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<sst xmlns="http://schemas.openxmlformats.org/spreadsheetml/2006/main" count="16" uniqueCount="14">
  <si>
    <t>Year</t>
  </si>
  <si>
    <t>Your Age</t>
  </si>
  <si>
    <t>Monthly Expenses</t>
  </si>
  <si>
    <t>Investments per Year</t>
  </si>
  <si>
    <t>Investments Return</t>
  </si>
  <si>
    <t>Annual Withdrawal</t>
  </si>
  <si>
    <t>Total Investments</t>
  </si>
  <si>
    <t>Current Age</t>
  </si>
  <si>
    <t>Annual inflation</t>
  </si>
  <si>
    <t>Investment Returns (Before Retirement)</t>
  </si>
  <si>
    <t>Monthly Savings / Investments</t>
  </si>
  <si>
    <t>Investment Annual Increment</t>
  </si>
  <si>
    <t>Retirement Age</t>
  </si>
  <si>
    <t>Taxes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</si>
</sst>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]#,##0.00"/>
  </numFmts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sz val="8.0"/>
      <color theme="1"/>
      <name val="Arial"/>
    </font>
    <font>
      <sz val="8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9FC5E8"/>
        <bgColor rgb="FF9FC5E8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1" fillId="0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/>
    </xf>
    <xf borderId="1" fillId="0" fontId="2" numFmtId="164" xfId="0" applyAlignment="1" applyBorder="1" applyFont="1" applyNumberFormat="1">
      <alignment horizontal="center"/>
    </xf>
    <xf borderId="1" fillId="0" fontId="2" numFmtId="164" xfId="0" applyAlignment="1" applyBorder="1" applyFont="1" applyNumberFormat="1">
      <alignment horizontal="center"/>
    </xf>
    <xf borderId="1" fillId="0" fontId="2" numFmtId="10" xfId="0" applyAlignment="1" applyBorder="1" applyFont="1" applyNumberFormat="1">
      <alignment horizontal="center"/>
    </xf>
    <xf borderId="1" fillId="0" fontId="2" numFmtId="164" xfId="0" applyAlignment="1" applyBorder="1" applyFont="1" applyNumberFormat="1">
      <alignment horizontal="center" readingOrder="0"/>
    </xf>
    <xf borderId="1" fillId="3" fontId="3" numFmtId="0" xfId="0" applyAlignment="1" applyBorder="1" applyFill="1" applyFont="1">
      <alignment readingOrder="0" vertical="top"/>
    </xf>
    <xf borderId="2" fillId="4" fontId="4" numFmtId="0" xfId="0" applyAlignment="1" applyBorder="1" applyFill="1" applyFont="1">
      <alignment horizontal="center" readingOrder="0" vertical="top"/>
    </xf>
    <xf borderId="3" fillId="3" fontId="3" numFmtId="0" xfId="0" applyAlignment="1" applyBorder="1" applyFont="1">
      <alignment readingOrder="0" vertical="top"/>
    </xf>
    <xf borderId="4" fillId="4" fontId="4" numFmtId="164" xfId="0" applyAlignment="1" applyBorder="1" applyFont="1" applyNumberFormat="1">
      <alignment horizontal="center" readingOrder="0" vertical="top"/>
    </xf>
    <xf borderId="4" fillId="4" fontId="4" numFmtId="10" xfId="0" applyAlignment="1" applyBorder="1" applyFont="1" applyNumberFormat="1">
      <alignment horizontal="center" readingOrder="0" vertical="top"/>
    </xf>
    <xf borderId="4" fillId="4" fontId="4" numFmtId="164" xfId="0" applyAlignment="1" applyBorder="1" applyFont="1" applyNumberFormat="1">
      <alignment horizontal="center" readingOrder="0" vertical="top"/>
    </xf>
    <xf borderId="4" fillId="4" fontId="4" numFmtId="0" xfId="0" applyAlignment="1" applyBorder="1" applyFont="1">
      <alignment horizontal="center" readingOrder="0" vertical="top"/>
    </xf>
  </cellXfs>
  <cellStyles count="1">
    <cellStyle xfId="0" name="Normal" builtinId="0"/>
  </cellStyles>
  <dxfs count="2"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93C47D"/>
          <bgColor rgb="FF93C47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75"/>
    <col customWidth="1" min="2" max="2" width="10.0"/>
    <col customWidth="1" min="3" max="3" width="15.38"/>
    <col customWidth="1" min="4" max="4" width="17.88"/>
    <col customWidth="1" min="5" max="6" width="16.75"/>
    <col customWidth="1" min="7" max="7" width="28.13"/>
    <col customWidth="1" min="14" max="14" width="27.75"/>
  </cols>
  <sheetData>
    <row r="1" ht="2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>
      <c r="A2" s="2">
        <v>1.0</v>
      </c>
      <c r="B2" s="3">
        <f>$O$12</f>
        <v>30</v>
      </c>
      <c r="C2" s="4">
        <f>O13</f>
        <v>1000</v>
      </c>
      <c r="D2" s="5">
        <f>O17*12</f>
        <v>12000</v>
      </c>
      <c r="E2" s="6">
        <f t="shared" ref="E2:E62" si="1">IF(B2&lt;=$O$19,$O$15,$O$16)</f>
        <v>0.08</v>
      </c>
      <c r="F2" s="7">
        <f t="shared" ref="F2:F62" si="2">IF(B2&lt;=$O$19,0,C2*12)</f>
        <v>0</v>
      </c>
      <c r="G2" s="5">
        <f>D2+0*(1+E2)</f>
        <v>12000</v>
      </c>
    </row>
    <row r="3">
      <c r="A3" s="2">
        <f t="shared" ref="A3:A62" si="3">A2+1</f>
        <v>2</v>
      </c>
      <c r="B3" s="3">
        <f t="shared" ref="B3:B62" si="4">$O$12+A2</f>
        <v>31</v>
      </c>
      <c r="C3" s="4">
        <f t="shared" ref="C3:C62" si="5">C2+(C2*$O$14)</f>
        <v>1020</v>
      </c>
      <c r="D3" s="5">
        <f t="shared" ref="D3:D62" si="6">IF(B3&lt;=$O$19,D2*(1+$O$18),0)</f>
        <v>12240</v>
      </c>
      <c r="E3" s="6">
        <f t="shared" si="1"/>
        <v>0.08</v>
      </c>
      <c r="F3" s="7">
        <f t="shared" si="2"/>
        <v>0</v>
      </c>
      <c r="G3" s="5">
        <f t="shared" ref="G3:G62" si="7">IF(B3&lt;=$O$19,G2+G2*E3-(G2*E3*$O$20)+D3,G2+G2*E3-(G2*E3*$O$20)+D3-F3)</f>
        <v>24950.4</v>
      </c>
    </row>
    <row r="4">
      <c r="A4" s="2">
        <f t="shared" si="3"/>
        <v>3</v>
      </c>
      <c r="B4" s="3">
        <f t="shared" si="4"/>
        <v>32</v>
      </c>
      <c r="C4" s="4">
        <f t="shared" si="5"/>
        <v>1040.4</v>
      </c>
      <c r="D4" s="5">
        <f t="shared" si="6"/>
        <v>12484.8</v>
      </c>
      <c r="E4" s="6">
        <f t="shared" si="1"/>
        <v>0.08</v>
      </c>
      <c r="F4" s="7">
        <f t="shared" si="2"/>
        <v>0</v>
      </c>
      <c r="G4" s="5">
        <f t="shared" si="7"/>
        <v>38912.26368</v>
      </c>
    </row>
    <row r="5">
      <c r="A5" s="2">
        <f t="shared" si="3"/>
        <v>4</v>
      </c>
      <c r="B5" s="3">
        <f t="shared" si="4"/>
        <v>33</v>
      </c>
      <c r="C5" s="4">
        <f t="shared" si="5"/>
        <v>1061.208</v>
      </c>
      <c r="D5" s="5">
        <f t="shared" si="6"/>
        <v>12734.496</v>
      </c>
      <c r="E5" s="6">
        <f t="shared" si="1"/>
        <v>0.08</v>
      </c>
      <c r="F5" s="7">
        <f t="shared" si="2"/>
        <v>0</v>
      </c>
      <c r="G5" s="5">
        <f t="shared" si="7"/>
        <v>53950.36569</v>
      </c>
    </row>
    <row r="6">
      <c r="A6" s="2">
        <f t="shared" si="3"/>
        <v>5</v>
      </c>
      <c r="B6" s="3">
        <f t="shared" si="4"/>
        <v>34</v>
      </c>
      <c r="C6" s="4">
        <f t="shared" si="5"/>
        <v>1082.43216</v>
      </c>
      <c r="D6" s="5">
        <f t="shared" si="6"/>
        <v>12989.18592</v>
      </c>
      <c r="E6" s="6">
        <f t="shared" si="1"/>
        <v>0.08</v>
      </c>
      <c r="F6" s="7">
        <f t="shared" si="2"/>
        <v>0</v>
      </c>
      <c r="G6" s="5">
        <f t="shared" si="7"/>
        <v>70133.41326</v>
      </c>
    </row>
    <row r="7">
      <c r="A7" s="2">
        <f t="shared" si="3"/>
        <v>6</v>
      </c>
      <c r="B7" s="3">
        <f t="shared" si="4"/>
        <v>35</v>
      </c>
      <c r="C7" s="4">
        <f t="shared" si="5"/>
        <v>1104.080803</v>
      </c>
      <c r="D7" s="5">
        <f t="shared" si="6"/>
        <v>13248.96964</v>
      </c>
      <c r="E7" s="6">
        <f t="shared" si="1"/>
        <v>0.08</v>
      </c>
      <c r="F7" s="7">
        <f t="shared" si="2"/>
        <v>0</v>
      </c>
      <c r="G7" s="5">
        <f t="shared" si="7"/>
        <v>87534.28096</v>
      </c>
    </row>
    <row r="8">
      <c r="A8" s="2">
        <f t="shared" si="3"/>
        <v>7</v>
      </c>
      <c r="B8" s="3">
        <f t="shared" si="4"/>
        <v>36</v>
      </c>
      <c r="C8" s="4">
        <f t="shared" si="5"/>
        <v>1126.162419</v>
      </c>
      <c r="D8" s="5">
        <f t="shared" si="6"/>
        <v>13513.94903</v>
      </c>
      <c r="E8" s="6">
        <f t="shared" si="1"/>
        <v>0.08</v>
      </c>
      <c r="F8" s="7">
        <f t="shared" si="2"/>
        <v>0</v>
      </c>
      <c r="G8" s="5">
        <f t="shared" si="7"/>
        <v>106230.2594</v>
      </c>
    </row>
    <row r="9">
      <c r="A9" s="2">
        <f t="shared" si="3"/>
        <v>8</v>
      </c>
      <c r="B9" s="3">
        <f t="shared" si="4"/>
        <v>37</v>
      </c>
      <c r="C9" s="4">
        <f t="shared" si="5"/>
        <v>1148.685668</v>
      </c>
      <c r="D9" s="5">
        <f t="shared" si="6"/>
        <v>13784.22801</v>
      </c>
      <c r="E9" s="6">
        <f t="shared" si="1"/>
        <v>0.08</v>
      </c>
      <c r="F9" s="7">
        <f t="shared" si="2"/>
        <v>0</v>
      </c>
      <c r="G9" s="5">
        <f t="shared" si="7"/>
        <v>126303.3188</v>
      </c>
    </row>
    <row r="10">
      <c r="A10" s="2">
        <f t="shared" si="3"/>
        <v>9</v>
      </c>
      <c r="B10" s="3">
        <f t="shared" si="4"/>
        <v>38</v>
      </c>
      <c r="C10" s="4">
        <f t="shared" si="5"/>
        <v>1171.659381</v>
      </c>
      <c r="D10" s="5">
        <f t="shared" si="6"/>
        <v>14059.91257</v>
      </c>
      <c r="E10" s="6">
        <f t="shared" si="1"/>
        <v>0.08</v>
      </c>
      <c r="F10" s="7">
        <f t="shared" si="2"/>
        <v>0</v>
      </c>
      <c r="G10" s="5">
        <f t="shared" si="7"/>
        <v>147840.3878</v>
      </c>
    </row>
    <row r="11">
      <c r="A11" s="2">
        <f t="shared" si="3"/>
        <v>10</v>
      </c>
      <c r="B11" s="3">
        <f t="shared" si="4"/>
        <v>39</v>
      </c>
      <c r="C11" s="4">
        <f t="shared" si="5"/>
        <v>1195.092569</v>
      </c>
      <c r="D11" s="5">
        <f t="shared" si="6"/>
        <v>14341.11082</v>
      </c>
      <c r="E11" s="6">
        <f t="shared" si="1"/>
        <v>0.08</v>
      </c>
      <c r="F11" s="7">
        <f t="shared" si="2"/>
        <v>0</v>
      </c>
      <c r="G11" s="5">
        <f t="shared" si="7"/>
        <v>170933.6496</v>
      </c>
    </row>
    <row r="12">
      <c r="A12" s="2">
        <f t="shared" si="3"/>
        <v>11</v>
      </c>
      <c r="B12" s="3">
        <f t="shared" si="4"/>
        <v>40</v>
      </c>
      <c r="C12" s="4">
        <f t="shared" si="5"/>
        <v>1218.99442</v>
      </c>
      <c r="D12" s="5">
        <f t="shared" si="6"/>
        <v>14627.93304</v>
      </c>
      <c r="E12" s="6">
        <f t="shared" si="1"/>
        <v>0.08</v>
      </c>
      <c r="F12" s="7">
        <f t="shared" si="2"/>
        <v>0</v>
      </c>
      <c r="G12" s="5">
        <f t="shared" si="7"/>
        <v>195680.8547</v>
      </c>
      <c r="N12" s="8" t="s">
        <v>7</v>
      </c>
      <c r="O12" s="9">
        <v>30.0</v>
      </c>
    </row>
    <row r="13">
      <c r="A13" s="2">
        <f t="shared" si="3"/>
        <v>12</v>
      </c>
      <c r="B13" s="3">
        <f t="shared" si="4"/>
        <v>41</v>
      </c>
      <c r="C13" s="4">
        <f t="shared" si="5"/>
        <v>1243.374308</v>
      </c>
      <c r="D13" s="5">
        <f t="shared" si="6"/>
        <v>14920.4917</v>
      </c>
      <c r="E13" s="6">
        <f t="shared" si="1"/>
        <v>0.08</v>
      </c>
      <c r="F13" s="7">
        <f t="shared" si="2"/>
        <v>0</v>
      </c>
      <c r="G13" s="5">
        <f t="shared" si="7"/>
        <v>222185.653</v>
      </c>
      <c r="N13" s="10" t="s">
        <v>2</v>
      </c>
      <c r="O13" s="11">
        <v>1000.0</v>
      </c>
    </row>
    <row r="14">
      <c r="A14" s="2">
        <f t="shared" si="3"/>
        <v>13</v>
      </c>
      <c r="B14" s="3">
        <f t="shared" si="4"/>
        <v>42</v>
      </c>
      <c r="C14" s="4">
        <f t="shared" si="5"/>
        <v>1268.241795</v>
      </c>
      <c r="D14" s="5">
        <f t="shared" si="6"/>
        <v>15218.90153</v>
      </c>
      <c r="E14" s="6">
        <f t="shared" si="1"/>
        <v>0.08</v>
      </c>
      <c r="F14" s="7">
        <f t="shared" si="2"/>
        <v>0</v>
      </c>
      <c r="G14" s="5">
        <f t="shared" si="7"/>
        <v>250557.9452</v>
      </c>
      <c r="N14" s="10" t="s">
        <v>8</v>
      </c>
      <c r="O14" s="12">
        <v>0.02</v>
      </c>
    </row>
    <row r="15">
      <c r="A15" s="2">
        <f t="shared" si="3"/>
        <v>14</v>
      </c>
      <c r="B15" s="3">
        <f t="shared" si="4"/>
        <v>43</v>
      </c>
      <c r="C15" s="4">
        <f t="shared" si="5"/>
        <v>1293.60663</v>
      </c>
      <c r="D15" s="5">
        <f t="shared" si="6"/>
        <v>15523.27957</v>
      </c>
      <c r="E15" s="6">
        <f t="shared" si="1"/>
        <v>0.08</v>
      </c>
      <c r="F15" s="7">
        <f t="shared" si="2"/>
        <v>0</v>
      </c>
      <c r="G15" s="5">
        <f t="shared" si="7"/>
        <v>280914.2551</v>
      </c>
      <c r="N15" s="10" t="s">
        <v>9</v>
      </c>
      <c r="O15" s="12">
        <v>0.08</v>
      </c>
    </row>
    <row r="16">
      <c r="A16" s="2">
        <f t="shared" si="3"/>
        <v>15</v>
      </c>
      <c r="B16" s="3">
        <f t="shared" si="4"/>
        <v>44</v>
      </c>
      <c r="C16" s="4">
        <f t="shared" si="5"/>
        <v>1319.478763</v>
      </c>
      <c r="D16" s="5">
        <f t="shared" si="6"/>
        <v>15833.74516</v>
      </c>
      <c r="E16" s="6">
        <f t="shared" si="1"/>
        <v>0.08</v>
      </c>
      <c r="F16" s="7">
        <f t="shared" si="2"/>
        <v>0</v>
      </c>
      <c r="G16" s="5">
        <f t="shared" si="7"/>
        <v>313378.1242</v>
      </c>
      <c r="N16" s="10" t="s">
        <v>9</v>
      </c>
      <c r="O16" s="12">
        <v>0.04</v>
      </c>
    </row>
    <row r="17">
      <c r="A17" s="2">
        <f t="shared" si="3"/>
        <v>16</v>
      </c>
      <c r="B17" s="3">
        <f t="shared" si="4"/>
        <v>45</v>
      </c>
      <c r="C17" s="4">
        <f t="shared" si="5"/>
        <v>1345.868338</v>
      </c>
      <c r="D17" s="5">
        <f t="shared" si="6"/>
        <v>16150.42006</v>
      </c>
      <c r="E17" s="6">
        <f t="shared" si="1"/>
        <v>0.08</v>
      </c>
      <c r="F17" s="7">
        <f t="shared" si="2"/>
        <v>0</v>
      </c>
      <c r="G17" s="5">
        <f t="shared" si="7"/>
        <v>348080.5292</v>
      </c>
      <c r="N17" s="10" t="s">
        <v>10</v>
      </c>
      <c r="O17" s="13">
        <v>1000.0</v>
      </c>
    </row>
    <row r="18">
      <c r="A18" s="2">
        <f t="shared" si="3"/>
        <v>17</v>
      </c>
      <c r="B18" s="3">
        <f t="shared" si="4"/>
        <v>46</v>
      </c>
      <c r="C18" s="4">
        <f t="shared" si="5"/>
        <v>1372.785705</v>
      </c>
      <c r="D18" s="5">
        <f t="shared" si="6"/>
        <v>16473.42846</v>
      </c>
      <c r="E18" s="6">
        <f t="shared" si="1"/>
        <v>0.08</v>
      </c>
      <c r="F18" s="7">
        <f t="shared" si="2"/>
        <v>0</v>
      </c>
      <c r="G18" s="5">
        <f t="shared" si="7"/>
        <v>385160.325</v>
      </c>
      <c r="N18" s="10" t="s">
        <v>11</v>
      </c>
      <c r="O18" s="12">
        <v>0.02</v>
      </c>
    </row>
    <row r="19">
      <c r="A19" s="2">
        <f t="shared" si="3"/>
        <v>18</v>
      </c>
      <c r="B19" s="3">
        <f t="shared" si="4"/>
        <v>47</v>
      </c>
      <c r="C19" s="4">
        <f t="shared" si="5"/>
        <v>1400.241419</v>
      </c>
      <c r="D19" s="5">
        <f t="shared" si="6"/>
        <v>16802.89703</v>
      </c>
      <c r="E19" s="6">
        <f t="shared" si="1"/>
        <v>0.08</v>
      </c>
      <c r="F19" s="7">
        <f t="shared" si="2"/>
        <v>0</v>
      </c>
      <c r="G19" s="5">
        <f t="shared" si="7"/>
        <v>424764.7133</v>
      </c>
      <c r="N19" s="10" t="s">
        <v>12</v>
      </c>
      <c r="O19" s="14">
        <v>49.0</v>
      </c>
    </row>
    <row r="20">
      <c r="A20" s="2">
        <f t="shared" si="3"/>
        <v>19</v>
      </c>
      <c r="B20" s="3">
        <f t="shared" si="4"/>
        <v>48</v>
      </c>
      <c r="C20" s="4">
        <f t="shared" si="5"/>
        <v>1428.246248</v>
      </c>
      <c r="D20" s="5">
        <f t="shared" si="6"/>
        <v>17138.95497</v>
      </c>
      <c r="E20" s="6">
        <f t="shared" si="1"/>
        <v>0.08</v>
      </c>
      <c r="F20" s="7">
        <f t="shared" si="2"/>
        <v>0</v>
      </c>
      <c r="G20" s="5">
        <f t="shared" si="7"/>
        <v>467049.7393</v>
      </c>
      <c r="N20" s="10" t="s">
        <v>13</v>
      </c>
      <c r="O20" s="12">
        <v>0.26</v>
      </c>
    </row>
    <row r="21">
      <c r="A21" s="2">
        <f t="shared" si="3"/>
        <v>20</v>
      </c>
      <c r="B21" s="3">
        <f t="shared" si="4"/>
        <v>49</v>
      </c>
      <c r="C21" s="4">
        <f t="shared" si="5"/>
        <v>1456.811173</v>
      </c>
      <c r="D21" s="5">
        <f t="shared" si="6"/>
        <v>17481.73407</v>
      </c>
      <c r="E21" s="6">
        <f t="shared" si="1"/>
        <v>0.08</v>
      </c>
      <c r="F21" s="7">
        <f t="shared" si="2"/>
        <v>0</v>
      </c>
      <c r="G21" s="5">
        <f t="shared" si="7"/>
        <v>512180.8179</v>
      </c>
    </row>
    <row r="22">
      <c r="A22" s="2">
        <f t="shared" si="3"/>
        <v>21</v>
      </c>
      <c r="B22" s="3">
        <f t="shared" si="4"/>
        <v>50</v>
      </c>
      <c r="C22" s="4">
        <f t="shared" si="5"/>
        <v>1485.947396</v>
      </c>
      <c r="D22" s="5">
        <f t="shared" si="6"/>
        <v>0</v>
      </c>
      <c r="E22" s="6">
        <f t="shared" si="1"/>
        <v>0.04</v>
      </c>
      <c r="F22" s="7">
        <f t="shared" si="2"/>
        <v>17831.36875</v>
      </c>
      <c r="G22" s="5">
        <f t="shared" si="7"/>
        <v>509510.0014</v>
      </c>
    </row>
    <row r="23">
      <c r="A23" s="2">
        <f t="shared" si="3"/>
        <v>22</v>
      </c>
      <c r="B23" s="3">
        <f t="shared" si="4"/>
        <v>51</v>
      </c>
      <c r="C23" s="4">
        <f t="shared" si="5"/>
        <v>1515.666344</v>
      </c>
      <c r="D23" s="5">
        <f t="shared" si="6"/>
        <v>0</v>
      </c>
      <c r="E23" s="6">
        <f t="shared" si="1"/>
        <v>0.04</v>
      </c>
      <c r="F23" s="7">
        <f t="shared" si="2"/>
        <v>18187.99613</v>
      </c>
      <c r="G23" s="5">
        <f t="shared" si="7"/>
        <v>506403.5013</v>
      </c>
    </row>
    <row r="24">
      <c r="A24" s="2">
        <f t="shared" si="3"/>
        <v>23</v>
      </c>
      <c r="B24" s="3">
        <f t="shared" si="4"/>
        <v>52</v>
      </c>
      <c r="C24" s="4">
        <f t="shared" si="5"/>
        <v>1545.979671</v>
      </c>
      <c r="D24" s="5">
        <f t="shared" si="6"/>
        <v>0</v>
      </c>
      <c r="E24" s="6">
        <f t="shared" si="1"/>
        <v>0.04</v>
      </c>
      <c r="F24" s="7">
        <f t="shared" si="2"/>
        <v>18551.75605</v>
      </c>
      <c r="G24" s="5">
        <f t="shared" si="7"/>
        <v>502841.2889</v>
      </c>
    </row>
    <row r="25">
      <c r="A25" s="2">
        <f t="shared" si="3"/>
        <v>24</v>
      </c>
      <c r="B25" s="3">
        <f t="shared" si="4"/>
        <v>53</v>
      </c>
      <c r="C25" s="4">
        <f t="shared" si="5"/>
        <v>1576.899264</v>
      </c>
      <c r="D25" s="5">
        <f t="shared" si="6"/>
        <v>0</v>
      </c>
      <c r="E25" s="6">
        <f t="shared" si="1"/>
        <v>0.04</v>
      </c>
      <c r="F25" s="7">
        <f t="shared" si="2"/>
        <v>18922.79117</v>
      </c>
      <c r="G25" s="5">
        <f t="shared" si="7"/>
        <v>498802.5998</v>
      </c>
    </row>
    <row r="26">
      <c r="A26" s="2">
        <f t="shared" si="3"/>
        <v>25</v>
      </c>
      <c r="B26" s="3">
        <f t="shared" si="4"/>
        <v>54</v>
      </c>
      <c r="C26" s="4">
        <f t="shared" si="5"/>
        <v>1608.437249</v>
      </c>
      <c r="D26" s="5">
        <f t="shared" si="6"/>
        <v>0</v>
      </c>
      <c r="E26" s="6">
        <f t="shared" si="1"/>
        <v>0.04</v>
      </c>
      <c r="F26" s="7">
        <f t="shared" si="2"/>
        <v>19301.24699</v>
      </c>
      <c r="G26" s="5">
        <f t="shared" si="7"/>
        <v>494265.9098</v>
      </c>
    </row>
    <row r="27">
      <c r="A27" s="2">
        <f t="shared" si="3"/>
        <v>26</v>
      </c>
      <c r="B27" s="3">
        <f t="shared" si="4"/>
        <v>55</v>
      </c>
      <c r="C27" s="4">
        <f t="shared" si="5"/>
        <v>1640.605994</v>
      </c>
      <c r="D27" s="5">
        <f t="shared" si="6"/>
        <v>0</v>
      </c>
      <c r="E27" s="6">
        <f t="shared" si="1"/>
        <v>0.04</v>
      </c>
      <c r="F27" s="7">
        <f t="shared" si="2"/>
        <v>19687.27193</v>
      </c>
      <c r="G27" s="5">
        <f t="shared" si="7"/>
        <v>489208.9088</v>
      </c>
    </row>
    <row r="28">
      <c r="A28" s="2">
        <f t="shared" si="3"/>
        <v>27</v>
      </c>
      <c r="B28" s="3">
        <f t="shared" si="4"/>
        <v>56</v>
      </c>
      <c r="C28" s="4">
        <f t="shared" si="5"/>
        <v>1673.418114</v>
      </c>
      <c r="D28" s="5">
        <f t="shared" si="6"/>
        <v>0</v>
      </c>
      <c r="E28" s="6">
        <f t="shared" si="1"/>
        <v>0.04</v>
      </c>
      <c r="F28" s="7">
        <f t="shared" si="2"/>
        <v>20081.01737</v>
      </c>
      <c r="G28" s="5">
        <f t="shared" si="7"/>
        <v>483608.4751</v>
      </c>
    </row>
    <row r="29">
      <c r="A29" s="2">
        <f t="shared" si="3"/>
        <v>28</v>
      </c>
      <c r="B29" s="3">
        <f t="shared" si="4"/>
        <v>57</v>
      </c>
      <c r="C29" s="4">
        <f t="shared" si="5"/>
        <v>1706.886477</v>
      </c>
      <c r="D29" s="5">
        <f t="shared" si="6"/>
        <v>0</v>
      </c>
      <c r="E29" s="6">
        <f t="shared" si="1"/>
        <v>0.04</v>
      </c>
      <c r="F29" s="7">
        <f t="shared" si="2"/>
        <v>20482.63772</v>
      </c>
      <c r="G29" s="5">
        <f t="shared" si="7"/>
        <v>477440.6483</v>
      </c>
    </row>
    <row r="30">
      <c r="A30" s="2">
        <f t="shared" si="3"/>
        <v>29</v>
      </c>
      <c r="B30" s="3">
        <f t="shared" si="4"/>
        <v>58</v>
      </c>
      <c r="C30" s="4">
        <f t="shared" si="5"/>
        <v>1741.024206</v>
      </c>
      <c r="D30" s="5">
        <f t="shared" si="6"/>
        <v>0</v>
      </c>
      <c r="E30" s="6">
        <f t="shared" si="1"/>
        <v>0.04</v>
      </c>
      <c r="F30" s="7">
        <f t="shared" si="2"/>
        <v>20892.29047</v>
      </c>
      <c r="G30" s="5">
        <f t="shared" si="7"/>
        <v>470680.601</v>
      </c>
    </row>
    <row r="31">
      <c r="A31" s="2">
        <f t="shared" si="3"/>
        <v>30</v>
      </c>
      <c r="B31" s="3">
        <f t="shared" si="4"/>
        <v>59</v>
      </c>
      <c r="C31" s="4">
        <f t="shared" si="5"/>
        <v>1775.84469</v>
      </c>
      <c r="D31" s="5">
        <f t="shared" si="6"/>
        <v>0</v>
      </c>
      <c r="E31" s="6">
        <f t="shared" si="1"/>
        <v>0.04</v>
      </c>
      <c r="F31" s="7">
        <f t="shared" si="2"/>
        <v>21310.13628</v>
      </c>
      <c r="G31" s="5">
        <f t="shared" si="7"/>
        <v>463302.6105</v>
      </c>
    </row>
    <row r="32">
      <c r="A32" s="2">
        <f t="shared" si="3"/>
        <v>31</v>
      </c>
      <c r="B32" s="3">
        <f t="shared" si="4"/>
        <v>60</v>
      </c>
      <c r="C32" s="4">
        <f t="shared" si="5"/>
        <v>1811.361584</v>
      </c>
      <c r="D32" s="5">
        <f t="shared" si="6"/>
        <v>0</v>
      </c>
      <c r="E32" s="6">
        <f t="shared" si="1"/>
        <v>0.04</v>
      </c>
      <c r="F32" s="7">
        <f t="shared" si="2"/>
        <v>21736.33901</v>
      </c>
      <c r="G32" s="5">
        <f t="shared" si="7"/>
        <v>455280.0288</v>
      </c>
    </row>
    <row r="33">
      <c r="A33" s="2">
        <f t="shared" si="3"/>
        <v>32</v>
      </c>
      <c r="B33" s="3">
        <f t="shared" si="4"/>
        <v>61</v>
      </c>
      <c r="C33" s="4">
        <f t="shared" si="5"/>
        <v>1847.588816</v>
      </c>
      <c r="D33" s="5">
        <f t="shared" si="6"/>
        <v>0</v>
      </c>
      <c r="E33" s="6">
        <f t="shared" si="1"/>
        <v>0.04</v>
      </c>
      <c r="F33" s="7">
        <f t="shared" si="2"/>
        <v>22171.06579</v>
      </c>
      <c r="G33" s="5">
        <f t="shared" si="7"/>
        <v>446585.2518</v>
      </c>
    </row>
    <row r="34">
      <c r="A34" s="2">
        <f t="shared" si="3"/>
        <v>33</v>
      </c>
      <c r="B34" s="3">
        <f t="shared" si="4"/>
        <v>62</v>
      </c>
      <c r="C34" s="4">
        <f t="shared" si="5"/>
        <v>1884.540592</v>
      </c>
      <c r="D34" s="5">
        <f t="shared" si="6"/>
        <v>0</v>
      </c>
      <c r="E34" s="6">
        <f t="shared" si="1"/>
        <v>0.04</v>
      </c>
      <c r="F34" s="7">
        <f t="shared" si="2"/>
        <v>22614.48711</v>
      </c>
      <c r="G34" s="5">
        <f t="shared" si="7"/>
        <v>437189.6882</v>
      </c>
    </row>
    <row r="35">
      <c r="A35" s="2">
        <f t="shared" si="3"/>
        <v>34</v>
      </c>
      <c r="B35" s="3">
        <f t="shared" si="4"/>
        <v>63</v>
      </c>
      <c r="C35" s="4">
        <f t="shared" si="5"/>
        <v>1922.231404</v>
      </c>
      <c r="D35" s="5">
        <f t="shared" si="6"/>
        <v>0</v>
      </c>
      <c r="E35" s="6">
        <f t="shared" si="1"/>
        <v>0.04</v>
      </c>
      <c r="F35" s="7">
        <f t="shared" si="2"/>
        <v>23066.77685</v>
      </c>
      <c r="G35" s="5">
        <f t="shared" si="7"/>
        <v>427063.7261</v>
      </c>
    </row>
    <row r="36">
      <c r="A36" s="2">
        <f t="shared" si="3"/>
        <v>35</v>
      </c>
      <c r="B36" s="3">
        <f t="shared" si="4"/>
        <v>64</v>
      </c>
      <c r="C36" s="4">
        <f t="shared" si="5"/>
        <v>1960.676032</v>
      </c>
      <c r="D36" s="5">
        <f t="shared" si="6"/>
        <v>0</v>
      </c>
      <c r="E36" s="6">
        <f t="shared" si="1"/>
        <v>0.04</v>
      </c>
      <c r="F36" s="7">
        <f t="shared" si="2"/>
        <v>23528.11238</v>
      </c>
      <c r="G36" s="5">
        <f t="shared" si="7"/>
        <v>416176.7</v>
      </c>
    </row>
    <row r="37">
      <c r="A37" s="2">
        <f t="shared" si="3"/>
        <v>36</v>
      </c>
      <c r="B37" s="3">
        <f t="shared" si="4"/>
        <v>65</v>
      </c>
      <c r="C37" s="4">
        <f t="shared" si="5"/>
        <v>1999.889553</v>
      </c>
      <c r="D37" s="5">
        <f t="shared" si="6"/>
        <v>0</v>
      </c>
      <c r="E37" s="6">
        <f t="shared" si="1"/>
        <v>0.04</v>
      </c>
      <c r="F37" s="7">
        <f t="shared" si="2"/>
        <v>23998.67463</v>
      </c>
      <c r="G37" s="5">
        <f t="shared" si="7"/>
        <v>404496.8557</v>
      </c>
    </row>
    <row r="38">
      <c r="A38" s="2">
        <f t="shared" si="3"/>
        <v>37</v>
      </c>
      <c r="B38" s="3">
        <f t="shared" si="4"/>
        <v>66</v>
      </c>
      <c r="C38" s="4">
        <f t="shared" si="5"/>
        <v>2039.887344</v>
      </c>
      <c r="D38" s="5">
        <f t="shared" si="6"/>
        <v>0</v>
      </c>
      <c r="E38" s="6">
        <f t="shared" si="1"/>
        <v>0.04</v>
      </c>
      <c r="F38" s="7">
        <f t="shared" si="2"/>
        <v>24478.64812</v>
      </c>
      <c r="G38" s="5">
        <f t="shared" si="7"/>
        <v>391991.3145</v>
      </c>
    </row>
    <row r="39">
      <c r="A39" s="2">
        <f t="shared" si="3"/>
        <v>38</v>
      </c>
      <c r="B39" s="3">
        <f t="shared" si="4"/>
        <v>67</v>
      </c>
      <c r="C39" s="4">
        <f t="shared" si="5"/>
        <v>2080.685091</v>
      </c>
      <c r="D39" s="5">
        <f t="shared" si="6"/>
        <v>0</v>
      </c>
      <c r="E39" s="6">
        <f t="shared" si="1"/>
        <v>0.04</v>
      </c>
      <c r="F39" s="7">
        <f t="shared" si="2"/>
        <v>24968.22109</v>
      </c>
      <c r="G39" s="5">
        <f t="shared" si="7"/>
        <v>378626.0363</v>
      </c>
    </row>
    <row r="40">
      <c r="A40" s="2">
        <f t="shared" si="3"/>
        <v>39</v>
      </c>
      <c r="B40" s="3">
        <f t="shared" si="4"/>
        <v>68</v>
      </c>
      <c r="C40" s="4">
        <f t="shared" si="5"/>
        <v>2122.298792</v>
      </c>
      <c r="D40" s="5">
        <f t="shared" si="6"/>
        <v>0</v>
      </c>
      <c r="E40" s="6">
        <f t="shared" si="1"/>
        <v>0.04</v>
      </c>
      <c r="F40" s="7">
        <f t="shared" si="2"/>
        <v>25467.58551</v>
      </c>
      <c r="G40" s="5">
        <f t="shared" si="7"/>
        <v>364365.7815</v>
      </c>
    </row>
    <row r="41">
      <c r="A41" s="2">
        <f t="shared" si="3"/>
        <v>40</v>
      </c>
      <c r="B41" s="3">
        <f t="shared" si="4"/>
        <v>69</v>
      </c>
      <c r="C41" s="4">
        <f t="shared" si="5"/>
        <v>2164.744768</v>
      </c>
      <c r="D41" s="5">
        <f t="shared" si="6"/>
        <v>0</v>
      </c>
      <c r="E41" s="6">
        <f t="shared" si="1"/>
        <v>0.04</v>
      </c>
      <c r="F41" s="7">
        <f t="shared" si="2"/>
        <v>25976.93722</v>
      </c>
      <c r="G41" s="5">
        <f t="shared" si="7"/>
        <v>349174.0714</v>
      </c>
    </row>
    <row r="42">
      <c r="A42" s="2">
        <f t="shared" si="3"/>
        <v>41</v>
      </c>
      <c r="B42" s="3">
        <f t="shared" si="4"/>
        <v>70</v>
      </c>
      <c r="C42" s="4">
        <f t="shared" si="5"/>
        <v>2208.039664</v>
      </c>
      <c r="D42" s="5">
        <f t="shared" si="6"/>
        <v>0</v>
      </c>
      <c r="E42" s="6">
        <f t="shared" si="1"/>
        <v>0.04</v>
      </c>
      <c r="F42" s="7">
        <f t="shared" si="2"/>
        <v>26496.47596</v>
      </c>
      <c r="G42" s="5">
        <f t="shared" si="7"/>
        <v>333013.1479</v>
      </c>
    </row>
    <row r="43">
      <c r="A43" s="2">
        <f t="shared" si="3"/>
        <v>42</v>
      </c>
      <c r="B43" s="3">
        <f t="shared" si="4"/>
        <v>71</v>
      </c>
      <c r="C43" s="4">
        <f t="shared" si="5"/>
        <v>2252.200457</v>
      </c>
      <c r="D43" s="5">
        <f t="shared" si="6"/>
        <v>0</v>
      </c>
      <c r="E43" s="6">
        <f t="shared" si="1"/>
        <v>0.04</v>
      </c>
      <c r="F43" s="7">
        <f t="shared" si="2"/>
        <v>27026.40548</v>
      </c>
      <c r="G43" s="5">
        <f t="shared" si="7"/>
        <v>315843.9316</v>
      </c>
    </row>
    <row r="44">
      <c r="A44" s="2">
        <f t="shared" si="3"/>
        <v>43</v>
      </c>
      <c r="B44" s="3">
        <f t="shared" si="4"/>
        <v>72</v>
      </c>
      <c r="C44" s="4">
        <f t="shared" si="5"/>
        <v>2297.244466</v>
      </c>
      <c r="D44" s="5">
        <f t="shared" si="6"/>
        <v>0</v>
      </c>
      <c r="E44" s="6">
        <f t="shared" si="1"/>
        <v>0.04</v>
      </c>
      <c r="F44" s="7">
        <f t="shared" si="2"/>
        <v>27566.93359</v>
      </c>
      <c r="G44" s="5">
        <f t="shared" si="7"/>
        <v>297625.9784</v>
      </c>
    </row>
    <row r="45">
      <c r="A45" s="2">
        <f t="shared" si="3"/>
        <v>44</v>
      </c>
      <c r="B45" s="3">
        <f t="shared" si="4"/>
        <v>73</v>
      </c>
      <c r="C45" s="4">
        <f t="shared" si="5"/>
        <v>2343.189355</v>
      </c>
      <c r="D45" s="5">
        <f t="shared" si="6"/>
        <v>0</v>
      </c>
      <c r="E45" s="6">
        <f t="shared" si="1"/>
        <v>0.04</v>
      </c>
      <c r="F45" s="7">
        <f t="shared" si="2"/>
        <v>28118.27226</v>
      </c>
      <c r="G45" s="5">
        <f t="shared" si="7"/>
        <v>278317.4351</v>
      </c>
    </row>
    <row r="46">
      <c r="A46" s="2">
        <f t="shared" si="3"/>
        <v>45</v>
      </c>
      <c r="B46" s="3">
        <f t="shared" si="4"/>
        <v>74</v>
      </c>
      <c r="C46" s="4">
        <f t="shared" si="5"/>
        <v>2390.053142</v>
      </c>
      <c r="D46" s="5">
        <f t="shared" si="6"/>
        <v>0</v>
      </c>
      <c r="E46" s="6">
        <f t="shared" si="1"/>
        <v>0.04</v>
      </c>
      <c r="F46" s="7">
        <f t="shared" si="2"/>
        <v>28680.63771</v>
      </c>
      <c r="G46" s="5">
        <f t="shared" si="7"/>
        <v>257874.9935</v>
      </c>
    </row>
    <row r="47">
      <c r="A47" s="2">
        <f t="shared" si="3"/>
        <v>46</v>
      </c>
      <c r="B47" s="3">
        <f t="shared" si="4"/>
        <v>75</v>
      </c>
      <c r="C47" s="4">
        <f t="shared" si="5"/>
        <v>2437.854205</v>
      </c>
      <c r="D47" s="5">
        <f t="shared" si="6"/>
        <v>0</v>
      </c>
      <c r="E47" s="6">
        <f t="shared" si="1"/>
        <v>0.04</v>
      </c>
      <c r="F47" s="7">
        <f t="shared" si="2"/>
        <v>29254.25046</v>
      </c>
      <c r="G47" s="5">
        <f t="shared" si="7"/>
        <v>236253.8428</v>
      </c>
    </row>
    <row r="48">
      <c r="A48" s="2">
        <f t="shared" si="3"/>
        <v>47</v>
      </c>
      <c r="B48" s="3">
        <f t="shared" si="4"/>
        <v>76</v>
      </c>
      <c r="C48" s="4">
        <f t="shared" si="5"/>
        <v>2486.611289</v>
      </c>
      <c r="D48" s="5">
        <f t="shared" si="6"/>
        <v>0</v>
      </c>
      <c r="E48" s="6">
        <f t="shared" si="1"/>
        <v>0.04</v>
      </c>
      <c r="F48" s="7">
        <f t="shared" si="2"/>
        <v>29839.33547</v>
      </c>
      <c r="G48" s="5">
        <f t="shared" si="7"/>
        <v>213407.6211</v>
      </c>
    </row>
    <row r="49">
      <c r="A49" s="2">
        <f t="shared" si="3"/>
        <v>48</v>
      </c>
      <c r="B49" s="3">
        <f t="shared" si="4"/>
        <v>77</v>
      </c>
      <c r="C49" s="4">
        <f t="shared" si="5"/>
        <v>2536.343515</v>
      </c>
      <c r="D49" s="5">
        <f t="shared" si="6"/>
        <v>0</v>
      </c>
      <c r="E49" s="6">
        <f t="shared" si="1"/>
        <v>0.04</v>
      </c>
      <c r="F49" s="7">
        <f t="shared" si="2"/>
        <v>30436.12218</v>
      </c>
      <c r="G49" s="5">
        <f t="shared" si="7"/>
        <v>189288.3645</v>
      </c>
    </row>
    <row r="50">
      <c r="A50" s="2">
        <f t="shared" si="3"/>
        <v>49</v>
      </c>
      <c r="B50" s="3">
        <f t="shared" si="4"/>
        <v>78</v>
      </c>
      <c r="C50" s="4">
        <f t="shared" si="5"/>
        <v>2587.070385</v>
      </c>
      <c r="D50" s="5">
        <f t="shared" si="6"/>
        <v>0</v>
      </c>
      <c r="E50" s="6">
        <f t="shared" si="1"/>
        <v>0.04</v>
      </c>
      <c r="F50" s="7">
        <f t="shared" si="2"/>
        <v>31044.84463</v>
      </c>
      <c r="G50" s="5">
        <f t="shared" si="7"/>
        <v>163846.4555</v>
      </c>
    </row>
    <row r="51">
      <c r="A51" s="2">
        <f t="shared" si="3"/>
        <v>50</v>
      </c>
      <c r="B51" s="3">
        <f t="shared" si="4"/>
        <v>79</v>
      </c>
      <c r="C51" s="4">
        <f t="shared" si="5"/>
        <v>2638.811793</v>
      </c>
      <c r="D51" s="5">
        <f t="shared" si="6"/>
        <v>0</v>
      </c>
      <c r="E51" s="6">
        <f t="shared" si="1"/>
        <v>0.04</v>
      </c>
      <c r="F51" s="7">
        <f t="shared" si="2"/>
        <v>31665.74152</v>
      </c>
      <c r="G51" s="5">
        <f t="shared" si="7"/>
        <v>137030.569</v>
      </c>
    </row>
    <row r="52">
      <c r="A52" s="2">
        <f t="shared" si="3"/>
        <v>51</v>
      </c>
      <c r="B52" s="3">
        <f t="shared" si="4"/>
        <v>80</v>
      </c>
      <c r="C52" s="4">
        <f t="shared" si="5"/>
        <v>2691.588029</v>
      </c>
      <c r="D52" s="5">
        <f t="shared" si="6"/>
        <v>0</v>
      </c>
      <c r="E52" s="6">
        <f t="shared" si="1"/>
        <v>0.04</v>
      </c>
      <c r="F52" s="7">
        <f t="shared" si="2"/>
        <v>32299.05635</v>
      </c>
      <c r="G52" s="5">
        <f t="shared" si="7"/>
        <v>108787.6175</v>
      </c>
    </row>
    <row r="53">
      <c r="A53" s="2">
        <f t="shared" si="3"/>
        <v>52</v>
      </c>
      <c r="B53" s="3">
        <f t="shared" si="4"/>
        <v>81</v>
      </c>
      <c r="C53" s="4">
        <f t="shared" si="5"/>
        <v>2745.41979</v>
      </c>
      <c r="D53" s="5">
        <f t="shared" si="6"/>
        <v>0</v>
      </c>
      <c r="E53" s="6">
        <f t="shared" si="1"/>
        <v>0.04</v>
      </c>
      <c r="F53" s="7">
        <f t="shared" si="2"/>
        <v>32945.03748</v>
      </c>
      <c r="G53" s="5">
        <f t="shared" si="7"/>
        <v>79062.69353</v>
      </c>
    </row>
    <row r="54">
      <c r="A54" s="2">
        <f t="shared" si="3"/>
        <v>53</v>
      </c>
      <c r="B54" s="3">
        <f t="shared" si="4"/>
        <v>82</v>
      </c>
      <c r="C54" s="4">
        <f t="shared" si="5"/>
        <v>2800.328185</v>
      </c>
      <c r="D54" s="5">
        <f t="shared" si="6"/>
        <v>0</v>
      </c>
      <c r="E54" s="6">
        <f t="shared" si="1"/>
        <v>0.04</v>
      </c>
      <c r="F54" s="7">
        <f t="shared" si="2"/>
        <v>33603.93823</v>
      </c>
      <c r="G54" s="5">
        <f t="shared" si="7"/>
        <v>47799.01104</v>
      </c>
    </row>
    <row r="55">
      <c r="A55" s="2">
        <f t="shared" si="3"/>
        <v>54</v>
      </c>
      <c r="B55" s="3">
        <f t="shared" si="4"/>
        <v>83</v>
      </c>
      <c r="C55" s="4">
        <f t="shared" si="5"/>
        <v>2856.334749</v>
      </c>
      <c r="D55" s="5">
        <f t="shared" si="6"/>
        <v>0</v>
      </c>
      <c r="E55" s="6">
        <f t="shared" si="1"/>
        <v>0.04</v>
      </c>
      <c r="F55" s="7">
        <f t="shared" si="2"/>
        <v>34276.01699</v>
      </c>
      <c r="G55" s="5">
        <f t="shared" si="7"/>
        <v>14937.84477</v>
      </c>
    </row>
    <row r="56">
      <c r="A56" s="2">
        <f t="shared" si="3"/>
        <v>55</v>
      </c>
      <c r="B56" s="3">
        <f t="shared" si="4"/>
        <v>84</v>
      </c>
      <c r="C56" s="4">
        <f t="shared" si="5"/>
        <v>2913.461444</v>
      </c>
      <c r="D56" s="5">
        <f t="shared" si="6"/>
        <v>0</v>
      </c>
      <c r="E56" s="6">
        <f t="shared" si="1"/>
        <v>0.04</v>
      </c>
      <c r="F56" s="7">
        <f t="shared" si="2"/>
        <v>34961.53733</v>
      </c>
      <c r="G56" s="5">
        <f t="shared" si="7"/>
        <v>-19581.53235</v>
      </c>
    </row>
    <row r="57">
      <c r="A57" s="2">
        <f t="shared" si="3"/>
        <v>56</v>
      </c>
      <c r="B57" s="3">
        <f t="shared" si="4"/>
        <v>85</v>
      </c>
      <c r="C57" s="4">
        <f t="shared" si="5"/>
        <v>2971.730673</v>
      </c>
      <c r="D57" s="5">
        <f t="shared" si="6"/>
        <v>0</v>
      </c>
      <c r="E57" s="6">
        <f t="shared" si="1"/>
        <v>0.04</v>
      </c>
      <c r="F57" s="7">
        <f t="shared" si="2"/>
        <v>35660.76808</v>
      </c>
      <c r="G57" s="5">
        <f t="shared" si="7"/>
        <v>-55821.91378</v>
      </c>
    </row>
    <row r="58">
      <c r="A58" s="2">
        <f t="shared" si="3"/>
        <v>57</v>
      </c>
      <c r="B58" s="3">
        <f t="shared" si="4"/>
        <v>86</v>
      </c>
      <c r="C58" s="4">
        <f t="shared" si="5"/>
        <v>3031.165286</v>
      </c>
      <c r="D58" s="5">
        <f t="shared" si="6"/>
        <v>0</v>
      </c>
      <c r="E58" s="6">
        <f t="shared" si="1"/>
        <v>0.04</v>
      </c>
      <c r="F58" s="7">
        <f t="shared" si="2"/>
        <v>36373.98344</v>
      </c>
      <c r="G58" s="5">
        <f t="shared" si="7"/>
        <v>-93848.22587</v>
      </c>
    </row>
    <row r="59">
      <c r="A59" s="2">
        <f t="shared" si="3"/>
        <v>58</v>
      </c>
      <c r="B59" s="3">
        <f t="shared" si="4"/>
        <v>87</v>
      </c>
      <c r="C59" s="4">
        <f t="shared" si="5"/>
        <v>3091.788592</v>
      </c>
      <c r="D59" s="5">
        <f t="shared" si="6"/>
        <v>0</v>
      </c>
      <c r="E59" s="6">
        <f t="shared" si="1"/>
        <v>0.04</v>
      </c>
      <c r="F59" s="7">
        <f t="shared" si="2"/>
        <v>37101.46311</v>
      </c>
      <c r="G59" s="5">
        <f t="shared" si="7"/>
        <v>-133727.5965</v>
      </c>
    </row>
    <row r="60">
      <c r="A60" s="2">
        <f t="shared" si="3"/>
        <v>59</v>
      </c>
      <c r="B60" s="3">
        <f t="shared" si="4"/>
        <v>88</v>
      </c>
      <c r="C60" s="4">
        <f t="shared" si="5"/>
        <v>3153.624364</v>
      </c>
      <c r="D60" s="5">
        <f t="shared" si="6"/>
        <v>0</v>
      </c>
      <c r="E60" s="6">
        <f t="shared" si="1"/>
        <v>0.04</v>
      </c>
      <c r="F60" s="7">
        <f t="shared" si="2"/>
        <v>37843.49237</v>
      </c>
      <c r="G60" s="5">
        <f t="shared" si="7"/>
        <v>-175529.4257</v>
      </c>
    </row>
    <row r="61">
      <c r="A61" s="2">
        <f t="shared" si="3"/>
        <v>60</v>
      </c>
      <c r="B61" s="3">
        <f t="shared" si="4"/>
        <v>89</v>
      </c>
      <c r="C61" s="4">
        <f t="shared" si="5"/>
        <v>3216.696851</v>
      </c>
      <c r="D61" s="5">
        <f t="shared" si="6"/>
        <v>0</v>
      </c>
      <c r="E61" s="6">
        <f t="shared" si="1"/>
        <v>0.04</v>
      </c>
      <c r="F61" s="7">
        <f t="shared" si="2"/>
        <v>38600.36222</v>
      </c>
      <c r="G61" s="5">
        <f t="shared" si="7"/>
        <v>-219325.4589</v>
      </c>
    </row>
    <row r="62">
      <c r="A62" s="2">
        <f t="shared" si="3"/>
        <v>61</v>
      </c>
      <c r="B62" s="3">
        <f t="shared" si="4"/>
        <v>90</v>
      </c>
      <c r="C62" s="4">
        <f t="shared" si="5"/>
        <v>3281.030788</v>
      </c>
      <c r="D62" s="5">
        <f t="shared" si="6"/>
        <v>0</v>
      </c>
      <c r="E62" s="6">
        <f t="shared" si="1"/>
        <v>0.04</v>
      </c>
      <c r="F62" s="7">
        <f t="shared" si="2"/>
        <v>39372.36946</v>
      </c>
      <c r="G62" s="5">
        <f t="shared" si="7"/>
        <v>-265189.8619</v>
      </c>
    </row>
  </sheetData>
  <conditionalFormatting sqref="A2:G62">
    <cfRule type="expression" dxfId="0" priority="1">
      <formula>$G2&lt;= 0</formula>
    </cfRule>
  </conditionalFormatting>
  <conditionalFormatting sqref="A2:G62">
    <cfRule type="expression" dxfId="1" priority="2">
      <formula>$G2&gt;0</formula>
    </cfRule>
  </conditionalFormatting>
  <drawing r:id="rId1"/>
</worksheet>
</file>