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t/Documents/ByteTree/GTI/"/>
    </mc:Choice>
  </mc:AlternateContent>
  <xr:revisionPtr revIDLastSave="0" documentId="13_ncr:1_{AFC8A0D9-A345-D64A-AE2E-9BA2347C2151}" xr6:coauthVersionLast="47" xr6:coauthVersionMax="47" xr10:uidLastSave="{00000000-0000-0000-0000-000000000000}"/>
  <bookViews>
    <workbookView xWindow="0" yWindow="500" windowWidth="28760" windowHeight="17500" activeTab="1" xr2:uid="{C2A27EE1-218D-9E4F-9849-B8BA7EBC915A}"/>
  </bookViews>
  <sheets>
    <sheet name="ALL STOCKS" sheetId="1" r:id="rId1"/>
    <sheet name="BERKSHIRE" sheetId="2" r:id="rId2"/>
  </sheets>
  <definedNames>
    <definedName name="_xlnm._FilterDatabase" localSheetId="1" hidden="1">BERKSHIRE!$A$2:$AG$2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2" l="1"/>
  <c r="AE4" i="2"/>
  <c r="AD5" i="2"/>
  <c r="AE5" i="2"/>
  <c r="AD6" i="2"/>
  <c r="AE6" i="2"/>
  <c r="AD7" i="2"/>
  <c r="AE7" i="2"/>
  <c r="AD8" i="2"/>
  <c r="AE8" i="2"/>
  <c r="AD9" i="2"/>
  <c r="AE9" i="2"/>
  <c r="AD10" i="2"/>
  <c r="AE10" i="2"/>
  <c r="AD11" i="2"/>
  <c r="AE11" i="2"/>
  <c r="AD12" i="2"/>
  <c r="AE12" i="2"/>
  <c r="AD13" i="2"/>
  <c r="AE13" i="2"/>
  <c r="AD14" i="2"/>
  <c r="AE14" i="2"/>
  <c r="AD15" i="2"/>
  <c r="AE15" i="2"/>
  <c r="AD16" i="2"/>
  <c r="AE16" i="2"/>
  <c r="AD17" i="2"/>
  <c r="AE17" i="2"/>
  <c r="AD18" i="2"/>
  <c r="AE18" i="2"/>
  <c r="AD19" i="2"/>
  <c r="AE19" i="2"/>
  <c r="AD20" i="2"/>
  <c r="AE20" i="2"/>
  <c r="AD21" i="2"/>
  <c r="AE21" i="2"/>
  <c r="AD22" i="2"/>
  <c r="AE22" i="2"/>
  <c r="AD23" i="2"/>
  <c r="AE23" i="2"/>
  <c r="AD24" i="2"/>
  <c r="AE24" i="2"/>
  <c r="AD25" i="2"/>
  <c r="AE25" i="2"/>
  <c r="AD26" i="2"/>
  <c r="AE26" i="2"/>
  <c r="AD27" i="2"/>
  <c r="AE27" i="2"/>
  <c r="AD28" i="2"/>
  <c r="AE28" i="2"/>
  <c r="AD29" i="2"/>
  <c r="AE29" i="2"/>
  <c r="AD30" i="2"/>
  <c r="AE30" i="2"/>
  <c r="AD31" i="2"/>
  <c r="AE31" i="2"/>
  <c r="AD32" i="2"/>
  <c r="AE32" i="2"/>
  <c r="AD33" i="2"/>
  <c r="AE33" i="2"/>
  <c r="AD34" i="2"/>
  <c r="AE34" i="2"/>
  <c r="AD35" i="2"/>
  <c r="AE35" i="2"/>
  <c r="AD36" i="2"/>
  <c r="AE36" i="2"/>
  <c r="AE2" i="2"/>
  <c r="AD2" i="2"/>
  <c r="AE3" i="2"/>
  <c r="AD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" i="2"/>
  <c r="D3" i="2"/>
  <c r="F2" i="2"/>
  <c r="E2" i="2"/>
  <c r="AB2" i="2"/>
  <c r="AA2" i="2"/>
  <c r="Z2" i="2"/>
  <c r="Y2" i="2"/>
  <c r="W2" i="2"/>
  <c r="U2" i="2"/>
  <c r="T2" i="2"/>
  <c r="S2" i="2"/>
  <c r="R2" i="2"/>
  <c r="Q2" i="2"/>
  <c r="O2" i="2"/>
  <c r="N2" i="2"/>
  <c r="L2" i="2"/>
  <c r="K2" i="2"/>
  <c r="I2" i="2"/>
  <c r="H2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E4" i="2"/>
  <c r="F4" i="2"/>
  <c r="G4" i="2"/>
  <c r="H4" i="2"/>
  <c r="I4" i="2"/>
  <c r="E5" i="2"/>
  <c r="F5" i="2"/>
  <c r="G5" i="2"/>
  <c r="H5" i="2"/>
  <c r="I5" i="2"/>
  <c r="E6" i="2"/>
  <c r="F6" i="2"/>
  <c r="G6" i="2"/>
  <c r="H6" i="2"/>
  <c r="I6" i="2"/>
  <c r="E7" i="2"/>
  <c r="F7" i="2"/>
  <c r="G7" i="2"/>
  <c r="H7" i="2"/>
  <c r="I7" i="2"/>
  <c r="E8" i="2"/>
  <c r="F8" i="2"/>
  <c r="G8" i="2"/>
  <c r="H8" i="2"/>
  <c r="I8" i="2"/>
  <c r="E9" i="2"/>
  <c r="F9" i="2"/>
  <c r="G9" i="2"/>
  <c r="H9" i="2"/>
  <c r="I9" i="2"/>
  <c r="E10" i="2"/>
  <c r="F10" i="2"/>
  <c r="G10" i="2"/>
  <c r="H10" i="2"/>
  <c r="I10" i="2"/>
  <c r="E11" i="2"/>
  <c r="F11" i="2"/>
  <c r="G11" i="2"/>
  <c r="H11" i="2"/>
  <c r="I11" i="2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8" i="2"/>
  <c r="F18" i="2"/>
  <c r="G18" i="2"/>
  <c r="H18" i="2"/>
  <c r="I18" i="2"/>
  <c r="E19" i="2"/>
  <c r="F19" i="2"/>
  <c r="G19" i="2"/>
  <c r="H19" i="2"/>
  <c r="I19" i="2"/>
  <c r="E20" i="2"/>
  <c r="F20" i="2"/>
  <c r="G20" i="2"/>
  <c r="H20" i="2"/>
  <c r="I20" i="2"/>
  <c r="E21" i="2"/>
  <c r="F21" i="2"/>
  <c r="G21" i="2"/>
  <c r="H21" i="2"/>
  <c r="I21" i="2"/>
  <c r="E22" i="2"/>
  <c r="F22" i="2"/>
  <c r="G22" i="2"/>
  <c r="H22" i="2"/>
  <c r="I22" i="2"/>
  <c r="E23" i="2"/>
  <c r="F23" i="2"/>
  <c r="G23" i="2"/>
  <c r="H23" i="2"/>
  <c r="I23" i="2"/>
  <c r="E24" i="2"/>
  <c r="F24" i="2"/>
  <c r="G24" i="2"/>
  <c r="H24" i="2"/>
  <c r="I24" i="2"/>
  <c r="E25" i="2"/>
  <c r="F25" i="2"/>
  <c r="G25" i="2"/>
  <c r="H25" i="2"/>
  <c r="I25" i="2"/>
  <c r="E26" i="2"/>
  <c r="F26" i="2"/>
  <c r="G26" i="2"/>
  <c r="H26" i="2"/>
  <c r="I26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E30" i="2"/>
  <c r="F30" i="2"/>
  <c r="G30" i="2"/>
  <c r="H30" i="2"/>
  <c r="I30" i="2"/>
  <c r="E31" i="2"/>
  <c r="F31" i="2"/>
  <c r="G31" i="2"/>
  <c r="H31" i="2"/>
  <c r="I31" i="2"/>
  <c r="E32" i="2"/>
  <c r="F32" i="2"/>
  <c r="G32" i="2"/>
  <c r="H32" i="2"/>
  <c r="I32" i="2"/>
  <c r="E33" i="2"/>
  <c r="F33" i="2"/>
  <c r="G33" i="2"/>
  <c r="H33" i="2"/>
  <c r="I33" i="2"/>
  <c r="E34" i="2"/>
  <c r="F34" i="2"/>
  <c r="G34" i="2"/>
  <c r="H34" i="2"/>
  <c r="I34" i="2"/>
  <c r="E35" i="2"/>
  <c r="F35" i="2"/>
  <c r="G35" i="2"/>
  <c r="H35" i="2"/>
  <c r="I35" i="2"/>
  <c r="E36" i="2"/>
  <c r="F36" i="2"/>
  <c r="G36" i="2"/>
  <c r="H36" i="2"/>
  <c r="I36" i="2"/>
  <c r="I3" i="2"/>
  <c r="H3" i="2"/>
  <c r="G3" i="2"/>
  <c r="F3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" i="2"/>
</calcChain>
</file>

<file path=xl/sharedStrings.xml><?xml version="1.0" encoding="utf-8"?>
<sst xmlns="http://schemas.openxmlformats.org/spreadsheetml/2006/main" count="44947" uniqueCount="7227">
  <si>
    <t>AAPL</t>
  </si>
  <si>
    <t>AXP</t>
  </si>
  <si>
    <t>BAC</t>
  </si>
  <si>
    <t>KO</t>
  </si>
  <si>
    <t>CVX</t>
  </si>
  <si>
    <t>MCO</t>
  </si>
  <si>
    <t>OXY</t>
  </si>
  <si>
    <t>KHC</t>
  </si>
  <si>
    <t>CB</t>
  </si>
  <si>
    <t>Chubb Limited</t>
  </si>
  <si>
    <t>DVA</t>
  </si>
  <si>
    <t>KR</t>
  </si>
  <si>
    <t>V</t>
  </si>
  <si>
    <t>SIRI</t>
  </si>
  <si>
    <t>VRSN</t>
  </si>
  <si>
    <t>MA</t>
  </si>
  <si>
    <t>Mastercard Incorporated</t>
  </si>
  <si>
    <t>AMZN</t>
  </si>
  <si>
    <t>STZ</t>
  </si>
  <si>
    <t>UNH</t>
  </si>
  <si>
    <t>COF</t>
  </si>
  <si>
    <t>AON</t>
  </si>
  <si>
    <t>DPZ</t>
  </si>
  <si>
    <t>ALLY</t>
  </si>
  <si>
    <t>POOL</t>
  </si>
  <si>
    <t>NUE</t>
  </si>
  <si>
    <t>LEN</t>
  </si>
  <si>
    <t>LPX</t>
  </si>
  <si>
    <t>CHTR</t>
  </si>
  <si>
    <t>HEIA</t>
  </si>
  <si>
    <t>DHI</t>
  </si>
  <si>
    <t>LAMR</t>
  </si>
  <si>
    <t>ALLE</t>
  </si>
  <si>
    <t>NVR</t>
  </si>
  <si>
    <t>TMUS</t>
  </si>
  <si>
    <t>Name</t>
  </si>
  <si>
    <t>NAME</t>
  </si>
  <si>
    <t>CAPR SCORE</t>
  </si>
  <si>
    <r>
      <rPr>
        <b/>
        <sz val="11"/>
        <color theme="0" tint="-0.499984740745262"/>
        <rFont val="Arial"/>
        <family val="2"/>
      </rPr>
      <t>▼</t>
    </r>
    <r>
      <rPr>
        <b/>
        <sz val="12.1"/>
        <color theme="0" tint="-0.499984740745262"/>
        <rFont val="Aptos Narrow"/>
        <family val="2"/>
      </rPr>
      <t xml:space="preserve"> </t>
    </r>
    <r>
      <rPr>
        <b/>
        <sz val="11"/>
        <color theme="0" tint="-0.499984740745262"/>
        <rFont val="Aptos Narrow"/>
        <family val="2"/>
        <scheme val="minor"/>
      </rPr>
      <t>STOCK IDENTIFIERS</t>
    </r>
  </si>
  <si>
    <t>TREND CLASSIFICATION 
METRICS</t>
  </si>
  <si>
    <t>VOL</t>
  </si>
  <si>
    <t>SIZE</t>
  </si>
  <si>
    <t>VERTICAL</t>
  </si>
  <si>
    <t>GEOGRAPHY</t>
  </si>
  <si>
    <t>ADDITIONAL TREND STRENGTH MEASURES</t>
  </si>
  <si>
    <t>VOL CATEGORY</t>
  </si>
  <si>
    <r>
      <t xml:space="preserve">TREND EXTENSION MEASURES
% DEV FROM </t>
    </r>
    <r>
      <rPr>
        <b/>
        <u/>
        <sz val="11"/>
        <color rgb="FFFF0000"/>
        <rFont val="Aptos Narrow"/>
        <family val="2"/>
        <scheme val="minor"/>
      </rPr>
      <t>LOCAL PRICE</t>
    </r>
  </si>
  <si>
    <r>
      <t xml:space="preserve">TREND EXTENSION
% DEV FROM </t>
    </r>
    <r>
      <rPr>
        <b/>
        <sz val="11"/>
        <color rgb="FFFF0000"/>
        <rFont val="Aptos Narrow"/>
        <family val="2"/>
        <scheme val="minor"/>
      </rPr>
      <t>CAPR</t>
    </r>
  </si>
  <si>
    <t>DATE</t>
  </si>
  <si>
    <t>Ticker</t>
  </si>
  <si>
    <t>FX</t>
  </si>
  <si>
    <r>
      <t xml:space="preserve">Score CAPR 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</si>
  <si>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% Dev from CAPR 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</si>
  <si>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</si>
  <si>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Annual. Vol.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</si>
  <si>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Bn.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</si>
  <si>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t>Sector</t>
  </si>
  <si>
    <t>Industry</t>
  </si>
  <si>
    <t>Region</t>
  </si>
  <si>
    <t>Country</t>
  </si>
  <si>
    <r>
      <t xml:space="preserve">Score Local FX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</si>
  <si>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Local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</si>
  <si>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</si>
  <si>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Local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</si>
  <si>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</si>
  <si>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Annual. Vol. 30w Category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</si>
  <si>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</si>
  <si>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</si>
  <si>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200W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</si>
  <si>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200W MA
</t>
    </r>
    <r>
      <rPr>
        <i/>
        <sz val="9"/>
        <color theme="0" tint="-0.249977111117893"/>
        <rFont val="Aptos Narrow"/>
        <family val="2"/>
        <scheme val="minor"/>
      </rPr>
      <t>Click</t>
    </r>
  </si>
  <si>
    <t>Scoring Date</t>
  </si>
  <si>
    <t>NVDA</t>
  </si>
  <si>
    <t>USD</t>
  </si>
  <si>
    <t>NVIDIA Corporation</t>
  </si>
  <si>
    <t/>
  </si>
  <si>
    <t>Tech</t>
  </si>
  <si>
    <t>Semis</t>
  </si>
  <si>
    <t>Americas</t>
  </si>
  <si>
    <t>United States</t>
  </si>
  <si>
    <t>High</t>
  </si>
  <si>
    <t>MSFT</t>
  </si>
  <si>
    <t>Microsoft Corporation</t>
  </si>
  <si>
    <t>Software Infra</t>
  </si>
  <si>
    <t>Medium</t>
  </si>
  <si>
    <t>Apple Inc.</t>
  </si>
  <si>
    <t>Cons Elec</t>
  </si>
  <si>
    <t>GOOGL</t>
  </si>
  <si>
    <t>Alphabet Inc.</t>
  </si>
  <si>
    <t>Comms</t>
  </si>
  <si>
    <t>Internet</t>
  </si>
  <si>
    <t>Amazon.com, Inc.</t>
  </si>
  <si>
    <t>Con Cycl</t>
  </si>
  <si>
    <t xml:space="preserve">Spec Retail </t>
  </si>
  <si>
    <t>META</t>
  </si>
  <si>
    <t>Meta Platforms, Inc.</t>
  </si>
  <si>
    <t>SAR</t>
  </si>
  <si>
    <t>Saudi Arabian Oil Company</t>
  </si>
  <si>
    <t>Energy</t>
  </si>
  <si>
    <t>O&amp;G Int</t>
  </si>
  <si>
    <t>Emerging Market</t>
  </si>
  <si>
    <t>Saudi Arabia</t>
  </si>
  <si>
    <t>Low</t>
  </si>
  <si>
    <t>AVGO</t>
  </si>
  <si>
    <t>Broadcom Inc.</t>
  </si>
  <si>
    <t>TSLA</t>
  </si>
  <si>
    <t>Tesla, Inc.</t>
  </si>
  <si>
    <t>Automakers</t>
  </si>
  <si>
    <t>TWD</t>
  </si>
  <si>
    <t>Taiwan Semiconductor Manufacturing Company Limited</t>
  </si>
  <si>
    <t>Asia Pacific</t>
  </si>
  <si>
    <t>Taiwan</t>
  </si>
  <si>
    <t>BRK-B</t>
  </si>
  <si>
    <t>Berkshire Hathaway Inc.</t>
  </si>
  <si>
    <t>Finance</t>
  </si>
  <si>
    <t>Insurance</t>
  </si>
  <si>
    <t>JPM</t>
  </si>
  <si>
    <t>JPMorgan Chase &amp; Co.</t>
  </si>
  <si>
    <t>Banks</t>
  </si>
  <si>
    <t>ORCL</t>
  </si>
  <si>
    <t>Oracle Corporation</t>
  </si>
  <si>
    <t>WMT</t>
  </si>
  <si>
    <t>Walmart Inc.</t>
  </si>
  <si>
    <t>Con Disc</t>
  </si>
  <si>
    <t>Discounters</t>
  </si>
  <si>
    <t>HKD</t>
  </si>
  <si>
    <t>Tencent Holdings Limited</t>
  </si>
  <si>
    <t>China</t>
  </si>
  <si>
    <t>LLY</t>
  </si>
  <si>
    <t>Eli Lilly and Company</t>
  </si>
  <si>
    <t>Health</t>
  </si>
  <si>
    <t>Drug Makers</t>
  </si>
  <si>
    <t>Visa Inc.</t>
  </si>
  <si>
    <t xml:space="preserve">Credit </t>
  </si>
  <si>
    <t>NFLX</t>
  </si>
  <si>
    <t>Netflix, Inc.</t>
  </si>
  <si>
    <t>Entertain</t>
  </si>
  <si>
    <t>XOM</t>
  </si>
  <si>
    <t>Exxon Mobil Corporation</t>
  </si>
  <si>
    <t>JNJ</t>
  </si>
  <si>
    <t>Johnson &amp; Johnson</t>
  </si>
  <si>
    <t>KRW</t>
  </si>
  <si>
    <t>Samsung Electronics Co., Ltd.</t>
  </si>
  <si>
    <t>South Korea</t>
  </si>
  <si>
    <t>COST</t>
  </si>
  <si>
    <t>Costco Wholesale Corporation</t>
  </si>
  <si>
    <t>ABBV</t>
  </si>
  <si>
    <t>AbbVie Inc.</t>
  </si>
  <si>
    <t>PLTR</t>
  </si>
  <si>
    <t>Palantir Technologies Inc.</t>
  </si>
  <si>
    <t>Alibaba Group Holding Limited</t>
  </si>
  <si>
    <t>HD</t>
  </si>
  <si>
    <t>The Home Depot, Inc.</t>
  </si>
  <si>
    <t>Home Impr</t>
  </si>
  <si>
    <t>ASML</t>
  </si>
  <si>
    <t>EUR</t>
  </si>
  <si>
    <t>ASML Holding N.V.</t>
  </si>
  <si>
    <t>Europe</t>
  </si>
  <si>
    <t>Netherlands</t>
  </si>
  <si>
    <t>Bank of America Corporation</t>
  </si>
  <si>
    <t>PG</t>
  </si>
  <si>
    <t>The Procter &amp; Gamble Company</t>
  </si>
  <si>
    <t>Home prod</t>
  </si>
  <si>
    <t>AMD</t>
  </si>
  <si>
    <t>Advanced Micro Devices, Inc.</t>
  </si>
  <si>
    <t>Industrial and Commercial Bank of China Limited</t>
  </si>
  <si>
    <t>Agricultural Bank of China Limited</t>
  </si>
  <si>
    <t>UnitedHealth Group Incorporated</t>
  </si>
  <si>
    <t>Med Plans</t>
  </si>
  <si>
    <t>MC</t>
  </si>
  <si>
    <t>LVMH Moët Hennessy - Louis Vuitton, Société Européenne</t>
  </si>
  <si>
    <t>Luxury</t>
  </si>
  <si>
    <t>France</t>
  </si>
  <si>
    <t>SAP</t>
  </si>
  <si>
    <t>Sap Se</t>
  </si>
  <si>
    <t>Software</t>
  </si>
  <si>
    <t>Germany</t>
  </si>
  <si>
    <t>GE</t>
  </si>
  <si>
    <t>GE Aerospace</t>
  </si>
  <si>
    <t>Indust</t>
  </si>
  <si>
    <t>Aerospace</t>
  </si>
  <si>
    <t>Chevron Corporation</t>
  </si>
  <si>
    <t>ROG</t>
  </si>
  <si>
    <t>CHF</t>
  </si>
  <si>
    <t>Roche Holding AG</t>
  </si>
  <si>
    <t>Switzerland</t>
  </si>
  <si>
    <t>The Coca-Cola Company</t>
  </si>
  <si>
    <t>Soft Drinks</t>
  </si>
  <si>
    <t>NPN</t>
  </si>
  <si>
    <t>ZAc</t>
  </si>
  <si>
    <t>Naspers Limited</t>
  </si>
  <si>
    <t>South Africa</t>
  </si>
  <si>
    <t>CSCO</t>
  </si>
  <si>
    <t>Cisco Systems, Inc.</t>
  </si>
  <si>
    <t>AZN</t>
  </si>
  <si>
    <t>GBp</t>
  </si>
  <si>
    <t>AstraZeneca PLC</t>
  </si>
  <si>
    <t>United Kingdom</t>
  </si>
  <si>
    <t>NOVO-B</t>
  </si>
  <si>
    <t>DKK</t>
  </si>
  <si>
    <t>Novo Nordisk A/S</t>
  </si>
  <si>
    <t>Biotech</t>
  </si>
  <si>
    <t>Denmark</t>
  </si>
  <si>
    <t>IBM</t>
  </si>
  <si>
    <t>International Business Machines Corporation</t>
  </si>
  <si>
    <t>IT</t>
  </si>
  <si>
    <t>T-Mobile US, Inc.</t>
  </si>
  <si>
    <t>Telecoms</t>
  </si>
  <si>
    <t>NOVN</t>
  </si>
  <si>
    <t>Novartis AG</t>
  </si>
  <si>
    <t>PM</t>
  </si>
  <si>
    <t>Philip Morris International Inc.</t>
  </si>
  <si>
    <t>Tobacco</t>
  </si>
  <si>
    <t>WFC</t>
  </si>
  <si>
    <t>Wells Fargo &amp; Company</t>
  </si>
  <si>
    <t>NYT</t>
  </si>
  <si>
    <t>The New York Times Company</t>
  </si>
  <si>
    <t>Publishing</t>
  </si>
  <si>
    <t>RMS</t>
  </si>
  <si>
    <t>Hermès International Société en commandite par actions</t>
  </si>
  <si>
    <t>NESN</t>
  </si>
  <si>
    <t>Nestlé S.A.</t>
  </si>
  <si>
    <t>Pkg Food</t>
  </si>
  <si>
    <t>MS</t>
  </si>
  <si>
    <t>Morgan Stanley</t>
  </si>
  <si>
    <t>Cap Mkts</t>
  </si>
  <si>
    <t>CRM</t>
  </si>
  <si>
    <t>Salesforce, Inc.</t>
  </si>
  <si>
    <t>GS</t>
  </si>
  <si>
    <t>The Goldman Sachs Group, Inc.</t>
  </si>
  <si>
    <t>Chunghwa Telecom Co., Ltd.</t>
  </si>
  <si>
    <t>CAT</t>
  </si>
  <si>
    <t>Caterpillar Inc.</t>
  </si>
  <si>
    <t>Ag Mach</t>
  </si>
  <si>
    <t>HSBA</t>
  </si>
  <si>
    <t>HSBC Holdings plc</t>
  </si>
  <si>
    <t>OR</t>
  </si>
  <si>
    <t>L'Oréal S.A.</t>
  </si>
  <si>
    <t>China Construction Bank Corporation</t>
  </si>
  <si>
    <t>SIE</t>
  </si>
  <si>
    <t>Siemens AG</t>
  </si>
  <si>
    <t>Ind Mach</t>
  </si>
  <si>
    <t>Bank of China Limited</t>
  </si>
  <si>
    <t>American Express Company</t>
  </si>
  <si>
    <t>MRK</t>
  </si>
  <si>
    <t>Merck &amp; Co., Inc.</t>
  </si>
  <si>
    <t>LIN</t>
  </si>
  <si>
    <t>Linde plc</t>
  </si>
  <si>
    <t>Materials</t>
  </si>
  <si>
    <t>Special Chem</t>
  </si>
  <si>
    <t>MCD</t>
  </si>
  <si>
    <t>McDonald's Corporation</t>
  </si>
  <si>
    <t>Restaurants</t>
  </si>
  <si>
    <t>RTX</t>
  </si>
  <si>
    <t>RTX Corporation</t>
  </si>
  <si>
    <t>RELIANCE</t>
  </si>
  <si>
    <t>INR</t>
  </si>
  <si>
    <t>Reliance Industries Limited</t>
  </si>
  <si>
    <t>O&amp;G Ref</t>
  </si>
  <si>
    <t>India</t>
  </si>
  <si>
    <t>JPY</t>
  </si>
  <si>
    <t>SoftBank Group Corp.</t>
  </si>
  <si>
    <t>Japan</t>
  </si>
  <si>
    <t>SHELL</t>
  </si>
  <si>
    <t>Shell plc</t>
  </si>
  <si>
    <t>PetroChina Company Limited</t>
  </si>
  <si>
    <t>SHEL</t>
  </si>
  <si>
    <t>SK hynix Inc.</t>
  </si>
  <si>
    <t>PEP</t>
  </si>
  <si>
    <t>PepsiCo, Inc.</t>
  </si>
  <si>
    <t>MU</t>
  </si>
  <si>
    <t>Micron Technology, Inc.</t>
  </si>
  <si>
    <t>RY</t>
  </si>
  <si>
    <t>CAD</t>
  </si>
  <si>
    <t>Royal Bank of Canada</t>
  </si>
  <si>
    <t>Canada</t>
  </si>
  <si>
    <t>TMO</t>
  </si>
  <si>
    <t>Thermo Fisher Scientific Inc.</t>
  </si>
  <si>
    <t>Med Diag</t>
  </si>
  <si>
    <t>DIS</t>
  </si>
  <si>
    <t>The Walt Disney Company</t>
  </si>
  <si>
    <t>SHOP</t>
  </si>
  <si>
    <t>Shopify Inc.</t>
  </si>
  <si>
    <t>UBER</t>
  </si>
  <si>
    <t>Uber Technologies, Inc.</t>
  </si>
  <si>
    <t>ANET</t>
  </si>
  <si>
    <t>Arista Networks, Inc.</t>
  </si>
  <si>
    <t>IT Hardware</t>
  </si>
  <si>
    <t>APP</t>
  </si>
  <si>
    <t>AppLovin Corporation</t>
  </si>
  <si>
    <t>AIR</t>
  </si>
  <si>
    <t>Airbus SE</t>
  </si>
  <si>
    <t>T</t>
  </si>
  <si>
    <t>AT&amp;T Inc.</t>
  </si>
  <si>
    <t>BX</t>
  </si>
  <si>
    <t>Blackstone Inc.</t>
  </si>
  <si>
    <t>Asset Man</t>
  </si>
  <si>
    <t>NOW</t>
  </si>
  <si>
    <t>ServiceNow, Inc.</t>
  </si>
  <si>
    <t>CBA</t>
  </si>
  <si>
    <t>AUD</t>
  </si>
  <si>
    <t>Commonwealth Bank of Australia</t>
  </si>
  <si>
    <t>Australia</t>
  </si>
  <si>
    <t>INTU</t>
  </si>
  <si>
    <t>Intuit Inc.</t>
  </si>
  <si>
    <t>Sony Group Corporation</t>
  </si>
  <si>
    <t>BLK</t>
  </si>
  <si>
    <t>BlackRock, Inc.</t>
  </si>
  <si>
    <t>PDD</t>
  </si>
  <si>
    <t>PDD Holdings Inc.</t>
  </si>
  <si>
    <t>Ireland</t>
  </si>
  <si>
    <t>C</t>
  </si>
  <si>
    <t>Citigroup Inc.</t>
  </si>
  <si>
    <t>Xiaomi Corporation</t>
  </si>
  <si>
    <t>NEE</t>
  </si>
  <si>
    <t>NextEra Energy, Inc.</t>
  </si>
  <si>
    <t>Utility</t>
  </si>
  <si>
    <t>Electricity</t>
  </si>
  <si>
    <t>Mitsubishi UFJ Financial Group, Inc.</t>
  </si>
  <si>
    <t>ITX</t>
  </si>
  <si>
    <t>Industria de Diseño Textil, S.A.</t>
  </si>
  <si>
    <t>Apparel Ret</t>
  </si>
  <si>
    <t>Spain</t>
  </si>
  <si>
    <t>HDFCBANK</t>
  </si>
  <si>
    <t>HDFC Bank Limited</t>
  </si>
  <si>
    <t>Reg Banks</t>
  </si>
  <si>
    <t>DTE</t>
  </si>
  <si>
    <t>Deutsche Telekom AG</t>
  </si>
  <si>
    <t>VZ</t>
  </si>
  <si>
    <t>Verizon Communications Inc.</t>
  </si>
  <si>
    <t>BKNG</t>
  </si>
  <si>
    <t>Booking Holdings Inc.</t>
  </si>
  <si>
    <t>Trav Serv</t>
  </si>
  <si>
    <t>AMAT</t>
  </si>
  <si>
    <t>Applied Materials, Inc.</t>
  </si>
  <si>
    <t>SCHW</t>
  </si>
  <si>
    <t>The Charles Schwab Corporation</t>
  </si>
  <si>
    <t>LRCX</t>
  </si>
  <si>
    <t>Lam Research Corporation</t>
  </si>
  <si>
    <t>QCOM</t>
  </si>
  <si>
    <t>QUALCOMM Incorporated</t>
  </si>
  <si>
    <t>FEMSAUBD</t>
  </si>
  <si>
    <t>MXN</t>
  </si>
  <si>
    <t>Fomento Económico Mexicano, S.A.B. de C.V.</t>
  </si>
  <si>
    <t>Alcohol</t>
  </si>
  <si>
    <t>Mexico</t>
  </si>
  <si>
    <t>ALV</t>
  </si>
  <si>
    <t>Allianz SE</t>
  </si>
  <si>
    <t>GEV</t>
  </si>
  <si>
    <t>GE Vernova Inc.</t>
  </si>
  <si>
    <t>Renew</t>
  </si>
  <si>
    <t>SU</t>
  </si>
  <si>
    <t>Schneider Electric S.E.</t>
  </si>
  <si>
    <t>BA</t>
  </si>
  <si>
    <t>The Boeing Company</t>
  </si>
  <si>
    <t>INTC</t>
  </si>
  <si>
    <t>Intel Corporation</t>
  </si>
  <si>
    <t>TJX</t>
  </si>
  <si>
    <t>The TJX Companies, Inc.</t>
  </si>
  <si>
    <t>AMGN</t>
  </si>
  <si>
    <t>Amgen Inc.</t>
  </si>
  <si>
    <t>TXN</t>
  </si>
  <si>
    <t>Texas Instruments Incorporated</t>
  </si>
  <si>
    <t>PRX</t>
  </si>
  <si>
    <t>Prosus N.V.</t>
  </si>
  <si>
    <t>ISRG</t>
  </si>
  <si>
    <t>Intuitive Surgical, Inc.</t>
  </si>
  <si>
    <t>Med Supplies</t>
  </si>
  <si>
    <t>ACN</t>
  </si>
  <si>
    <t>Accenture plc</t>
  </si>
  <si>
    <t>China Merchants Bank Co., Ltd.</t>
  </si>
  <si>
    <t>APH</t>
  </si>
  <si>
    <t>Amphenol Corporation</t>
  </si>
  <si>
    <t>Hardware</t>
  </si>
  <si>
    <t>SPGI</t>
  </si>
  <si>
    <t>S&amp;P Global Inc.</t>
  </si>
  <si>
    <t>Exchanges</t>
  </si>
  <si>
    <t>ULVR</t>
  </si>
  <si>
    <t>Unilever PLC</t>
  </si>
  <si>
    <t>SAN</t>
  </si>
  <si>
    <t>Banco Santander, S.A.</t>
  </si>
  <si>
    <t>EL</t>
  </si>
  <si>
    <t>EssilorLuxottica S.A.</t>
  </si>
  <si>
    <t>GILD</t>
  </si>
  <si>
    <t>Gilead Sciences, Inc.</t>
  </si>
  <si>
    <t>DHR</t>
  </si>
  <si>
    <t>Danaher Corporation</t>
  </si>
  <si>
    <t>SAF</t>
  </si>
  <si>
    <t>Safran S.A.</t>
  </si>
  <si>
    <t>ETN</t>
  </si>
  <si>
    <t>Eaton Corporation plc</t>
  </si>
  <si>
    <t>BSX</t>
  </si>
  <si>
    <t>Boston Scientific Corporation</t>
  </si>
  <si>
    <t>Med Devices</t>
  </si>
  <si>
    <t>ADBE</t>
  </si>
  <si>
    <t>Adobe Inc.</t>
  </si>
  <si>
    <t>PFE</t>
  </si>
  <si>
    <t>Pfizer Inc.</t>
  </si>
  <si>
    <t>PGR</t>
  </si>
  <si>
    <t>The Progressive Corporation</t>
  </si>
  <si>
    <t>Prop &amp; Ca</t>
  </si>
  <si>
    <t>SPOT</t>
  </si>
  <si>
    <t>Spotify Technology S.A.</t>
  </si>
  <si>
    <t>Luxembourg</t>
  </si>
  <si>
    <t>PANW</t>
  </si>
  <si>
    <t>Palo Alto Networks, Inc.</t>
  </si>
  <si>
    <t>SYK</t>
  </si>
  <si>
    <t>Stryker Corporation</t>
  </si>
  <si>
    <t>BHP</t>
  </si>
  <si>
    <t>BHP Group Limited</t>
  </si>
  <si>
    <t>Ind Materials</t>
  </si>
  <si>
    <t>China Life Insurance Company Limited</t>
  </si>
  <si>
    <t>Life Ins</t>
  </si>
  <si>
    <t>TD</t>
  </si>
  <si>
    <t>The Toronto-Dominion Bank</t>
  </si>
  <si>
    <t>Ping An Insurance (Group) Company of China, Ltd.</t>
  </si>
  <si>
    <t>BYD Company Limited</t>
  </si>
  <si>
    <t>UNP</t>
  </si>
  <si>
    <t>Union Pacific Corporation</t>
  </si>
  <si>
    <t>Rail</t>
  </si>
  <si>
    <t>ABBN</t>
  </si>
  <si>
    <t>ABB Ltd</t>
  </si>
  <si>
    <t>Electrical</t>
  </si>
  <si>
    <t>Hitachi, Ltd.</t>
  </si>
  <si>
    <t>Conglom</t>
  </si>
  <si>
    <t>LOW</t>
  </si>
  <si>
    <t>Lowe's Companies, Inc.</t>
  </si>
  <si>
    <t>KLAC</t>
  </si>
  <si>
    <t>KLA Corporation</t>
  </si>
  <si>
    <t>Capital One Financial Corporation</t>
  </si>
  <si>
    <t>TTE</t>
  </si>
  <si>
    <t>TotalEnergies SE</t>
  </si>
  <si>
    <t>HON</t>
  </si>
  <si>
    <t>Honeywell International Inc.</t>
  </si>
  <si>
    <t>UBSG</t>
  </si>
  <si>
    <t>UBS Group AG</t>
  </si>
  <si>
    <t>RR</t>
  </si>
  <si>
    <t>Rolls-Royce Holdings plc</t>
  </si>
  <si>
    <t>BHARTIARTL</t>
  </si>
  <si>
    <t>Bharti Airtel Limited</t>
  </si>
  <si>
    <t>IBE</t>
  </si>
  <si>
    <t>Iberdrola, S.A.</t>
  </si>
  <si>
    <t>Utilities</t>
  </si>
  <si>
    <t>HOOD</t>
  </si>
  <si>
    <t>Robinhood Markets, Inc.</t>
  </si>
  <si>
    <t>TCS</t>
  </si>
  <si>
    <t>Tata Consultancy Services Limited</t>
  </si>
  <si>
    <t>MDT</t>
  </si>
  <si>
    <t>Medtronic plc</t>
  </si>
  <si>
    <t>CRWD</t>
  </si>
  <si>
    <t>CrowdStrike Holdings, Inc.</t>
  </si>
  <si>
    <t>DE</t>
  </si>
  <si>
    <t>Deere &amp; Company</t>
  </si>
  <si>
    <t>ABI</t>
  </si>
  <si>
    <t>Anheuser-Busch InBev SA/NV</t>
  </si>
  <si>
    <t>Belgium</t>
  </si>
  <si>
    <t>LMT</t>
  </si>
  <si>
    <t>Lockheed Martin Corporation</t>
  </si>
  <si>
    <t>D05</t>
  </si>
  <si>
    <t>SGD</t>
  </si>
  <si>
    <t>DBS Group Holdings Ltd</t>
  </si>
  <si>
    <t>Singapore</t>
  </si>
  <si>
    <t>Sanofi</t>
  </si>
  <si>
    <t>IBKR</t>
  </si>
  <si>
    <t>Interactive Brokers Group, Inc.</t>
  </si>
  <si>
    <t>Investment - Banking &amp; Investment Services</t>
  </si>
  <si>
    <t>ADP</t>
  </si>
  <si>
    <t>Automatic Data Processing, Inc.</t>
  </si>
  <si>
    <t>Staffing</t>
  </si>
  <si>
    <t>CEG</t>
  </si>
  <si>
    <t>Constellation Energy Corporation</t>
  </si>
  <si>
    <t>Zijin Mining Group Company Limited</t>
  </si>
  <si>
    <t>Gold</t>
  </si>
  <si>
    <t>Al Rajhi Banking and Investment Corporation</t>
  </si>
  <si>
    <t>DASH</t>
  </si>
  <si>
    <t>DoorDash, Inc.</t>
  </si>
  <si>
    <t>AI</t>
  </si>
  <si>
    <t>L'Air Liquide S.A.</t>
  </si>
  <si>
    <t>UCG</t>
  </si>
  <si>
    <t>UniCredit S.p.A.</t>
  </si>
  <si>
    <t>Italy</t>
  </si>
  <si>
    <t>ISP</t>
  </si>
  <si>
    <t>Intesa Sanpaolo S.p.A.</t>
  </si>
  <si>
    <t>BATS</t>
  </si>
  <si>
    <t>British American Tobacco p.l.c.</t>
  </si>
  <si>
    <t>MO</t>
  </si>
  <si>
    <t>Altria Group, Inc.</t>
  </si>
  <si>
    <t>CFR</t>
  </si>
  <si>
    <t>Compagnie Financière Richemont S.A.</t>
  </si>
  <si>
    <t>Saudi Telecom Company</t>
  </si>
  <si>
    <t>ICICIBANK</t>
  </si>
  <si>
    <t>ICICI Bank Limited</t>
  </si>
  <si>
    <t>WELL</t>
  </si>
  <si>
    <t>Welltower Inc.</t>
  </si>
  <si>
    <t>Real Est</t>
  </si>
  <si>
    <t>Health REITs</t>
  </si>
  <si>
    <t>China Shenhua Energy Company Limited</t>
  </si>
  <si>
    <t>Coal</t>
  </si>
  <si>
    <t>COP</t>
  </si>
  <si>
    <t>ConocoPhillips</t>
  </si>
  <si>
    <t>O&amp;G Exp</t>
  </si>
  <si>
    <t>CMCSA</t>
  </si>
  <si>
    <t>Comcast Corporation</t>
  </si>
  <si>
    <t>MELI</t>
  </si>
  <si>
    <t>MercadoLibre, Inc.</t>
  </si>
  <si>
    <t>Uruguay</t>
  </si>
  <si>
    <t>SO</t>
  </si>
  <si>
    <t>The Southern Company</t>
  </si>
  <si>
    <t>RIO</t>
  </si>
  <si>
    <t>Rio Tinto Group</t>
  </si>
  <si>
    <t>CDI</t>
  </si>
  <si>
    <t>Christian Dior SE</t>
  </si>
  <si>
    <t>SE</t>
  </si>
  <si>
    <t>Sea Limited</t>
  </si>
  <si>
    <t>BBVA</t>
  </si>
  <si>
    <t>Banco Bilbao Vizcaya Argentaria, S.A.</t>
  </si>
  <si>
    <t>KKR</t>
  </si>
  <si>
    <t>KKR &amp; Co. Inc.</t>
  </si>
  <si>
    <t>VRTX</t>
  </si>
  <si>
    <t>Vertex Pharmaceuticals Incorporated</t>
  </si>
  <si>
    <t>ENB</t>
  </si>
  <si>
    <t>Enbridge Inc.</t>
  </si>
  <si>
    <t>O&amp;G Mid</t>
  </si>
  <si>
    <t>Fast Retailing Co., Ltd.</t>
  </si>
  <si>
    <t>PLD</t>
  </si>
  <si>
    <t>Prologis, Inc.</t>
  </si>
  <si>
    <t>Ind REITs</t>
  </si>
  <si>
    <t>ZURN</t>
  </si>
  <si>
    <t>Zurich Insurance Group AG</t>
  </si>
  <si>
    <t>MMC</t>
  </si>
  <si>
    <t>Marsh &amp; McLennan Companies, Inc.</t>
  </si>
  <si>
    <t>Brokers</t>
  </si>
  <si>
    <t>DELL</t>
  </si>
  <si>
    <t>Dell Technologies Inc.</t>
  </si>
  <si>
    <t>Sumitomo Mitsui Financial Group, Inc.</t>
  </si>
  <si>
    <t>SCCO</t>
  </si>
  <si>
    <t>Southern Copper Corporation</t>
  </si>
  <si>
    <t>Copper</t>
  </si>
  <si>
    <t>Hon Hai Precision Industry Co., Ltd.</t>
  </si>
  <si>
    <t>RHM</t>
  </si>
  <si>
    <t>Rheinmetall AG</t>
  </si>
  <si>
    <t>CS</t>
  </si>
  <si>
    <t>Axa S.A.</t>
  </si>
  <si>
    <t>AIA Group Limited</t>
  </si>
  <si>
    <t>Hong Kong</t>
  </si>
  <si>
    <t>CVS</t>
  </si>
  <si>
    <t>CVS Health Corporation</t>
  </si>
  <si>
    <t>DUK</t>
  </si>
  <si>
    <t>Duke Energy Corporation</t>
  </si>
  <si>
    <t>ENEL</t>
  </si>
  <si>
    <t>Enel S.p.A.</t>
  </si>
  <si>
    <t>BNP</t>
  </si>
  <si>
    <t>BNP Paribas S.A.</t>
  </si>
  <si>
    <t>ENR</t>
  </si>
  <si>
    <t>Siemens Energy AG</t>
  </si>
  <si>
    <t>CME</t>
  </si>
  <si>
    <t>CME Group Inc.</t>
  </si>
  <si>
    <t>INVE-B</t>
  </si>
  <si>
    <t>SEK</t>
  </si>
  <si>
    <t>Investor AB (publ)</t>
  </si>
  <si>
    <t>Sweden</t>
  </si>
  <si>
    <t>INVE-A</t>
  </si>
  <si>
    <t>HCA</t>
  </si>
  <si>
    <t>HCA Healthcare, Inc.</t>
  </si>
  <si>
    <t>Med care</t>
  </si>
  <si>
    <t>NetEase, Inc.</t>
  </si>
  <si>
    <t>Gaming</t>
  </si>
  <si>
    <t>NKE</t>
  </si>
  <si>
    <t>NIKE, Inc.</t>
  </si>
  <si>
    <t>Footwear</t>
  </si>
  <si>
    <t>Keyence Corporation</t>
  </si>
  <si>
    <t>MCK</t>
  </si>
  <si>
    <t>McKesson Corporation</t>
  </si>
  <si>
    <t>Med Dist</t>
  </si>
  <si>
    <t>Nintendo Co., Ltd.</t>
  </si>
  <si>
    <t>NEM</t>
  </si>
  <si>
    <t>Newmont Corporation</t>
  </si>
  <si>
    <t>TT</t>
  </si>
  <si>
    <t>Trane Technologies plc</t>
  </si>
  <si>
    <t>Constr</t>
  </si>
  <si>
    <t>PH</t>
  </si>
  <si>
    <t>Parker-Hannifin Corporation</t>
  </si>
  <si>
    <t>COIN</t>
  </si>
  <si>
    <t>Coinbase Global, Inc.</t>
  </si>
  <si>
    <t>SBIN</t>
  </si>
  <si>
    <t>State Bank of India</t>
  </si>
  <si>
    <t>BMO</t>
  </si>
  <si>
    <t>Bank of Montreal</t>
  </si>
  <si>
    <t>Mitsubishi Corporation</t>
  </si>
  <si>
    <t>ICE</t>
  </si>
  <si>
    <t>Intercontinental Exchange, Inc.</t>
  </si>
  <si>
    <t>GD</t>
  </si>
  <si>
    <t>General Dynamics Corporation</t>
  </si>
  <si>
    <t>BMY</t>
  </si>
  <si>
    <t>Bristol-Myers Squibb Company</t>
  </si>
  <si>
    <t>NOC</t>
  </si>
  <si>
    <t>Northrop Grumman Corporation</t>
  </si>
  <si>
    <t>SBUX</t>
  </si>
  <si>
    <t>Starbucks Corporation</t>
  </si>
  <si>
    <t>Mitsubishi Heavy Industries, Ltd.</t>
  </si>
  <si>
    <t>CDNS</t>
  </si>
  <si>
    <t>Cadence Design Systems, Inc.</t>
  </si>
  <si>
    <t>BAM</t>
  </si>
  <si>
    <t>Brookfield Asset Management Ltd.</t>
  </si>
  <si>
    <t>WM</t>
  </si>
  <si>
    <t>Waste Management, Inc.</t>
  </si>
  <si>
    <t>Waste Mgmt</t>
  </si>
  <si>
    <t>Tokyo Electron Limited</t>
  </si>
  <si>
    <t>RBLX</t>
  </si>
  <si>
    <t>Roblox Corporation</t>
  </si>
  <si>
    <t>AMT</t>
  </si>
  <si>
    <t>American Tower Corporation</t>
  </si>
  <si>
    <t>Spec REITs</t>
  </si>
  <si>
    <t>GSK</t>
  </si>
  <si>
    <t>GSK plc</t>
  </si>
  <si>
    <t>NAB</t>
  </si>
  <si>
    <t>National Australia Bank Limited</t>
  </si>
  <si>
    <t>SK Telecom Co.,Ltd</t>
  </si>
  <si>
    <t>WBC</t>
  </si>
  <si>
    <t>Westpac Banking Corporation</t>
  </si>
  <si>
    <t>ORLY</t>
  </si>
  <si>
    <t>O'Reilly Automotive, Inc.</t>
  </si>
  <si>
    <t>BP</t>
  </si>
  <si>
    <t>BP p.l.c.</t>
  </si>
  <si>
    <t>MSTR</t>
  </si>
  <si>
    <t>MicroStrategy Incorporated</t>
  </si>
  <si>
    <t>China Petroleum &amp; Chemical Corporation</t>
  </si>
  <si>
    <t>Advantest Corporation</t>
  </si>
  <si>
    <t>MUV2</t>
  </si>
  <si>
    <t>Münchener Rückversicherungs-Gesellschaft AG in München</t>
  </si>
  <si>
    <t>Reinsurance</t>
  </si>
  <si>
    <t>Delta Electronics, Inc.</t>
  </si>
  <si>
    <t>ATCO-A</t>
  </si>
  <si>
    <t>Atlas Copco AB</t>
  </si>
  <si>
    <t>NTT, Inc.</t>
  </si>
  <si>
    <t>SHW</t>
  </si>
  <si>
    <t>The Sherwin-Williams Company</t>
  </si>
  <si>
    <t>RCL</t>
  </si>
  <si>
    <t>Royal Caribbean Cruises Ltd.</t>
  </si>
  <si>
    <t>AEM</t>
  </si>
  <si>
    <t>Agnico Eagle Mines Limited</t>
  </si>
  <si>
    <t>REL</t>
  </si>
  <si>
    <t>RELX Plc</t>
  </si>
  <si>
    <t>SNPS</t>
  </si>
  <si>
    <t>Synopsys, Inc.</t>
  </si>
  <si>
    <t>Chugai Pharmaceutical Co., Ltd.</t>
  </si>
  <si>
    <t>SNOW</t>
  </si>
  <si>
    <t>Snowflake Inc.</t>
  </si>
  <si>
    <t>CI</t>
  </si>
  <si>
    <t>The Cigna Group</t>
  </si>
  <si>
    <t>Tokio Marine Holdings, Inc.</t>
  </si>
  <si>
    <t>ELV</t>
  </si>
  <si>
    <t>Elevance Health Inc.</t>
  </si>
  <si>
    <t>Bank of Communications Co., Ltd.</t>
  </si>
  <si>
    <t>MDLZ</t>
  </si>
  <si>
    <t>Mondelez International, Inc.</t>
  </si>
  <si>
    <t>Confect</t>
  </si>
  <si>
    <t>BREN</t>
  </si>
  <si>
    <t>IDR</t>
  </si>
  <si>
    <t>PT Barito Renewables Energy Tbk</t>
  </si>
  <si>
    <t>Indonesia</t>
  </si>
  <si>
    <t>ITOCHU Corporation</t>
  </si>
  <si>
    <t>MMM</t>
  </si>
  <si>
    <t>3M Company</t>
  </si>
  <si>
    <t>Meituan</t>
  </si>
  <si>
    <t>BNS</t>
  </si>
  <si>
    <t>The Bank of Nova Scotia</t>
  </si>
  <si>
    <t>EQIX</t>
  </si>
  <si>
    <t>Equinix, Inc.</t>
  </si>
  <si>
    <t>Mizuho Financial Group, Inc.</t>
  </si>
  <si>
    <t>Nongfu Spring Co., Ltd.</t>
  </si>
  <si>
    <t>CRH</t>
  </si>
  <si>
    <t>CRH plc</t>
  </si>
  <si>
    <t>Constr Mat</t>
  </si>
  <si>
    <t>Aon plc</t>
  </si>
  <si>
    <t>BAE Systems plc</t>
  </si>
  <si>
    <t>AJG</t>
  </si>
  <si>
    <t>Arthur J. Gallagher &amp; Co.</t>
  </si>
  <si>
    <t>ECL</t>
  </si>
  <si>
    <t>Ecolab Inc.</t>
  </si>
  <si>
    <t>WMB</t>
  </si>
  <si>
    <t>The Williams Companies, Inc.</t>
  </si>
  <si>
    <t>DG</t>
  </si>
  <si>
    <t>Vinci S.A.</t>
  </si>
  <si>
    <t>Engineering</t>
  </si>
  <si>
    <t>Recruit Holdings Co., Ltd.</t>
  </si>
  <si>
    <t>MSI</t>
  </si>
  <si>
    <t>Motorola Solutions, Inc.</t>
  </si>
  <si>
    <t>CTAS</t>
  </si>
  <si>
    <t>Cintas Corporation</t>
  </si>
  <si>
    <t>Specialties</t>
  </si>
  <si>
    <t>PETR3</t>
  </si>
  <si>
    <t>BRL</t>
  </si>
  <si>
    <t>Petróleo Brasileiro S.A. - Petrobras</t>
  </si>
  <si>
    <t>Brazil</t>
  </si>
  <si>
    <t>NET</t>
  </si>
  <si>
    <t>Cloudflare, Inc.</t>
  </si>
  <si>
    <t>HWM</t>
  </si>
  <si>
    <t>Howmet Aerospace Inc.</t>
  </si>
  <si>
    <t>CM</t>
  </si>
  <si>
    <t>Canadian Imperial Bank of Commerce</t>
  </si>
  <si>
    <t>MRVL</t>
  </si>
  <si>
    <t>Marvell Technology, Inc.</t>
  </si>
  <si>
    <t>BK</t>
  </si>
  <si>
    <t>The Bank of New York Mellon Corporation</t>
  </si>
  <si>
    <t>ABNB</t>
  </si>
  <si>
    <t>Airbnb, Inc.</t>
  </si>
  <si>
    <t>CABK</t>
  </si>
  <si>
    <t>CaixaBank, S.A.</t>
  </si>
  <si>
    <t>NG</t>
  </si>
  <si>
    <t>National Grid plc</t>
  </si>
  <si>
    <t>INGA</t>
  </si>
  <si>
    <t>ING Groep N.V.</t>
  </si>
  <si>
    <t>Bosideng International Holdings Limited</t>
  </si>
  <si>
    <t xml:space="preserve">Apparel </t>
  </si>
  <si>
    <t>Hong Kong Exchanges and Clearing Limited</t>
  </si>
  <si>
    <t>NU</t>
  </si>
  <si>
    <t>Nu Holdings Ltd.</t>
  </si>
  <si>
    <t>TDG</t>
  </si>
  <si>
    <t>TransDigm Group Incorporated</t>
  </si>
  <si>
    <t>BAJFINANCE</t>
  </si>
  <si>
    <t>Bajaj Finance Limited</t>
  </si>
  <si>
    <t>ITW</t>
  </si>
  <si>
    <t>Illinois Tool Works Inc.</t>
  </si>
  <si>
    <t>RACE</t>
  </si>
  <si>
    <t>Ferrari N.V.</t>
  </si>
  <si>
    <t>GLW</t>
  </si>
  <si>
    <t>Corning Incorporated</t>
  </si>
  <si>
    <t>EMR</t>
  </si>
  <si>
    <t>Emerson Electric Co.</t>
  </si>
  <si>
    <t>CVNA</t>
  </si>
  <si>
    <t>Carvana Co.</t>
  </si>
  <si>
    <t>INFY</t>
  </si>
  <si>
    <t>Infosys Limited</t>
  </si>
  <si>
    <t>MAR</t>
  </si>
  <si>
    <t>Marriott International, Inc.</t>
  </si>
  <si>
    <t>Travel</t>
  </si>
  <si>
    <t>USB</t>
  </si>
  <si>
    <t>U.S. Bancorp</t>
  </si>
  <si>
    <t>RSG</t>
  </si>
  <si>
    <t>Republic Services, Inc.</t>
  </si>
  <si>
    <t>UPS</t>
  </si>
  <si>
    <t>United Parcel Service, Inc.</t>
  </si>
  <si>
    <t>Logistics</t>
  </si>
  <si>
    <t>Mitsui &amp; Co., Ltd.</t>
  </si>
  <si>
    <t>MediaTek Inc.</t>
  </si>
  <si>
    <t>Saudi Arabian Mining Company (Ma'aden)</t>
  </si>
  <si>
    <t>BARC</t>
  </si>
  <si>
    <t>Barclays PLC</t>
  </si>
  <si>
    <t>JCI</t>
  </si>
  <si>
    <t>Johnson Controls International plc</t>
  </si>
  <si>
    <t>Kia Corporation</t>
  </si>
  <si>
    <t>CP</t>
  </si>
  <si>
    <t>Canadian Pacific Kansas City Ltd.</t>
  </si>
  <si>
    <t>DELTA</t>
  </si>
  <si>
    <t>THB</t>
  </si>
  <si>
    <t>Delta Electronics (Thailand) Public Company Limited</t>
  </si>
  <si>
    <t>Thailand</t>
  </si>
  <si>
    <t>ITUB4</t>
  </si>
  <si>
    <t>Itaú Unibanco Holding S.A.</t>
  </si>
  <si>
    <t>TRI</t>
  </si>
  <si>
    <t>Thomson Reuters Corporation</t>
  </si>
  <si>
    <t>AZO</t>
  </si>
  <si>
    <t>AutoZone, Inc.</t>
  </si>
  <si>
    <t>MNST</t>
  </si>
  <si>
    <t>Monster Beverage Corporation</t>
  </si>
  <si>
    <t>APO</t>
  </si>
  <si>
    <t>Apollo Global Management, Inc.</t>
  </si>
  <si>
    <t>AM Global</t>
  </si>
  <si>
    <t>ANZ</t>
  </si>
  <si>
    <t>ANZ Group Holdings Limited</t>
  </si>
  <si>
    <t>DBK</t>
  </si>
  <si>
    <t>Deutsche Bank AG</t>
  </si>
  <si>
    <t>Toyota Motor Corporation</t>
  </si>
  <si>
    <t>PYPL</t>
  </si>
  <si>
    <t>PayPal Holdings, Inc.</t>
  </si>
  <si>
    <t>VST</t>
  </si>
  <si>
    <t>Vistra Corp.</t>
  </si>
  <si>
    <t>Power prod</t>
  </si>
  <si>
    <t>FI</t>
  </si>
  <si>
    <t>Fiserv, Inc.</t>
  </si>
  <si>
    <t>CSX</t>
  </si>
  <si>
    <t>CSX Corporation</t>
  </si>
  <si>
    <t>CSL</t>
  </si>
  <si>
    <t>CSL Limited</t>
  </si>
  <si>
    <t>LLOY</t>
  </si>
  <si>
    <t>Lloyds Banking Group plc</t>
  </si>
  <si>
    <t>WES</t>
  </si>
  <si>
    <t>Wesfarmers Limited</t>
  </si>
  <si>
    <t>CNQ</t>
  </si>
  <si>
    <t>Canadian Natural Resources Limited</t>
  </si>
  <si>
    <t>ADSK</t>
  </si>
  <si>
    <t>Autodesk, Inc.</t>
  </si>
  <si>
    <t>NSC</t>
  </si>
  <si>
    <t>Norfolk Southern Corporation</t>
  </si>
  <si>
    <t>VRT</t>
  </si>
  <si>
    <t>Vertiv Holdings Co</t>
  </si>
  <si>
    <t>FTNT</t>
  </si>
  <si>
    <t>Fortinet, Inc.</t>
  </si>
  <si>
    <t>AMXB</t>
  </si>
  <si>
    <t>América Móvil, S.A.B. de C.V.</t>
  </si>
  <si>
    <t>TEL</t>
  </si>
  <si>
    <t>TE Connectivity Ltd.</t>
  </si>
  <si>
    <t>CL</t>
  </si>
  <si>
    <t>Colgate-Palmolive Company</t>
  </si>
  <si>
    <t>AEP</t>
  </si>
  <si>
    <t>American Electric Power Company, Inc.</t>
  </si>
  <si>
    <t>ZTS</t>
  </si>
  <si>
    <t>Zoetis Inc.</t>
  </si>
  <si>
    <t>Spec Drugs</t>
  </si>
  <si>
    <t>DPW</t>
  </si>
  <si>
    <t>Deutsche Post AG</t>
  </si>
  <si>
    <t>WDAY</t>
  </si>
  <si>
    <t>Workday, Inc.</t>
  </si>
  <si>
    <t>PWR</t>
  </si>
  <si>
    <t>Quanta Services, Inc.</t>
  </si>
  <si>
    <t>Shin-Etsu Chemical Co., Ltd.</t>
  </si>
  <si>
    <t>Chemicals</t>
  </si>
  <si>
    <t>COR</t>
  </si>
  <si>
    <t>Cencora, Inc.</t>
  </si>
  <si>
    <t>KDDI Corporation</t>
  </si>
  <si>
    <t>SHL</t>
  </si>
  <si>
    <t>Siemens Healthineers AG</t>
  </si>
  <si>
    <t>HO</t>
  </si>
  <si>
    <t>Thales S.A.</t>
  </si>
  <si>
    <t>URI</t>
  </si>
  <si>
    <t>United Rentals, Inc.</t>
  </si>
  <si>
    <t>Rentals</t>
  </si>
  <si>
    <t>The Saudi National Bank</t>
  </si>
  <si>
    <t>HLT</t>
  </si>
  <si>
    <t>Hilton Worldwide Holdings Inc.</t>
  </si>
  <si>
    <t>CITIC Securities Company Limited</t>
  </si>
  <si>
    <t>LSEG</t>
  </si>
  <si>
    <t>London Stock Exchange Group plc</t>
  </si>
  <si>
    <t>TRV</t>
  </si>
  <si>
    <t>The Travelers Companies, Inc.</t>
  </si>
  <si>
    <t>GMEXICOB</t>
  </si>
  <si>
    <t>Grupo México, S.A.B. de C.V.</t>
  </si>
  <si>
    <t>ALNY</t>
  </si>
  <si>
    <t>Alnylam Pharmaceuticals, Inc.</t>
  </si>
  <si>
    <t>KMI</t>
  </si>
  <si>
    <t>Kinder Morgan, Inc.</t>
  </si>
  <si>
    <t>CSU</t>
  </si>
  <si>
    <t>Constellation Software Inc.</t>
  </si>
  <si>
    <t>MBG</t>
  </si>
  <si>
    <t>Mercedes-Benz Group AG</t>
  </si>
  <si>
    <t>EQNR</t>
  </si>
  <si>
    <t>NOK</t>
  </si>
  <si>
    <t>Equinor ASA</t>
  </si>
  <si>
    <t>Norway</t>
  </si>
  <si>
    <t>Honda Motor Co., Ltd.</t>
  </si>
  <si>
    <t>AFL</t>
  </si>
  <si>
    <t>Aflac Incorporated</t>
  </si>
  <si>
    <t>EOG</t>
  </si>
  <si>
    <t>EOG Resources, Inc.</t>
  </si>
  <si>
    <t>CNR</t>
  </si>
  <si>
    <t>Canadian National Railway Company</t>
  </si>
  <si>
    <t>SRE</t>
  </si>
  <si>
    <t>Sempra</t>
  </si>
  <si>
    <t>LG Energy Solution, Ltd.</t>
  </si>
  <si>
    <t>REGN</t>
  </si>
  <si>
    <t>Regeneron Pharmaceuticals, Inc.</t>
  </si>
  <si>
    <t>FCX</t>
  </si>
  <si>
    <t>Freeport-McMoRan Inc.</t>
  </si>
  <si>
    <t>LT</t>
  </si>
  <si>
    <t>Larsen &amp; Toubro Limited</t>
  </si>
  <si>
    <t>Merck KGaA</t>
  </si>
  <si>
    <t>O39</t>
  </si>
  <si>
    <t>Oversea-Chinese Banking Corporation Limited</t>
  </si>
  <si>
    <t>NWG</t>
  </si>
  <si>
    <t>NatWest Group plc</t>
  </si>
  <si>
    <t>G</t>
  </si>
  <si>
    <t>Assicurazioni Generali S.p.A.</t>
  </si>
  <si>
    <t>ACA</t>
  </si>
  <si>
    <t>Crédit Agricole S.A.</t>
  </si>
  <si>
    <t>CPG</t>
  </si>
  <si>
    <t>Compass Group PLC</t>
  </si>
  <si>
    <t>MARUTI</t>
  </si>
  <si>
    <t>Maruti Suzuki India Limited</t>
  </si>
  <si>
    <t>Isuzu Motors Limited</t>
  </si>
  <si>
    <t>SPG</t>
  </si>
  <si>
    <t>Simon Property Group, Inc.</t>
  </si>
  <si>
    <t>Retail REITs</t>
  </si>
  <si>
    <t>Japan Tobacco Inc.</t>
  </si>
  <si>
    <t>APD</t>
  </si>
  <si>
    <t>Air Products and Chemicals, Inc.</t>
  </si>
  <si>
    <t>VOLV-A</t>
  </si>
  <si>
    <t>AB Volvo (publ)</t>
  </si>
  <si>
    <t>VOLV-B</t>
  </si>
  <si>
    <t>CPNG</t>
  </si>
  <si>
    <t>Coupang, Inc.</t>
  </si>
  <si>
    <t>CMI</t>
  </si>
  <si>
    <t>Cummins Inc.</t>
  </si>
  <si>
    <t>ITC</t>
  </si>
  <si>
    <t>ITC Limited</t>
  </si>
  <si>
    <t>BN</t>
  </si>
  <si>
    <t>Danone S.A.</t>
  </si>
  <si>
    <t>UCB</t>
  </si>
  <si>
    <t>Ucb S.A.</t>
  </si>
  <si>
    <t>BMW</t>
  </si>
  <si>
    <t>Bayerische Motoren Werke AG</t>
  </si>
  <si>
    <t>NDA-FI</t>
  </si>
  <si>
    <t>Nordea Bank Abp</t>
  </si>
  <si>
    <t>Finland</t>
  </si>
  <si>
    <t>ABX</t>
  </si>
  <si>
    <t>Barrick Gold Corporation</t>
  </si>
  <si>
    <t>III</t>
  </si>
  <si>
    <t>3i Group plc</t>
  </si>
  <si>
    <t>SREN</t>
  </si>
  <si>
    <t>Swiss Re AG</t>
  </si>
  <si>
    <t>DDOG</t>
  </si>
  <si>
    <t>Datadog, Inc.</t>
  </si>
  <si>
    <t>AXON</t>
  </si>
  <si>
    <t>Axon Enterprise, Inc.</t>
  </si>
  <si>
    <t>MPC</t>
  </si>
  <si>
    <t>Marathon Petroleum Corporation</t>
  </si>
  <si>
    <t>China CITIC Bank Corporation Limited</t>
  </si>
  <si>
    <t>BBCA</t>
  </si>
  <si>
    <t>PT Bank Central Asia Tbk</t>
  </si>
  <si>
    <t>GLEN</t>
  </si>
  <si>
    <t>Glencore plc</t>
  </si>
  <si>
    <t>TRP</t>
  </si>
  <si>
    <t>TC Energy Corporation</t>
  </si>
  <si>
    <t>ROP</t>
  </si>
  <si>
    <t>Roper Technologies, Inc.</t>
  </si>
  <si>
    <t>LHX</t>
  </si>
  <si>
    <t>L3Harris Technologies, Inc.</t>
  </si>
  <si>
    <t>TFC</t>
  </si>
  <si>
    <t>Truist Financial Corporation</t>
  </si>
  <si>
    <t>Z74</t>
  </si>
  <si>
    <t>Singapore Telecommunications Limited</t>
  </si>
  <si>
    <t>ALL</t>
  </si>
  <si>
    <t>The Allstate Corporation</t>
  </si>
  <si>
    <t>MFC</t>
  </si>
  <si>
    <t>Manulife Financial Corporation</t>
  </si>
  <si>
    <t>ADYEN</t>
  </si>
  <si>
    <t>Adyen N.V.</t>
  </si>
  <si>
    <t>Mitsubishi Electric Corporation</t>
  </si>
  <si>
    <t>BDX</t>
  </si>
  <si>
    <t>Becton, Dickinson and Company</t>
  </si>
  <si>
    <t>DGE</t>
  </si>
  <si>
    <t>Diageo plc</t>
  </si>
  <si>
    <t>Wineries</t>
  </si>
  <si>
    <t>CMG</t>
  </si>
  <si>
    <t>Chipotle Mexican Grill, Inc.</t>
  </si>
  <si>
    <t>ENGI</t>
  </si>
  <si>
    <t>Engie S.A.</t>
  </si>
  <si>
    <t>TATAMOTORS</t>
  </si>
  <si>
    <t>Tata Motors Limited</t>
  </si>
  <si>
    <t>MET</t>
  </si>
  <si>
    <t>MetLife, Inc.</t>
  </si>
  <si>
    <t>FDX</t>
  </si>
  <si>
    <t>FedEx Corporation</t>
  </si>
  <si>
    <t>VOW</t>
  </si>
  <si>
    <t>Volkswagen AG</t>
  </si>
  <si>
    <t>WALMEX</t>
  </si>
  <si>
    <t>Wal-Mart de México, S.A.B. de C.V.</t>
  </si>
  <si>
    <t>GM</t>
  </si>
  <si>
    <t>General Motors Company</t>
  </si>
  <si>
    <t>MQG</t>
  </si>
  <si>
    <t>Macquarie Group Limited</t>
  </si>
  <si>
    <t>FAST</t>
  </si>
  <si>
    <t>Fastenal Company</t>
  </si>
  <si>
    <t>Ind Dist</t>
  </si>
  <si>
    <t>PICC Property and Casualty Company Limited</t>
  </si>
  <si>
    <t>D</t>
  </si>
  <si>
    <t>Dominion Energy, Inc.</t>
  </si>
  <si>
    <t>ENI</t>
  </si>
  <si>
    <t>Eni S.p.A.</t>
  </si>
  <si>
    <t>RKT</t>
  </si>
  <si>
    <t>Reckitt Benckiser Group plc</t>
  </si>
  <si>
    <t>VOW3</t>
  </si>
  <si>
    <t>NXPI</t>
  </si>
  <si>
    <t>NXP Semiconductors N.V.</t>
  </si>
  <si>
    <t>PSA</t>
  </si>
  <si>
    <t>Public Storage</t>
  </si>
  <si>
    <t>PSX</t>
  </si>
  <si>
    <t>Phillips 66</t>
  </si>
  <si>
    <t>NDAQ</t>
  </si>
  <si>
    <t>Nasdaq, Inc.</t>
  </si>
  <si>
    <t>Samsung Biologics Co.,Ltd.</t>
  </si>
  <si>
    <t>DHL</t>
  </si>
  <si>
    <t>SGO</t>
  </si>
  <si>
    <t>Compagnie de Saint-Gobain S.A.</t>
  </si>
  <si>
    <t>DFS</t>
  </si>
  <si>
    <t>Discover Financial Services</t>
  </si>
  <si>
    <t>BOC Hong Kong (Holdings) Limited</t>
  </si>
  <si>
    <t>EA</t>
  </si>
  <si>
    <t>Electronic Arts Inc.</t>
  </si>
  <si>
    <t>LNG</t>
  </si>
  <si>
    <t>Cheniere Energy, Inc.</t>
  </si>
  <si>
    <t>ATD</t>
  </si>
  <si>
    <t>Alimentation Couche-Tard Inc.</t>
  </si>
  <si>
    <t>Daiichi Sankyo Company, Limited</t>
  </si>
  <si>
    <t>UMG</t>
  </si>
  <si>
    <t>Universal Music Group N.V.</t>
  </si>
  <si>
    <t>IDXX</t>
  </si>
  <si>
    <t>IDEXX Laboratories, Inc.</t>
  </si>
  <si>
    <t>VLO</t>
  </si>
  <si>
    <t>Valero Energy Corporation</t>
  </si>
  <si>
    <t>HOYA Corporation</t>
  </si>
  <si>
    <t>PCAR</t>
  </si>
  <si>
    <t>PACCAR Inc</t>
  </si>
  <si>
    <t>EOAN</t>
  </si>
  <si>
    <t>E.on Se</t>
  </si>
  <si>
    <t>Saudi Basic Industries Corporation</t>
  </si>
  <si>
    <t>ARGX</t>
  </si>
  <si>
    <t>argenx SE</t>
  </si>
  <si>
    <t>DB1</t>
  </si>
  <si>
    <t>Deutsche Börse AG</t>
  </si>
  <si>
    <t>IFX</t>
  </si>
  <si>
    <t>Infineon Technologies AG</t>
  </si>
  <si>
    <t>CARR</t>
  </si>
  <si>
    <t>Carrier Global Corporation</t>
  </si>
  <si>
    <t>KOTAKBANK</t>
  </si>
  <si>
    <t>Kotak Mahindra Bank Limited</t>
  </si>
  <si>
    <t>GLE</t>
  </si>
  <si>
    <t>Société Générale S.A.</t>
  </si>
  <si>
    <t>ROST</t>
  </si>
  <si>
    <t>Ross Stores, Inc.</t>
  </si>
  <si>
    <t>JD.com, Inc.</t>
  </si>
  <si>
    <t>Suncor Energy Inc.</t>
  </si>
  <si>
    <t>XEL</t>
  </si>
  <si>
    <t>Xcel Energy Inc.</t>
  </si>
  <si>
    <t>ZS</t>
  </si>
  <si>
    <t>Zscaler, Inc.</t>
  </si>
  <si>
    <t>WPM</t>
  </si>
  <si>
    <t>Wheaton Precious Metals Corp.</t>
  </si>
  <si>
    <t>Rocket Companies, Inc.</t>
  </si>
  <si>
    <t>Mortgages</t>
  </si>
  <si>
    <t>Trip.com Group Limited</t>
  </si>
  <si>
    <t>GRMN</t>
  </si>
  <si>
    <t>Garmin Ltd.</t>
  </si>
  <si>
    <t>DSV</t>
  </si>
  <si>
    <t>Dsv A/S</t>
  </si>
  <si>
    <t>EXC</t>
  </si>
  <si>
    <t>Exelon Corporation</t>
  </si>
  <si>
    <t>M&amp;M</t>
  </si>
  <si>
    <t>Mahindra &amp; Mahindra Limited</t>
  </si>
  <si>
    <t>SLB</t>
  </si>
  <si>
    <t>Schlumberger Limited</t>
  </si>
  <si>
    <t>O&amp;G Serv</t>
  </si>
  <si>
    <t>VEEV</t>
  </si>
  <si>
    <t>Veeva Systems Inc.</t>
  </si>
  <si>
    <t>Med Serv</t>
  </si>
  <si>
    <t>TITAN</t>
  </si>
  <si>
    <t>Titan Company Limited</t>
  </si>
  <si>
    <t>The People's Insurance Company (Group) of China Limited</t>
  </si>
  <si>
    <t>TTWO</t>
  </si>
  <si>
    <t>Take-Two Interactive Software, Inc.</t>
  </si>
  <si>
    <t>LONN</t>
  </si>
  <si>
    <t>Lonza Group AG</t>
  </si>
  <si>
    <t>Kuaishou Technology</t>
  </si>
  <si>
    <t>HES</t>
  </si>
  <si>
    <t>Hess Corporation</t>
  </si>
  <si>
    <t>KBC</t>
  </si>
  <si>
    <t>KBC Group N.V.</t>
  </si>
  <si>
    <t>China Pacific Insurance (Group) Co., Ltd.</t>
  </si>
  <si>
    <t>HCLTECH</t>
  </si>
  <si>
    <t>HCL Technologies Limited</t>
  </si>
  <si>
    <t>STX</t>
  </si>
  <si>
    <t>Seagate Technology Holdings plc</t>
  </si>
  <si>
    <t>VALE3</t>
  </si>
  <si>
    <t>Vale S.A.</t>
  </si>
  <si>
    <t>XYZ</t>
  </si>
  <si>
    <t>Block, Inc.</t>
  </si>
  <si>
    <t>FERG</t>
  </si>
  <si>
    <t>Ferguson plc</t>
  </si>
  <si>
    <t>GWW</t>
  </si>
  <si>
    <t>W.W. Grainger, Inc.</t>
  </si>
  <si>
    <t>HOLN</t>
  </si>
  <si>
    <t>Holcim Ltd</t>
  </si>
  <si>
    <t>U11</t>
  </si>
  <si>
    <t>United Overseas Bank Limited</t>
  </si>
  <si>
    <t>PAYX</t>
  </si>
  <si>
    <t>Paychex, Inc.</t>
  </si>
  <si>
    <t>AMP</t>
  </si>
  <si>
    <t>Ameriprise Financial, Inc.</t>
  </si>
  <si>
    <t>D.R. Horton, Inc.</t>
  </si>
  <si>
    <t>Resi Constr</t>
  </si>
  <si>
    <t>SUNPHARMA</t>
  </si>
  <si>
    <t>Sun Pharmaceutical Industries Limited</t>
  </si>
  <si>
    <t>Fujitsu Limited</t>
  </si>
  <si>
    <t>AIG</t>
  </si>
  <si>
    <t>American International Group, Inc.</t>
  </si>
  <si>
    <t>The Kroger Co.</t>
  </si>
  <si>
    <t>Groceries</t>
  </si>
  <si>
    <t>CMOC Group Limited</t>
  </si>
  <si>
    <t>CBRE</t>
  </si>
  <si>
    <t>CBRE Group, Inc.</t>
  </si>
  <si>
    <t>Real Est Serv</t>
  </si>
  <si>
    <t>F</t>
  </si>
  <si>
    <t>Ford Motor Company</t>
  </si>
  <si>
    <t>STAN</t>
  </si>
  <si>
    <t>Standard Chartered PLC</t>
  </si>
  <si>
    <t>WCN</t>
  </si>
  <si>
    <t>Waste Connections, Inc.</t>
  </si>
  <si>
    <t>BKR</t>
  </si>
  <si>
    <t>Baker Hughes Company</t>
  </si>
  <si>
    <t>IMO</t>
  </si>
  <si>
    <t>Imperial Oil Limited</t>
  </si>
  <si>
    <t>Pop Mart International Group Limited</t>
  </si>
  <si>
    <t>Leisure</t>
  </si>
  <si>
    <t>KER</t>
  </si>
  <si>
    <t>Kering S.A.</t>
  </si>
  <si>
    <t>Baidu, Inc.</t>
  </si>
  <si>
    <t>KFH</t>
  </si>
  <si>
    <t>KWF</t>
  </si>
  <si>
    <t>Kuwait Finance House K.S.C.P.</t>
  </si>
  <si>
    <t>Kuwait</t>
  </si>
  <si>
    <t>BAS</t>
  </si>
  <si>
    <t>BASF Se</t>
  </si>
  <si>
    <t>ACWA POWER Company</t>
  </si>
  <si>
    <t>DSY</t>
  </si>
  <si>
    <t>Dassault Systèmes SE</t>
  </si>
  <si>
    <t>SCI</t>
  </si>
  <si>
    <t>Service Corporation International</t>
  </si>
  <si>
    <t>Personal</t>
  </si>
  <si>
    <t>OKE</t>
  </si>
  <si>
    <t>ONEOK, Inc.</t>
  </si>
  <si>
    <t>Heineken N.V.</t>
  </si>
  <si>
    <t>LR</t>
  </si>
  <si>
    <t>Legrand S.A.</t>
  </si>
  <si>
    <t>EW</t>
  </si>
  <si>
    <t>Edwards Lifesciences Corporation</t>
  </si>
  <si>
    <t>EMIRATESNBD</t>
  </si>
  <si>
    <t>AED</t>
  </si>
  <si>
    <t>Emirates NBD Bank PJSC</t>
  </si>
  <si>
    <t>United Arab Emirates</t>
  </si>
  <si>
    <t>Takeda Pharmaceutical Company Limited</t>
  </si>
  <si>
    <t>MPWR</t>
  </si>
  <si>
    <t>Monolithic Power Systems, Inc.</t>
  </si>
  <si>
    <t>P911</t>
  </si>
  <si>
    <t>Porsche AG Vz</t>
  </si>
  <si>
    <t>FER</t>
  </si>
  <si>
    <t>Ferrovial SE</t>
  </si>
  <si>
    <t>Ind Infra</t>
  </si>
  <si>
    <t>EXPN</t>
  </si>
  <si>
    <t>Experian plc</t>
  </si>
  <si>
    <t>Consulting</t>
  </si>
  <si>
    <t>Guotai Junan Securities Co., Ltd.</t>
  </si>
  <si>
    <t>ETR</t>
  </si>
  <si>
    <t>Entergy Corporation</t>
  </si>
  <si>
    <t>CITIC Limited</t>
  </si>
  <si>
    <t>CCI</t>
  </si>
  <si>
    <t>Crown Castle Inc.</t>
  </si>
  <si>
    <t>CPRT</t>
  </si>
  <si>
    <t>Copart, Inc.</t>
  </si>
  <si>
    <t>Auto Dealers</t>
  </si>
  <si>
    <t>WBD</t>
  </si>
  <si>
    <t>Warner Bros. Discovery, Inc.</t>
  </si>
  <si>
    <t>MSCI</t>
  </si>
  <si>
    <t>MSCI Inc.</t>
  </si>
  <si>
    <t>FLTR</t>
  </si>
  <si>
    <t>Flutter Entertainment plc</t>
  </si>
  <si>
    <t>Gambling</t>
  </si>
  <si>
    <t>TPIA</t>
  </si>
  <si>
    <t>PT. Chandra Asri Petrochemical Tbk</t>
  </si>
  <si>
    <t>NEC Corporation</t>
  </si>
  <si>
    <t>CTVA</t>
  </si>
  <si>
    <t>Corteva, Inc.</t>
  </si>
  <si>
    <t>Ag Inputs</t>
  </si>
  <si>
    <t>ORA</t>
  </si>
  <si>
    <t>Orange S.A.</t>
  </si>
  <si>
    <t>GALD</t>
  </si>
  <si>
    <t>Galderma Group N</t>
  </si>
  <si>
    <t>NA</t>
  </si>
  <si>
    <t>National Bank of Canada</t>
  </si>
  <si>
    <t>Kirin Holdings Company, Limited</t>
  </si>
  <si>
    <t>EQT</t>
  </si>
  <si>
    <t>EQT AB (publ)</t>
  </si>
  <si>
    <t>WuXi AppTec Co., Ltd.</t>
  </si>
  <si>
    <t>Occidental Petroleum Corporation</t>
  </si>
  <si>
    <t>Marubeni Corporation</t>
  </si>
  <si>
    <t>SYY</t>
  </si>
  <si>
    <t>Sysco Corporation</t>
  </si>
  <si>
    <t>Food Dist</t>
  </si>
  <si>
    <t>AXISBANK</t>
  </si>
  <si>
    <t>Axis Bank Limited</t>
  </si>
  <si>
    <t>AAL</t>
  </si>
  <si>
    <t>Anglo American plc</t>
  </si>
  <si>
    <t>CBK</t>
  </si>
  <si>
    <t>Commerzbank AG</t>
  </si>
  <si>
    <t>Fubon Financial Holding Co., Ltd.</t>
  </si>
  <si>
    <t>ULTRACEMCO</t>
  </si>
  <si>
    <t>UltraTech Cement Limited</t>
  </si>
  <si>
    <t>CCEP</t>
  </si>
  <si>
    <t>Coca-Cola Europacific Partners PLC</t>
  </si>
  <si>
    <t>FANG</t>
  </si>
  <si>
    <t>Diamondback Energy, Inc.</t>
  </si>
  <si>
    <t>EBAY</t>
  </si>
  <si>
    <t>eBay Inc.</t>
  </si>
  <si>
    <t>DNB</t>
  </si>
  <si>
    <t>DNB Bank ASA</t>
  </si>
  <si>
    <t>HLN</t>
  </si>
  <si>
    <t>Haleon plc</t>
  </si>
  <si>
    <t>PEG</t>
  </si>
  <si>
    <t>Public Service Enterprise Group Incorporated</t>
  </si>
  <si>
    <t>JAPAN POST BANK Co., Ltd.</t>
  </si>
  <si>
    <t>WDC</t>
  </si>
  <si>
    <t>Western Digital Corporation</t>
  </si>
  <si>
    <t>FICO</t>
  </si>
  <si>
    <t>Fair Isaac Corporation</t>
  </si>
  <si>
    <t>RMD</t>
  </si>
  <si>
    <t>ResMed Inc.</t>
  </si>
  <si>
    <t>VMC</t>
  </si>
  <si>
    <t>Vulcan Materials Company</t>
  </si>
  <si>
    <t>HEI</t>
  </si>
  <si>
    <t>HeidelbergCement AG</t>
  </si>
  <si>
    <t>DENSO Corporation</t>
  </si>
  <si>
    <t>AutoParts</t>
  </si>
  <si>
    <t>AENA</t>
  </si>
  <si>
    <t>Aena S.M.E., S.A.</t>
  </si>
  <si>
    <t>Aviation</t>
  </si>
  <si>
    <t>KMB</t>
  </si>
  <si>
    <t>Kimberly-Clark Corporation</t>
  </si>
  <si>
    <t>FNV</t>
  </si>
  <si>
    <t>Franco-Nevada Corporation</t>
  </si>
  <si>
    <t>YUM</t>
  </si>
  <si>
    <t>Yum! Brands, Inc.</t>
  </si>
  <si>
    <t>FFH</t>
  </si>
  <si>
    <t>Fairfax Financial Holdings Limited</t>
  </si>
  <si>
    <t>HSY</t>
  </si>
  <si>
    <t>The Hershey Company</t>
  </si>
  <si>
    <t>ADS</t>
  </si>
  <si>
    <t>adidas AG</t>
  </si>
  <si>
    <t>TGT</t>
  </si>
  <si>
    <t>Target Corporation</t>
  </si>
  <si>
    <t>A</t>
  </si>
  <si>
    <t>Agilent Technologies, Inc.</t>
  </si>
  <si>
    <t>ASSA-B</t>
  </si>
  <si>
    <t>ASSA ABLOY AB (publ)</t>
  </si>
  <si>
    <t>Security</t>
  </si>
  <si>
    <t>TSCO</t>
  </si>
  <si>
    <t>Tesco PLC</t>
  </si>
  <si>
    <t>SCHP</t>
  </si>
  <si>
    <t>Schindler Holding AG</t>
  </si>
  <si>
    <t>GIVN</t>
  </si>
  <si>
    <t>Givaudan S.A.</t>
  </si>
  <si>
    <t>GWO</t>
  </si>
  <si>
    <t>Great-West Lifeco Inc.</t>
  </si>
  <si>
    <t>Oriental Land Co., Ltd.</t>
  </si>
  <si>
    <t>HINDUNILVR</t>
  </si>
  <si>
    <t>Hindustan Unilever Limited</t>
  </si>
  <si>
    <t>Disco Corporation</t>
  </si>
  <si>
    <t>FMG</t>
  </si>
  <si>
    <t>Fortescue Ltd</t>
  </si>
  <si>
    <t>MLM</t>
  </si>
  <si>
    <t>Martin Marietta Materials, Inc.</t>
  </si>
  <si>
    <t>SCMN</t>
  </si>
  <si>
    <t>Swisscom AG</t>
  </si>
  <si>
    <t>SCHN</t>
  </si>
  <si>
    <t>TEAM</t>
  </si>
  <si>
    <t>Atlassian Corporation</t>
  </si>
  <si>
    <t>SYM</t>
  </si>
  <si>
    <t>Symbotic Inc.</t>
  </si>
  <si>
    <t>SEB-A</t>
  </si>
  <si>
    <t>Skandinaviska Enskilda Banken AB (publ)</t>
  </si>
  <si>
    <t>CCO</t>
  </si>
  <si>
    <t>Cameco Corporation</t>
  </si>
  <si>
    <t>Uranium</t>
  </si>
  <si>
    <t>EBS</t>
  </si>
  <si>
    <t>Erste Group Bank AG</t>
  </si>
  <si>
    <t>Austria</t>
  </si>
  <si>
    <t>DAL</t>
  </si>
  <si>
    <t>Delta Air Lines, Inc.</t>
  </si>
  <si>
    <t>ROK</t>
  </si>
  <si>
    <t>Rockwell Automation, Inc.</t>
  </si>
  <si>
    <t>Hanwha Aerospace Co., Ltd.</t>
  </si>
  <si>
    <t>AD</t>
  </si>
  <si>
    <t>Koninklijke Ahold Delhaize N.V.</t>
  </si>
  <si>
    <t>CAH</t>
  </si>
  <si>
    <t>Cardinal Health, Inc.</t>
  </si>
  <si>
    <t>Hyundai Motor Company</t>
  </si>
  <si>
    <t>PTT</t>
  </si>
  <si>
    <t>PTT Public Company Limited</t>
  </si>
  <si>
    <t>Quanta Computer Inc.</t>
  </si>
  <si>
    <t>HEICO Corporation</t>
  </si>
  <si>
    <t>NTPC</t>
  </si>
  <si>
    <t>NTPC Limited</t>
  </si>
  <si>
    <t>WEC</t>
  </si>
  <si>
    <t>WEC Energy Group, Inc.</t>
  </si>
  <si>
    <t>ED</t>
  </si>
  <si>
    <t>Consolidated Edison, Inc.</t>
  </si>
  <si>
    <t>HNR1</t>
  </si>
  <si>
    <t>Hannover Rück SE</t>
  </si>
  <si>
    <t>0EV1</t>
  </si>
  <si>
    <t>Carnival Corporation &amp; plc</t>
  </si>
  <si>
    <t>NTT DATA Corporation</t>
  </si>
  <si>
    <t>LISP</t>
  </si>
  <si>
    <t>Chocoladefabriken Lindt &amp; Sprüngli AG</t>
  </si>
  <si>
    <t>HAL</t>
  </si>
  <si>
    <t>Hindustan Aeronautics Limited</t>
  </si>
  <si>
    <t>Hang Seng Bank Limited</t>
  </si>
  <si>
    <t>HIG</t>
  </si>
  <si>
    <t>The Hartford Financial Services Group, Inc.</t>
  </si>
  <si>
    <t>CCL</t>
  </si>
  <si>
    <t>BeOne Medicines AG</t>
  </si>
  <si>
    <t>QFLS</t>
  </si>
  <si>
    <t>QAR</t>
  </si>
  <si>
    <t>Qatar Fuel Company Q.P.S.C.("WOQOD")</t>
  </si>
  <si>
    <t>Qatar</t>
  </si>
  <si>
    <t>Sun Hung Kai Properties Limited</t>
  </si>
  <si>
    <t>Real Est Dev</t>
  </si>
  <si>
    <t>ALC</t>
  </si>
  <si>
    <t>Alcon Inc.</t>
  </si>
  <si>
    <t>TLS</t>
  </si>
  <si>
    <t>Telstra Group Limited</t>
  </si>
  <si>
    <t>GFI</t>
  </si>
  <si>
    <t>Gold Fields Limited</t>
  </si>
  <si>
    <t>ANG</t>
  </si>
  <si>
    <t>AngloGold Ashanti Plc</t>
  </si>
  <si>
    <t>Sumitomo Corporation</t>
  </si>
  <si>
    <t>LYV</t>
  </si>
  <si>
    <t>Live Nation Entertainment, Inc.</t>
  </si>
  <si>
    <t>ANTO</t>
  </si>
  <si>
    <t>Antofagasta plc</t>
  </si>
  <si>
    <t>Charter Communications, Inc.</t>
  </si>
  <si>
    <t>LDO</t>
  </si>
  <si>
    <t>Leonardo S.p.A.</t>
  </si>
  <si>
    <t>QNBK</t>
  </si>
  <si>
    <t>Qatar National Bank (Q.P.S.C.)</t>
  </si>
  <si>
    <t>DANSKE</t>
  </si>
  <si>
    <t>Danske Bank A/S</t>
  </si>
  <si>
    <t>SAND</t>
  </si>
  <si>
    <t>Sandvik AB (publ)</t>
  </si>
  <si>
    <t>XYL</t>
  </si>
  <si>
    <t>Xylem Inc.</t>
  </si>
  <si>
    <t>OTIS</t>
  </si>
  <si>
    <t>Otis Worldwide Corporation</t>
  </si>
  <si>
    <t>KDP</t>
  </si>
  <si>
    <t>Keurig Dr Pepper Inc.</t>
  </si>
  <si>
    <t>IMB</t>
  </si>
  <si>
    <t>Imperial Brands PLC</t>
  </si>
  <si>
    <t>FIS</t>
  </si>
  <si>
    <t>Fidelity National Information Services, Inc.</t>
  </si>
  <si>
    <t>ONGC</t>
  </si>
  <si>
    <t>Oil and Natural Gas Corporation Limited</t>
  </si>
  <si>
    <t>PRU</t>
  </si>
  <si>
    <t>Prudential Financial, Inc.</t>
  </si>
  <si>
    <t>PCG</t>
  </si>
  <si>
    <t>Pacific Gas &amp; Electric Co.</t>
  </si>
  <si>
    <t>AMS</t>
  </si>
  <si>
    <t>Amadeus IT Group, S.A.</t>
  </si>
  <si>
    <t>RWE</t>
  </si>
  <si>
    <t>Rwe AG</t>
  </si>
  <si>
    <t>FWONA</t>
  </si>
  <si>
    <t>Formula One Group</t>
  </si>
  <si>
    <t>SLF</t>
  </si>
  <si>
    <t>Sun Life Financial Inc.</t>
  </si>
  <si>
    <t>ACGL</t>
  </si>
  <si>
    <t>Arch Capital Group Ltd.</t>
  </si>
  <si>
    <t>Bermuda</t>
  </si>
  <si>
    <t>DOL</t>
  </si>
  <si>
    <t>Dollarama Inc.</t>
  </si>
  <si>
    <t>Murata Manufacturing Co., Ltd.</t>
  </si>
  <si>
    <t>ELE</t>
  </si>
  <si>
    <t>Endesa, S.A.</t>
  </si>
  <si>
    <t>Prudential plc</t>
  </si>
  <si>
    <t>SIKA</t>
  </si>
  <si>
    <t>Sika AG</t>
  </si>
  <si>
    <t>TME</t>
  </si>
  <si>
    <t>Tencent Music Entertainment Group</t>
  </si>
  <si>
    <t>IFC</t>
  </si>
  <si>
    <t>Intact Financial Corporation</t>
  </si>
  <si>
    <t>ADANIPORTS</t>
  </si>
  <si>
    <t>Adani Ports and Special Economic Zone Limited</t>
  </si>
  <si>
    <t>Shipping</t>
  </si>
  <si>
    <t>SWED-A</t>
  </si>
  <si>
    <t>Swedbank AB (publ)</t>
  </si>
  <si>
    <t>BEL</t>
  </si>
  <si>
    <t>Bharat Electronics Limited</t>
  </si>
  <si>
    <t>LVS</t>
  </si>
  <si>
    <t>Las Vegas Sands Corp.</t>
  </si>
  <si>
    <t>TLX</t>
  </si>
  <si>
    <t>Talanx AG</t>
  </si>
  <si>
    <t>KNEBV</t>
  </si>
  <si>
    <t>KONE Oyj</t>
  </si>
  <si>
    <t>VRSK</t>
  </si>
  <si>
    <t>Verisk Analytics, Inc.</t>
  </si>
  <si>
    <t>BBRI</t>
  </si>
  <si>
    <t>PT Bank Rakyat Indonesia (Persero) Tbk</t>
  </si>
  <si>
    <t>Daikin Industries,Ltd.</t>
  </si>
  <si>
    <t>HUM</t>
  </si>
  <si>
    <t>Humana Inc.</t>
  </si>
  <si>
    <t>IQV</t>
  </si>
  <si>
    <t>IQVIA Holdings Inc.</t>
  </si>
  <si>
    <t>BAJAJFINSV</t>
  </si>
  <si>
    <t>Bajaj Finserv Ltd.</t>
  </si>
  <si>
    <t>Conglom Fin</t>
  </si>
  <si>
    <t>ZTE Corporation</t>
  </si>
  <si>
    <t>MS&amp;AD Insurance Group Holdings, Inc.</t>
  </si>
  <si>
    <t>Doosan Enerbility Co., Ltd.</t>
  </si>
  <si>
    <t>ABEV3</t>
  </si>
  <si>
    <t>Ambev S.A.</t>
  </si>
  <si>
    <t>ADANIENT</t>
  </si>
  <si>
    <t>Adani Enterprises Limited</t>
  </si>
  <si>
    <t>EQT Corporation</t>
  </si>
  <si>
    <t>CEZ</t>
  </si>
  <si>
    <t>CZK</t>
  </si>
  <si>
    <t>CEZ, a. s.</t>
  </si>
  <si>
    <t>Czech Republic</t>
  </si>
  <si>
    <t>VICI</t>
  </si>
  <si>
    <t>VICI Properties Inc.</t>
  </si>
  <si>
    <t>REITs</t>
  </si>
  <si>
    <t>Toyota Industries Corporation</t>
  </si>
  <si>
    <t>ANSS</t>
  </si>
  <si>
    <t>ANSYS, Inc.</t>
  </si>
  <si>
    <t>WTW</t>
  </si>
  <si>
    <t>Willis Towers Watson Public Limited Company</t>
  </si>
  <si>
    <t>TRGP</t>
  </si>
  <si>
    <t>Targa Resources Corp.</t>
  </si>
  <si>
    <t>EMAAR</t>
  </si>
  <si>
    <t>Emaar Properties PJSC</t>
  </si>
  <si>
    <t>PGHN</t>
  </si>
  <si>
    <t>Partners Group Holding AG</t>
  </si>
  <si>
    <t>WAB</t>
  </si>
  <si>
    <t>Westinghouse Air Brake Technologies Corporation</t>
  </si>
  <si>
    <t>MCHP</t>
  </si>
  <si>
    <t>Microchip Technology Incorporated</t>
  </si>
  <si>
    <t>HEN3</t>
  </si>
  <si>
    <t>Henkel AG &amp; Co. KGaA</t>
  </si>
  <si>
    <t>ADANIPOWER</t>
  </si>
  <si>
    <t>Adani Power Limited</t>
  </si>
  <si>
    <t>HEN</t>
  </si>
  <si>
    <t>GEHC</t>
  </si>
  <si>
    <t>GE HealthCare Technologies Inc.</t>
  </si>
  <si>
    <t>AMMN</t>
  </si>
  <si>
    <t>PT Amman Mineral Internasional Tbk</t>
  </si>
  <si>
    <t>Prec Metals</t>
  </si>
  <si>
    <t>Seven &amp; i Holdings Co., Ltd.</t>
  </si>
  <si>
    <t>HPE</t>
  </si>
  <si>
    <t>Hewlett Packard Enterprise Company</t>
  </si>
  <si>
    <t>CTSH</t>
  </si>
  <si>
    <t>Cognizant Technology Solutions Corporation</t>
  </si>
  <si>
    <t>JSWSTEEL</t>
  </si>
  <si>
    <t>JSW Steel Limited</t>
  </si>
  <si>
    <t>Steel</t>
  </si>
  <si>
    <t>EXO</t>
  </si>
  <si>
    <t>Exor N.V.</t>
  </si>
  <si>
    <t>Komatsu Ltd.</t>
  </si>
  <si>
    <t>CSGP</t>
  </si>
  <si>
    <t>CoStar Group, Inc.</t>
  </si>
  <si>
    <t>Hd Hyundai Heavy Industries Co., Ltd.</t>
  </si>
  <si>
    <t>RJF</t>
  </si>
  <si>
    <t>Raymond James Financial, Inc.</t>
  </si>
  <si>
    <t>KVUE</t>
  </si>
  <si>
    <t>Kenvue Inc.</t>
  </si>
  <si>
    <t>BAYN</t>
  </si>
  <si>
    <t>Bayer AG</t>
  </si>
  <si>
    <t>Cathay Financial Holding Co., Ltd.</t>
  </si>
  <si>
    <t>DMART</t>
  </si>
  <si>
    <t>Avenue Supermarts Limited</t>
  </si>
  <si>
    <t>China Hongqiao Group Limited</t>
  </si>
  <si>
    <t>Aluminum</t>
  </si>
  <si>
    <t>BRO</t>
  </si>
  <si>
    <t>Brown &amp; Brown, Inc.</t>
  </si>
  <si>
    <t>CVE</t>
  </si>
  <si>
    <t>Cenovus Energy Inc.</t>
  </si>
  <si>
    <t>The Estée Lauder Companies Inc.</t>
  </si>
  <si>
    <t>STT</t>
  </si>
  <si>
    <t>State Street Corporation</t>
  </si>
  <si>
    <t>SMCI</t>
  </si>
  <si>
    <t>Super Micro Computer, Inc.</t>
  </si>
  <si>
    <t>UAL</t>
  </si>
  <si>
    <t>United Airlines Holdings, Inc.</t>
  </si>
  <si>
    <t>ANTA Sports Products Limited</t>
  </si>
  <si>
    <t>FRE</t>
  </si>
  <si>
    <t>Fresenius SE &amp; Co. KGaA</t>
  </si>
  <si>
    <t>NRG</t>
  </si>
  <si>
    <t>NRG Energy, Inc.</t>
  </si>
  <si>
    <t>RYA</t>
  </si>
  <si>
    <t>Ryanair Holdings plc</t>
  </si>
  <si>
    <t>DD</t>
  </si>
  <si>
    <t>DuPont de Nemours, Inc.</t>
  </si>
  <si>
    <t>SAMPO</t>
  </si>
  <si>
    <t>Sampo Oyj</t>
  </si>
  <si>
    <t>SLHN</t>
  </si>
  <si>
    <t>Swiss Life Holding AG</t>
  </si>
  <si>
    <t>VTR</t>
  </si>
  <si>
    <t>Ventas, Inc.</t>
  </si>
  <si>
    <t>PST</t>
  </si>
  <si>
    <t>Poste Italiane S.p.A.</t>
  </si>
  <si>
    <t>Nucor Corporation</t>
  </si>
  <si>
    <t>HEXA-B</t>
  </si>
  <si>
    <t>Hexagon AB (publ)</t>
  </si>
  <si>
    <t>ARES</t>
  </si>
  <si>
    <t>Ares Management Corporation</t>
  </si>
  <si>
    <t>Haier Smart Home Co., Ltd.</t>
  </si>
  <si>
    <t>Furnishings</t>
  </si>
  <si>
    <t>DTG</t>
  </si>
  <si>
    <t>Daimler Truck Holding AG</t>
  </si>
  <si>
    <t>POWERGRID</t>
  </si>
  <si>
    <t>Power Grid Corporation of India Limited</t>
  </si>
  <si>
    <t>Lennar Corporation</t>
  </si>
  <si>
    <t>ASM</t>
  </si>
  <si>
    <t>ASM International N.V.</t>
  </si>
  <si>
    <t>IR</t>
  </si>
  <si>
    <t>Ingersoll Rand Inc.</t>
  </si>
  <si>
    <t>CRRC Corporation Limited</t>
  </si>
  <si>
    <t>EXR</t>
  </si>
  <si>
    <t>Extra Space Storage Inc.</t>
  </si>
  <si>
    <t>Toyota Tsusho Corporation</t>
  </si>
  <si>
    <t>IRM</t>
  </si>
  <si>
    <t>Iron Mountain Incorporated</t>
  </si>
  <si>
    <t>BBDC4</t>
  </si>
  <si>
    <t>Banco Bradesco S.A.</t>
  </si>
  <si>
    <t>Bridgestone Corporation</t>
  </si>
  <si>
    <t>COSCO SHIPPING Holdings Co., Ltd.</t>
  </si>
  <si>
    <t>WKL</t>
  </si>
  <si>
    <t>Wolters Kluwer N.V.</t>
  </si>
  <si>
    <t>The Kraft Heinz Company</t>
  </si>
  <si>
    <t>FIG</t>
  </si>
  <si>
    <t>Figma, Inc.</t>
  </si>
  <si>
    <t>EME</t>
  </si>
  <si>
    <t>EMCOR Group, Inc.</t>
  </si>
  <si>
    <t>WRB</t>
  </si>
  <si>
    <t>W. R. Berkley Corporation</t>
  </si>
  <si>
    <t>Mitsui Fudosan Co., Ltd.</t>
  </si>
  <si>
    <t>Divd Real Est</t>
  </si>
  <si>
    <t>WIPRO</t>
  </si>
  <si>
    <t>Wipro Limited</t>
  </si>
  <si>
    <t>Fanuc Corporation</t>
  </si>
  <si>
    <t>PRY</t>
  </si>
  <si>
    <t>Prysmian S.p.A.</t>
  </si>
  <si>
    <t>MAERSK-B</t>
  </si>
  <si>
    <t>A.P. Møller - Mærsk A/S</t>
  </si>
  <si>
    <t>PSTG</t>
  </si>
  <si>
    <t>Pure Storage, Inc.</t>
  </si>
  <si>
    <t>ADM</t>
  </si>
  <si>
    <t>Archer-Daniels-Midland Company</t>
  </si>
  <si>
    <t>Farming</t>
  </si>
  <si>
    <t>SAAB-B</t>
  </si>
  <si>
    <t>Saab AB (publ)</t>
  </si>
  <si>
    <t>LUMI</t>
  </si>
  <si>
    <t>ILA</t>
  </si>
  <si>
    <t>Bank Leumi Le-Israel B.M.</t>
  </si>
  <si>
    <t>Other</t>
  </si>
  <si>
    <t>Israel</t>
  </si>
  <si>
    <t>DTE Energy Company</t>
  </si>
  <si>
    <t>Moody's Corporation</t>
  </si>
  <si>
    <t>NTR</t>
  </si>
  <si>
    <t>Nutrien Ltd.</t>
  </si>
  <si>
    <t>AHT</t>
  </si>
  <si>
    <t>Ashtead Group plc</t>
  </si>
  <si>
    <t>Sompo Holdings, Inc.</t>
  </si>
  <si>
    <t>K</t>
  </si>
  <si>
    <t>Kellanova</t>
  </si>
  <si>
    <t>Tractor Supply Company</t>
  </si>
  <si>
    <t>S.F. Holding Co., Ltd.</t>
  </si>
  <si>
    <t>KB Financial Group Inc.</t>
  </si>
  <si>
    <t>STLAM</t>
  </si>
  <si>
    <t>Stellantis N.V.</t>
  </si>
  <si>
    <t>NZYM-B</t>
  </si>
  <si>
    <t>Novozymes A/S</t>
  </si>
  <si>
    <t>TEF</t>
  </si>
  <si>
    <t>Telefónica, S.A.</t>
  </si>
  <si>
    <t>Panasonic Holdings Corporation</t>
  </si>
  <si>
    <t>ARRD</t>
  </si>
  <si>
    <t>ArcelorMittal S.A.</t>
  </si>
  <si>
    <t>MT</t>
  </si>
  <si>
    <t>BPAC11</t>
  </si>
  <si>
    <t>Banco BTG Pactual S.A.</t>
  </si>
  <si>
    <t>POW</t>
  </si>
  <si>
    <t>Power Corporation of Canada</t>
  </si>
  <si>
    <t>EFX</t>
  </si>
  <si>
    <t>Equifax Inc.</t>
  </si>
  <si>
    <t>MYR</t>
  </si>
  <si>
    <t>Malayan Banking Berhad</t>
  </si>
  <si>
    <t>Malaysia</t>
  </si>
  <si>
    <t>HM-B</t>
  </si>
  <si>
    <t>H &amp; M Hennes &amp; Mauritz AB (publ)</t>
  </si>
  <si>
    <t>NOKIA</t>
  </si>
  <si>
    <t>Nokia Oyj</t>
  </si>
  <si>
    <t>Suzuki Motor Corporation</t>
  </si>
  <si>
    <t>TCL</t>
  </si>
  <si>
    <t>Transurban Group</t>
  </si>
  <si>
    <t>ATO</t>
  </si>
  <si>
    <t>Atmos Energy Corporation</t>
  </si>
  <si>
    <t>Gas</t>
  </si>
  <si>
    <t>MTB</t>
  </si>
  <si>
    <t>M&amp;T Bank Corporation</t>
  </si>
  <si>
    <t>ODFL</t>
  </si>
  <si>
    <t>Old Dominion Freight Line, Inc.</t>
  </si>
  <si>
    <t>Trucking</t>
  </si>
  <si>
    <t>PNC</t>
  </si>
  <si>
    <t>The PNC Financial Services Group, Inc.</t>
  </si>
  <si>
    <t>PKN</t>
  </si>
  <si>
    <t>PLN</t>
  </si>
  <si>
    <t>Polski Koncern Naftowy ORLEN Spólka Akcyjna</t>
  </si>
  <si>
    <t>Poland</t>
  </si>
  <si>
    <t>BAJAJ-AUTO</t>
  </si>
  <si>
    <t>Bajaj Auto Limited</t>
  </si>
  <si>
    <t>Otsuka Holdings Co., Ltd.</t>
  </si>
  <si>
    <t>FUJIFILM Holdings Corporation</t>
  </si>
  <si>
    <t>Equipment</t>
  </si>
  <si>
    <t>AEE</t>
  </si>
  <si>
    <t>Ameren Corporation</t>
  </si>
  <si>
    <t>ORIX Corporation</t>
  </si>
  <si>
    <t>NAVER Corporation</t>
  </si>
  <si>
    <t>AWK</t>
  </si>
  <si>
    <t>American Water Works Company, Inc.</t>
  </si>
  <si>
    <t>Water</t>
  </si>
  <si>
    <t>WEGE3</t>
  </si>
  <si>
    <t>Weg S.a.</t>
  </si>
  <si>
    <t>Japan Post Holdings Co., Ltd.</t>
  </si>
  <si>
    <t>ERIC-B</t>
  </si>
  <si>
    <t>Telefonaktiebolaget LM Ericsson (publ)</t>
  </si>
  <si>
    <t>Hansoh Pharmaceutical Group Company Limited</t>
  </si>
  <si>
    <t>WDS</t>
  </si>
  <si>
    <t>Woodside Energy Group Ltd</t>
  </si>
  <si>
    <t>ROL</t>
  </si>
  <si>
    <t>Rollins, Inc.</t>
  </si>
  <si>
    <t>Taiwan Cooperative Financial Holding Co., Ltd.</t>
  </si>
  <si>
    <t>Aristocrat Leisure Limited</t>
  </si>
  <si>
    <t>TDK Corporation</t>
  </si>
  <si>
    <t>PPL</t>
  </si>
  <si>
    <t>PPL Corporation</t>
  </si>
  <si>
    <t>FITB</t>
  </si>
  <si>
    <t>Fifth Third Bancorp</t>
  </si>
  <si>
    <t>Central Japan Railway Company</t>
  </si>
  <si>
    <t>Postal Savings Bank of China Co., Ltd.</t>
  </si>
  <si>
    <t>KEYS</t>
  </si>
  <si>
    <t>Keysight Technologies, Inc.</t>
  </si>
  <si>
    <t>VOD</t>
  </si>
  <si>
    <t>Vodafone Group Public Limited Company</t>
  </si>
  <si>
    <t>AV</t>
  </si>
  <si>
    <t>Aviva plc</t>
  </si>
  <si>
    <t>BR</t>
  </si>
  <si>
    <t>Broadridge Financial Solutions, Inc.</t>
  </si>
  <si>
    <t>CTBC Financial Holding Co., Ltd.</t>
  </si>
  <si>
    <t>Dai-ichi Life Holdings, Inc.</t>
  </si>
  <si>
    <t>GIS</t>
  </si>
  <si>
    <t>General Mills, Inc.</t>
  </si>
  <si>
    <t>FE</t>
  </si>
  <si>
    <t>FirstEnergy Corp.</t>
  </si>
  <si>
    <t>China Everbright Bank Company Limited</t>
  </si>
  <si>
    <t>China Resources Land Limited</t>
  </si>
  <si>
    <t>ADVANC</t>
  </si>
  <si>
    <t>Advanced Info Service Public Company Limited</t>
  </si>
  <si>
    <t>Ajinomoto Co., Inc.</t>
  </si>
  <si>
    <t>Mitsubishi Estate Co., Ltd.</t>
  </si>
  <si>
    <t>ES</t>
  </si>
  <si>
    <t>Eversource Energy</t>
  </si>
  <si>
    <t>EPI-A</t>
  </si>
  <si>
    <t>Epiroc AB (publ)</t>
  </si>
  <si>
    <t>Celltrion, Inc.</t>
  </si>
  <si>
    <t>SSE</t>
  </si>
  <si>
    <t>SSE plc</t>
  </si>
  <si>
    <t>COALINDIA</t>
  </si>
  <si>
    <t>Coal India Limited</t>
  </si>
  <si>
    <t>TDY</t>
  </si>
  <si>
    <t>Teledyne Technologies Incorporated</t>
  </si>
  <si>
    <t>KOG</t>
  </si>
  <si>
    <t>Kongsberg Gruppen ASA</t>
  </si>
  <si>
    <t>SDZ</t>
  </si>
  <si>
    <t>Sandoz Group AG</t>
  </si>
  <si>
    <t>East Japan Railway Company</t>
  </si>
  <si>
    <t>China Tower Corporation Limited</t>
  </si>
  <si>
    <t>VNA</t>
  </si>
  <si>
    <t>Vonovia SE</t>
  </si>
  <si>
    <t>AVB</t>
  </si>
  <si>
    <t>AvalonBay Communities, Inc.</t>
  </si>
  <si>
    <t>Resi REITs</t>
  </si>
  <si>
    <t>MTD</t>
  </si>
  <si>
    <t>Mettler-Toledo International Inc.</t>
  </si>
  <si>
    <t>POLI</t>
  </si>
  <si>
    <t>Bank Hapoalim B.M.</t>
  </si>
  <si>
    <t>GFNORTEO</t>
  </si>
  <si>
    <t>Grupo Financiero Banorte, S.A.B. de C.V.</t>
  </si>
  <si>
    <t>Canon Inc.</t>
  </si>
  <si>
    <t>PHIA</t>
  </si>
  <si>
    <t>Koninklijke Philips N.V.</t>
  </si>
  <si>
    <t>NESTLEIND</t>
  </si>
  <si>
    <t>Nestlé India Limited</t>
  </si>
  <si>
    <t>WSP</t>
  </si>
  <si>
    <t>WSP Global Inc.</t>
  </si>
  <si>
    <t>FSR</t>
  </si>
  <si>
    <t>FirstRand Limited</t>
  </si>
  <si>
    <t>CSC Financial Co., Ltd.</t>
  </si>
  <si>
    <t>Great Wall Motor Company Limited</t>
  </si>
  <si>
    <t>Dr. Sulaiman Al Habib Medical Services Group Company</t>
  </si>
  <si>
    <t>JD Health International Inc.</t>
  </si>
  <si>
    <t>VER</t>
  </si>
  <si>
    <t>Verbund AG</t>
  </si>
  <si>
    <t>FTS</t>
  </si>
  <si>
    <t>Fortis Inc.</t>
  </si>
  <si>
    <t>ABN</t>
  </si>
  <si>
    <t>ABN AMRO Bank N.V.</t>
  </si>
  <si>
    <t>CNP</t>
  </si>
  <si>
    <t>CenterPoint Energy, Inc.</t>
  </si>
  <si>
    <t>General Utilities</t>
  </si>
  <si>
    <t>CK Hutchison Holdings Limited</t>
  </si>
  <si>
    <t>TTD</t>
  </si>
  <si>
    <t>The Trade Desk, Inc.</t>
  </si>
  <si>
    <t>CBOE</t>
  </si>
  <si>
    <t>Cboe Global Markets, Inc.</t>
  </si>
  <si>
    <t>MDB</t>
  </si>
  <si>
    <t>MongoDB, Inc.</t>
  </si>
  <si>
    <t>DXCM</t>
  </si>
  <si>
    <t>DexCom, Inc.</t>
  </si>
  <si>
    <t>CGN Power Co., Ltd.</t>
  </si>
  <si>
    <t>FOXA</t>
  </si>
  <si>
    <t>Fox Corporation</t>
  </si>
  <si>
    <t>AM</t>
  </si>
  <si>
    <t>Dassault Aviation S.A.</t>
  </si>
  <si>
    <t>SHB-A</t>
  </si>
  <si>
    <t>Svenska Handelsbanken AB (publ)</t>
  </si>
  <si>
    <t>ASE Technology Holding Co., Ltd.</t>
  </si>
  <si>
    <t>SYF</t>
  </si>
  <si>
    <t>Synchrony Financial</t>
  </si>
  <si>
    <t>ASIANPAINT</t>
  </si>
  <si>
    <t>Asian Paints Limited</t>
  </si>
  <si>
    <t>RPRX</t>
  </si>
  <si>
    <t>Royalty Pharma plc</t>
  </si>
  <si>
    <t>LPLA</t>
  </si>
  <si>
    <t>LPL Financial Holdings Inc.</t>
  </si>
  <si>
    <t>PKO</t>
  </si>
  <si>
    <t>Powszechna Kasa Oszczednosci Bank Polski Spólka Akcyjna</t>
  </si>
  <si>
    <t>IAG</t>
  </si>
  <si>
    <t>International Consolidated Airlines Group S.A.</t>
  </si>
  <si>
    <t>CPI</t>
  </si>
  <si>
    <t>Capitec Bank Holdings Limited</t>
  </si>
  <si>
    <t>INDIGO</t>
  </si>
  <si>
    <t>InterGlobe Aviation Limited</t>
  </si>
  <si>
    <t>CYBR</t>
  </si>
  <si>
    <t>CyberArk Software Ltd.</t>
  </si>
  <si>
    <t>EXPE</t>
  </si>
  <si>
    <t>Expedia Group, Inc.</t>
  </si>
  <si>
    <t>CINF</t>
  </si>
  <si>
    <t>Cincinnati Financial Corporation</t>
  </si>
  <si>
    <t>STMPA</t>
  </si>
  <si>
    <t>STMicroelectronics N.V.</t>
  </si>
  <si>
    <t>New China Life Insurance Company Ltd.</t>
  </si>
  <si>
    <t>Constellation Brands, Inc.</t>
  </si>
  <si>
    <t>Fuyao Glass Industry Group Co., Ltd.</t>
  </si>
  <si>
    <t>Geely Automobile Holdings Limited</t>
  </si>
  <si>
    <t>GEBN</t>
  </si>
  <si>
    <t>Geberit AG</t>
  </si>
  <si>
    <t>ULTA</t>
  </si>
  <si>
    <t>Ulta Beauty, Inc.</t>
  </si>
  <si>
    <t>ZM</t>
  </si>
  <si>
    <t>Zoom Communications, Inc.</t>
  </si>
  <si>
    <t>RI</t>
  </si>
  <si>
    <t>Pernod Ricard S.A.</t>
  </si>
  <si>
    <t>TATASTEEL</t>
  </si>
  <si>
    <t>Tata Steel Limited</t>
  </si>
  <si>
    <t>Shinhan Financial Group Co., Ltd.</t>
  </si>
  <si>
    <t>VIE</t>
  </si>
  <si>
    <t>Veolia Environnement S.A.</t>
  </si>
  <si>
    <t>ML</t>
  </si>
  <si>
    <t>Compagnie Générale des Établissements Michelin Société en commandite par actions</t>
  </si>
  <si>
    <t>VeriSign, Inc.</t>
  </si>
  <si>
    <t>MKL</t>
  </si>
  <si>
    <t>Markel Corporation</t>
  </si>
  <si>
    <t>EXE</t>
  </si>
  <si>
    <t>Expand Energy Corporation</t>
  </si>
  <si>
    <t>FSLR</t>
  </si>
  <si>
    <t>First Solar, Inc.</t>
  </si>
  <si>
    <t>Solar</t>
  </si>
  <si>
    <t>Terumo Corporation</t>
  </si>
  <si>
    <t>Huatai Securities Co., Ltd.</t>
  </si>
  <si>
    <t>BRPT</t>
  </si>
  <si>
    <t>PT Barito Pacific Tbk</t>
  </si>
  <si>
    <t>LDOS</t>
  </si>
  <si>
    <t>Leidos Holdings, Inc.</t>
  </si>
  <si>
    <t>IP</t>
  </si>
  <si>
    <t>International Paper Company</t>
  </si>
  <si>
    <t>Packaging</t>
  </si>
  <si>
    <t>China Minsheng Banking Corp., Ltd.</t>
  </si>
  <si>
    <t>MTX</t>
  </si>
  <si>
    <t>MTU Aero Engines AG</t>
  </si>
  <si>
    <t>BT-A</t>
  </si>
  <si>
    <t>BT Group plc</t>
  </si>
  <si>
    <t>ESLT</t>
  </si>
  <si>
    <t>Elbit Systems Ltd.</t>
  </si>
  <si>
    <t>PUB</t>
  </si>
  <si>
    <t>Publicis Groupe S.A.</t>
  </si>
  <si>
    <t>Advertising</t>
  </si>
  <si>
    <t>OWL</t>
  </si>
  <si>
    <t>Blue Owl Capital Inc.</t>
  </si>
  <si>
    <t>IOC</t>
  </si>
  <si>
    <t>Indian Oil Corporation Limited</t>
  </si>
  <si>
    <t>Li Auto Inc.</t>
  </si>
  <si>
    <t>HPQ</t>
  </si>
  <si>
    <t>HP Inc.</t>
  </si>
  <si>
    <t>BMRI</t>
  </si>
  <si>
    <t>PT Bank Mandiri (Persero) Tbk</t>
  </si>
  <si>
    <t>NTRS</t>
  </si>
  <si>
    <t>Northern Trust Corporation</t>
  </si>
  <si>
    <t>GF Securities Co., Ltd.</t>
  </si>
  <si>
    <t>SANB11</t>
  </si>
  <si>
    <t>Banco Santander (Brasil) S.A.</t>
  </si>
  <si>
    <t>PHM</t>
  </si>
  <si>
    <t>PulteGroup, Inc.</t>
  </si>
  <si>
    <t>SBK</t>
  </si>
  <si>
    <t>Standard Bank Group Limited</t>
  </si>
  <si>
    <t>China Galaxy Securities Co., Ltd.</t>
  </si>
  <si>
    <t>CAP</t>
  </si>
  <si>
    <t>Capgemini SE</t>
  </si>
  <si>
    <t>PTC</t>
  </si>
  <si>
    <t>PTC Inc.</t>
  </si>
  <si>
    <t>OTP</t>
  </si>
  <si>
    <t>HUF</t>
  </si>
  <si>
    <t>OTP Bank Nyrt.</t>
  </si>
  <si>
    <t>Hungary</t>
  </si>
  <si>
    <t>EQR</t>
  </si>
  <si>
    <t>Equity Residential</t>
  </si>
  <si>
    <t>Hanwha Ocean Co., Ltd.</t>
  </si>
  <si>
    <t>TW</t>
  </si>
  <si>
    <t>Tradeweb Markets Inc.</t>
  </si>
  <si>
    <t>FOX</t>
  </si>
  <si>
    <t>FRES</t>
  </si>
  <si>
    <t>Fresnillo plc</t>
  </si>
  <si>
    <t>CLNX</t>
  </si>
  <si>
    <t>Cellnex Telecom, S.A.</t>
  </si>
  <si>
    <t>TEVA</t>
  </si>
  <si>
    <t>Teva Pharmaceutical Industries Limited</t>
  </si>
  <si>
    <t>ASELS</t>
  </si>
  <si>
    <t>TRY</t>
  </si>
  <si>
    <t>Aselsan Elektronik Sanayi ve Ticaret Anonim Sirketi</t>
  </si>
  <si>
    <t>Turkey</t>
  </si>
  <si>
    <t>BEI</t>
  </si>
  <si>
    <t>Beiersdorf AG</t>
  </si>
  <si>
    <t>Sumitomo Electric Industries, Ltd.</t>
  </si>
  <si>
    <t>ABT</t>
  </si>
  <si>
    <t>Abbott Laboratories</t>
  </si>
  <si>
    <t>TELUS Corporation</t>
  </si>
  <si>
    <t>HUBS</t>
  </si>
  <si>
    <t>HubSpot, Inc.</t>
  </si>
  <si>
    <t>GRAB</t>
  </si>
  <si>
    <t>Grab Holdings Limited</t>
  </si>
  <si>
    <t>HLAG</t>
  </si>
  <si>
    <t>Hapag-Lloyd AG</t>
  </si>
  <si>
    <t>LH</t>
  </si>
  <si>
    <t>Labcorp Holdings Inc.</t>
  </si>
  <si>
    <t>Med Equip</t>
  </si>
  <si>
    <t>Samsung C&amp;T Corporation</t>
  </si>
  <si>
    <t>VG</t>
  </si>
  <si>
    <t>Venture Global, Inc.</t>
  </si>
  <si>
    <t>HBAN</t>
  </si>
  <si>
    <t>Huntington Bancshares Incorporated</t>
  </si>
  <si>
    <t>NTAP</t>
  </si>
  <si>
    <t>NetApp, Inc.</t>
  </si>
  <si>
    <t>HOT</t>
  </si>
  <si>
    <t>Hochtief AG</t>
  </si>
  <si>
    <t>Pembina Pipeline Corporation</t>
  </si>
  <si>
    <t>TPR</t>
  </si>
  <si>
    <t>Tapestry, Inc.</t>
  </si>
  <si>
    <t>Shandong Gold Mining Co., Ltd.</t>
  </si>
  <si>
    <t>Telenor ASA</t>
  </si>
  <si>
    <t>WSM</t>
  </si>
  <si>
    <t>Williams-Sonoma, Inc.</t>
  </si>
  <si>
    <t>DSFIR</t>
  </si>
  <si>
    <t>DSM-Firmenich AG</t>
  </si>
  <si>
    <t>KLBN11</t>
  </si>
  <si>
    <t>Klabin S.A.</t>
  </si>
  <si>
    <t>Forestry</t>
  </si>
  <si>
    <t>Resona Holdings, Inc.</t>
  </si>
  <si>
    <t>TROW</t>
  </si>
  <si>
    <t>T. Rowe Price Group, Inc.</t>
  </si>
  <si>
    <t>NST</t>
  </si>
  <si>
    <t>Northern Star Resources Limited</t>
  </si>
  <si>
    <t>Techtronic Industries Company Limited</t>
  </si>
  <si>
    <t>Tools</t>
  </si>
  <si>
    <t>PPG</t>
  </si>
  <si>
    <t>PPG Industries, Inc.</t>
  </si>
  <si>
    <t>CMS</t>
  </si>
  <si>
    <t>CMS Energy Corporation</t>
  </si>
  <si>
    <t>DOV</t>
  </si>
  <si>
    <t>Dover Corporation</t>
  </si>
  <si>
    <t>PODD</t>
  </si>
  <si>
    <t>Insulet Corporation</t>
  </si>
  <si>
    <t>BAMI</t>
  </si>
  <si>
    <t>Banco BPM S.p.A.</t>
  </si>
  <si>
    <t>KNIN</t>
  </si>
  <si>
    <t>Kuehne + Nagel International AG</t>
  </si>
  <si>
    <t>JIOFIN</t>
  </si>
  <si>
    <t>Jio Financial Services Limited</t>
  </si>
  <si>
    <t>CIEN</t>
  </si>
  <si>
    <t>Ciena Corporation</t>
  </si>
  <si>
    <t>HYUNDAI</t>
  </si>
  <si>
    <t>Hyundai Motor India Ltd.</t>
  </si>
  <si>
    <t>ZOMATO</t>
  </si>
  <si>
    <t>Zomato Limited</t>
  </si>
  <si>
    <t>FCNCA</t>
  </si>
  <si>
    <t>First Citizens BancShares, Inc.</t>
  </si>
  <si>
    <t>BCE</t>
  </si>
  <si>
    <t>BCE Inc.</t>
  </si>
  <si>
    <t>QSR</t>
  </si>
  <si>
    <t>Restaurant Brands International Inc.</t>
  </si>
  <si>
    <t>BXB</t>
  </si>
  <si>
    <t>Brambles Limited</t>
  </si>
  <si>
    <t>SMC Corporation</t>
  </si>
  <si>
    <t>Riyad Bank</t>
  </si>
  <si>
    <t>BPE</t>
  </si>
  <si>
    <t>BPER Banca S.p.A.</t>
  </si>
  <si>
    <t>Dollar General Corporation</t>
  </si>
  <si>
    <t>TYL</t>
  </si>
  <si>
    <t>Tyler Technologies, Inc.</t>
  </si>
  <si>
    <t>ITSA3</t>
  </si>
  <si>
    <t>Itaúsa S.A.</t>
  </si>
  <si>
    <t>HUBB</t>
  </si>
  <si>
    <t>Hubbell Incorporated</t>
  </si>
  <si>
    <t>Galaxy Entertainment Group Limited</t>
  </si>
  <si>
    <t>H</t>
  </si>
  <si>
    <t>Hydro One Limited</t>
  </si>
  <si>
    <t>RF</t>
  </si>
  <si>
    <t>Regions Financial Corporation</t>
  </si>
  <si>
    <t>AER</t>
  </si>
  <si>
    <t>AerCap Holdings N.V.</t>
  </si>
  <si>
    <t>EICHERMOT</t>
  </si>
  <si>
    <t>Eicher Motors Limited</t>
  </si>
  <si>
    <t>STE</t>
  </si>
  <si>
    <t>STERIS plc</t>
  </si>
  <si>
    <t>GRASIM</t>
  </si>
  <si>
    <t>Grasim Industries Limited</t>
  </si>
  <si>
    <t>BIIB</t>
  </si>
  <si>
    <t>Biogen Inc.</t>
  </si>
  <si>
    <t>NVR, Inc.</t>
  </si>
  <si>
    <t>CHD</t>
  </si>
  <si>
    <t>Church &amp; Dwight Co., Inc.</t>
  </si>
  <si>
    <t>Renesas Electronics Corporation</t>
  </si>
  <si>
    <t>MTR Corporation Limited</t>
  </si>
  <si>
    <t>CLP Holdings Limited</t>
  </si>
  <si>
    <t>BBAS3</t>
  </si>
  <si>
    <t>Banco do Brasil S.A.</t>
  </si>
  <si>
    <t>XPeng Inc.</t>
  </si>
  <si>
    <t>CFG</t>
  </si>
  <si>
    <t>Citizens Financial Group, Inc.</t>
  </si>
  <si>
    <t>FLEX</t>
  </si>
  <si>
    <t>Flex Ltd.</t>
  </si>
  <si>
    <t>CHKP</t>
  </si>
  <si>
    <t>Check Point Software Technologies Ltd.</t>
  </si>
  <si>
    <t>ACS</t>
  </si>
  <si>
    <t>ACS, Actividades de Construcción y Servicios, S.A.</t>
  </si>
  <si>
    <t>VEDL</t>
  </si>
  <si>
    <t>Vedanta Limited</t>
  </si>
  <si>
    <t>DRI</t>
  </si>
  <si>
    <t>Darden Restaurants, Inc.</t>
  </si>
  <si>
    <t>DIM</t>
  </si>
  <si>
    <t>Sartorius Stedim Biotech S.A.</t>
  </si>
  <si>
    <t>TECK-B</t>
  </si>
  <si>
    <t>Teck Resources Limited</t>
  </si>
  <si>
    <t>ELET3</t>
  </si>
  <si>
    <t>Centrais Elétricas Brasileiras S.A. - Eletrobrás</t>
  </si>
  <si>
    <t>SW</t>
  </si>
  <si>
    <t>Smurfit Westrock Plc</t>
  </si>
  <si>
    <t>QBE</t>
  </si>
  <si>
    <t>QBE Insurance Group Limited</t>
  </si>
  <si>
    <t>Inpex Corporation</t>
  </si>
  <si>
    <t>TER</t>
  </si>
  <si>
    <t>Teradyne, Inc.</t>
  </si>
  <si>
    <t>Sands China Ltd.</t>
  </si>
  <si>
    <t>Macau</t>
  </si>
  <si>
    <t>L</t>
  </si>
  <si>
    <t>Loews Corporation</t>
  </si>
  <si>
    <t>COH</t>
  </si>
  <si>
    <t>Cochlear Limited</t>
  </si>
  <si>
    <t>LY Corporation</t>
  </si>
  <si>
    <t>SGSN</t>
  </si>
  <si>
    <t>Sgs S.A.</t>
  </si>
  <si>
    <t>IOT</t>
  </si>
  <si>
    <t>Samsara Inc.</t>
  </si>
  <si>
    <t>JBL</t>
  </si>
  <si>
    <t>Jabil Inc.</t>
  </si>
  <si>
    <t>VWS</t>
  </si>
  <si>
    <t>Vestas Wind Systems A/S</t>
  </si>
  <si>
    <t>STLD</t>
  </si>
  <si>
    <t>Steel Dynamics, Inc.</t>
  </si>
  <si>
    <t>TPG</t>
  </si>
  <si>
    <t>TPG Inc.</t>
  </si>
  <si>
    <t>GULF</t>
  </si>
  <si>
    <t>Gulf Energy Development Public Company Limited</t>
  </si>
  <si>
    <t>PINS</t>
  </si>
  <si>
    <t>Pinterest, Inc.</t>
  </si>
  <si>
    <t>PME</t>
  </si>
  <si>
    <t>Pro Medicus Limited</t>
  </si>
  <si>
    <t>DLF</t>
  </si>
  <si>
    <t>DLF Limited</t>
  </si>
  <si>
    <t>Innovent Biologics, Inc.</t>
  </si>
  <si>
    <t>DVN</t>
  </si>
  <si>
    <t>Devon Energy Corporation</t>
  </si>
  <si>
    <t>TRN</t>
  </si>
  <si>
    <t>Terna - Rete Elettrica Nazionale Società per Azioni</t>
  </si>
  <si>
    <t>WOW</t>
  </si>
  <si>
    <t>Woolworths Group Limited</t>
  </si>
  <si>
    <t>Nippon Steel Corporation</t>
  </si>
  <si>
    <t>DGX</t>
  </si>
  <si>
    <t>Quest Diagnostics Incorporated</t>
  </si>
  <si>
    <t>Nomura Holdings, Inc.</t>
  </si>
  <si>
    <t>S63</t>
  </si>
  <si>
    <t>Singapore Technologies Engineering Ltd</t>
  </si>
  <si>
    <t>Korea Shipbuilding &amp; Offshore Engineering Co., Ltd.</t>
  </si>
  <si>
    <t>China Coal Energy Company Limited</t>
  </si>
  <si>
    <t>BANDAI NAMCO Holdings Inc.</t>
  </si>
  <si>
    <t>SBILIFE</t>
  </si>
  <si>
    <t>SBI Life Insurance Company Limited</t>
  </si>
  <si>
    <t>IQCD</t>
  </si>
  <si>
    <t>Industries Qatar Q.P.S.C.</t>
  </si>
  <si>
    <t>TPL</t>
  </si>
  <si>
    <t>Texas Pacific Land Corporation</t>
  </si>
  <si>
    <t>China International Capital Corporation Limited</t>
  </si>
  <si>
    <t>TOST</t>
  </si>
  <si>
    <t>Toast, Inc.</t>
  </si>
  <si>
    <t>Wiwynn Corporation</t>
  </si>
  <si>
    <t>SBAC</t>
  </si>
  <si>
    <t>SBA Communications Corporation</t>
  </si>
  <si>
    <t>CG</t>
  </si>
  <si>
    <t>The Carlyle Group Inc.</t>
  </si>
  <si>
    <t>China Merchants Securities Co., Ltd.</t>
  </si>
  <si>
    <t>ABF</t>
  </si>
  <si>
    <t>Associated British Foods plc</t>
  </si>
  <si>
    <t>Mega Financial Holding Co., Ltd.</t>
  </si>
  <si>
    <t>EDP</t>
  </si>
  <si>
    <t>EDP - Energias de Portugal, S.A.</t>
  </si>
  <si>
    <t>Portugal</t>
  </si>
  <si>
    <t>COL</t>
  </si>
  <si>
    <t>Coles Group Limited</t>
  </si>
  <si>
    <t>BAP</t>
  </si>
  <si>
    <t>Credicorp Ltd.</t>
  </si>
  <si>
    <t>Peru</t>
  </si>
  <si>
    <t>Sumitomo Realty &amp; Development Co., Ltd.</t>
  </si>
  <si>
    <t>NI</t>
  </si>
  <si>
    <t>NiSource Inc.</t>
  </si>
  <si>
    <t>Nidec Corporation</t>
  </si>
  <si>
    <t>SRG</t>
  </si>
  <si>
    <t>Snam S.p.A.</t>
  </si>
  <si>
    <t>GPN</t>
  </si>
  <si>
    <t>Global Payments Inc.</t>
  </si>
  <si>
    <t>Samsung Life Insurance Co., Ltd.</t>
  </si>
  <si>
    <t>FPH</t>
  </si>
  <si>
    <t>NZD</t>
  </si>
  <si>
    <t>Fisher &amp; Paykel Healthcare Corporation Limited</t>
  </si>
  <si>
    <t>New Zealand</t>
  </si>
  <si>
    <t>EIX</t>
  </si>
  <si>
    <t>Edison International</t>
  </si>
  <si>
    <t>China Overseas Land &amp; Investment Limited</t>
  </si>
  <si>
    <t>UTHR</t>
  </si>
  <si>
    <t>United Therapeutics Corporation</t>
  </si>
  <si>
    <t>Konami Group Corporation</t>
  </si>
  <si>
    <t>BEKE</t>
  </si>
  <si>
    <t>KE Holdings Inc.</t>
  </si>
  <si>
    <t>COLO-B</t>
  </si>
  <si>
    <t>Coloplast A/S</t>
  </si>
  <si>
    <t>Aluminum Corporation of China Limited</t>
  </si>
  <si>
    <t>WuXi Biologics (Cayman) Inc.</t>
  </si>
  <si>
    <t>CPAY</t>
  </si>
  <si>
    <t>Corpay, Inc.</t>
  </si>
  <si>
    <t>GIB-A</t>
  </si>
  <si>
    <t>CGI Inc.</t>
  </si>
  <si>
    <t>RCI-B</t>
  </si>
  <si>
    <t>Rogers Communications Inc.</t>
  </si>
  <si>
    <t>WAT</t>
  </si>
  <si>
    <t>Waters Corporation</t>
  </si>
  <si>
    <t>Public Bank Berhad</t>
  </si>
  <si>
    <t>GMAB</t>
  </si>
  <si>
    <t>Genmab A/S</t>
  </si>
  <si>
    <t>Lenovo Group Limited</t>
  </si>
  <si>
    <t>ALFA</t>
  </si>
  <si>
    <t>Alfa Laval Corporate AB</t>
  </si>
  <si>
    <t>HINDALCO</t>
  </si>
  <si>
    <t>Hindalco Industries Limited</t>
  </si>
  <si>
    <t>DIVISLAB</t>
  </si>
  <si>
    <t>Divi's Laboratories Limited</t>
  </si>
  <si>
    <t>NXT</t>
  </si>
  <si>
    <t>NEXT plc</t>
  </si>
  <si>
    <t>China Tourism Group Duty Free Corporation Limited</t>
  </si>
  <si>
    <t>RBA</t>
  </si>
  <si>
    <t>RB Global, Inc.</t>
  </si>
  <si>
    <t>Elm Company</t>
  </si>
  <si>
    <t>HEIO</t>
  </si>
  <si>
    <t>Heineken Holding N.V.</t>
  </si>
  <si>
    <t>REP</t>
  </si>
  <si>
    <t>Repsol, S.A.</t>
  </si>
  <si>
    <t>CIMB Group Holdings Berhad</t>
  </si>
  <si>
    <t>Accton Technology Corporation</t>
  </si>
  <si>
    <t>Sumitomo Mitsui Trust Holdings, Inc.</t>
  </si>
  <si>
    <t>Astellas Pharma Inc.</t>
  </si>
  <si>
    <t>Kakao Corp.</t>
  </si>
  <si>
    <t>FFIV</t>
  </si>
  <si>
    <t>F5, Inc.</t>
  </si>
  <si>
    <t>REA</t>
  </si>
  <si>
    <t>REA Group Limited</t>
  </si>
  <si>
    <t>A5G</t>
  </si>
  <si>
    <t>AIB Group plc</t>
  </si>
  <si>
    <t>China Railway Group Limited</t>
  </si>
  <si>
    <t>CDW</t>
  </si>
  <si>
    <t>CDW Corporation</t>
  </si>
  <si>
    <t>LULU</t>
  </si>
  <si>
    <t>Lululemon Athletica Inc.</t>
  </si>
  <si>
    <t>ADANIGREEN</t>
  </si>
  <si>
    <t>Adani Green Energy Limited</t>
  </si>
  <si>
    <t>Kao Corporation</t>
  </si>
  <si>
    <t>Chow Tai Fook Jewellery Group Limited</t>
  </si>
  <si>
    <t>KEY</t>
  </si>
  <si>
    <t>KeyCorp</t>
  </si>
  <si>
    <t>WST</t>
  </si>
  <si>
    <t>West Pharmaceutical Services, Inc.</t>
  </si>
  <si>
    <t>VIVT3</t>
  </si>
  <si>
    <t>Telefônica Brasil S.A.</t>
  </si>
  <si>
    <t>TRENT</t>
  </si>
  <si>
    <t>Trent Limited</t>
  </si>
  <si>
    <t>ZBH</t>
  </si>
  <si>
    <t>Zimmer Biomet Holdings, Inc.</t>
  </si>
  <si>
    <t>RL</t>
  </si>
  <si>
    <t>Ralph Lauren Corporation</t>
  </si>
  <si>
    <t>Halliburton Company</t>
  </si>
  <si>
    <t>ON</t>
  </si>
  <si>
    <t>ON Semiconductor Corporation</t>
  </si>
  <si>
    <t>DIB</t>
  </si>
  <si>
    <t>Dubai Islamic Bank P.J.S.C.</t>
  </si>
  <si>
    <t>TVSMOTOR</t>
  </si>
  <si>
    <t>TVS Motor Company Limited</t>
  </si>
  <si>
    <t>United Microelectronics Corporation</t>
  </si>
  <si>
    <t>DLTR</t>
  </si>
  <si>
    <t>Dollar Tree, Inc.</t>
  </si>
  <si>
    <t>IRFC</t>
  </si>
  <si>
    <t>Indian Railway Finance Corporation Limited</t>
  </si>
  <si>
    <t>Hyundai Mobis Co.,Ltd</t>
  </si>
  <si>
    <t>PKG</t>
  </si>
  <si>
    <t>Packaging Corporation of America</t>
  </si>
  <si>
    <t>NN</t>
  </si>
  <si>
    <t>NN Group N.V.</t>
  </si>
  <si>
    <t>CVC</t>
  </si>
  <si>
    <t>CVC Capital Partners plc</t>
  </si>
  <si>
    <t>Jersey</t>
  </si>
  <si>
    <t>SAB</t>
  </si>
  <si>
    <t>Banco de Sabadell, S.A.</t>
  </si>
  <si>
    <t>TSN</t>
  </si>
  <si>
    <t>Tyson Foods, Inc.</t>
  </si>
  <si>
    <t>Kyocera Corporation</t>
  </si>
  <si>
    <t>Pan Pacific International Holdings Corporation</t>
  </si>
  <si>
    <t>LII</t>
  </si>
  <si>
    <t>Lennox International Inc.</t>
  </si>
  <si>
    <t>Shanghai Electric Group Company Limited</t>
  </si>
  <si>
    <t>WTC</t>
  </si>
  <si>
    <t>WiseTech Global Limited</t>
  </si>
  <si>
    <t>IHG</t>
  </si>
  <si>
    <t>InterContinental Hotels Group PLC</t>
  </si>
  <si>
    <t>NTNX</t>
  </si>
  <si>
    <t>Nutanix, Inc.</t>
  </si>
  <si>
    <t>ESSITY-B</t>
  </si>
  <si>
    <t>Essity AB (publ)</t>
  </si>
  <si>
    <t>AMCR</t>
  </si>
  <si>
    <t>Amcor plc</t>
  </si>
  <si>
    <t>KPN</t>
  </si>
  <si>
    <t>Koninklijke KPN N.V.</t>
  </si>
  <si>
    <t>LTIM</t>
  </si>
  <si>
    <t>LTIMindtree Limited</t>
  </si>
  <si>
    <t>Tenaga Nasional Berhad</t>
  </si>
  <si>
    <t>GFS</t>
  </si>
  <si>
    <t>GLOBALFOUNDRIES Inc.</t>
  </si>
  <si>
    <t>HDFCLIFE</t>
  </si>
  <si>
    <t>HDFC Life Insurance Company Limited</t>
  </si>
  <si>
    <t>Hua Hong Semiconductor Limited</t>
  </si>
  <si>
    <t>Gartner, Inc.</t>
  </si>
  <si>
    <t>GPC</t>
  </si>
  <si>
    <t>Genuine Parts Company</t>
  </si>
  <si>
    <t>TLKM</t>
  </si>
  <si>
    <t>Perusahaan Perseroan (Persero) PT Telekomunikasi Indonesia Tbk</t>
  </si>
  <si>
    <t>JMHLY</t>
  </si>
  <si>
    <t>Jardine Matheson Holdings Limited</t>
  </si>
  <si>
    <t>GDDY</t>
  </si>
  <si>
    <t>GoDaddy Inc.</t>
  </si>
  <si>
    <t>TEN</t>
  </si>
  <si>
    <t>Tenaris S.A.</t>
  </si>
  <si>
    <t>J</t>
  </si>
  <si>
    <t>Jacobs Solutions Inc.</t>
  </si>
  <si>
    <t>Software - Services</t>
  </si>
  <si>
    <t>TRMB</t>
  </si>
  <si>
    <t>Trimble Inc.</t>
  </si>
  <si>
    <t>AOT</t>
  </si>
  <si>
    <t>Airports of Thailand Public Company Limited</t>
  </si>
  <si>
    <t>WRT1V</t>
  </si>
  <si>
    <t>Wärtsilä Oyj Abp</t>
  </si>
  <si>
    <t>Sino Biopharmaceutical Limited</t>
  </si>
  <si>
    <t>ASICS Corporation</t>
  </si>
  <si>
    <t>Shenwan Hongyuan Group Co., Ltd.</t>
  </si>
  <si>
    <t>MKC</t>
  </si>
  <si>
    <t>McCormick &amp; Company, Incorporated</t>
  </si>
  <si>
    <t>Anhui Conch Cement Company Limited</t>
  </si>
  <si>
    <t>EVRG</t>
  </si>
  <si>
    <t>Evergy, Inc.</t>
  </si>
  <si>
    <t>Saudi Awwal Bank</t>
  </si>
  <si>
    <t>PFG</t>
  </si>
  <si>
    <t>Principal Financial Group, Inc.</t>
  </si>
  <si>
    <t>LGEN</t>
  </si>
  <si>
    <t>Legal &amp; General Group Plc</t>
  </si>
  <si>
    <t>JDEP</t>
  </si>
  <si>
    <t>JDE Peet's N.V.</t>
  </si>
  <si>
    <t>Alinma Bank</t>
  </si>
  <si>
    <t>HLMA</t>
  </si>
  <si>
    <t>Halma plc</t>
  </si>
  <si>
    <t>PNR</t>
  </si>
  <si>
    <t>Pentair plc</t>
  </si>
  <si>
    <t>APTV</t>
  </si>
  <si>
    <t>Aptiv PLC</t>
  </si>
  <si>
    <t>CNC</t>
  </si>
  <si>
    <t>Centene Corporation</t>
  </si>
  <si>
    <t>Shionogi &amp; Co., Ltd.</t>
  </si>
  <si>
    <t>LNT</t>
  </si>
  <si>
    <t>Alliant Energy Corporation</t>
  </si>
  <si>
    <t>Asahi Group Holdings, Ltd.</t>
  </si>
  <si>
    <t>Jiangxi Copper Company Limited</t>
  </si>
  <si>
    <t>Saudi Electricity Company</t>
  </si>
  <si>
    <t>CTRA</t>
  </si>
  <si>
    <t>Coterra Energy Inc.</t>
  </si>
  <si>
    <t>E.SUN Financial Holding Company, Ltd.</t>
  </si>
  <si>
    <t>STMN</t>
  </si>
  <si>
    <t>Straumann Holding AG</t>
  </si>
  <si>
    <t>DRREDDY</t>
  </si>
  <si>
    <t>Dr. Reddy's Laboratories Limited</t>
  </si>
  <si>
    <t>INDU-A</t>
  </si>
  <si>
    <t>AB Industrivärden (publ)</t>
  </si>
  <si>
    <t>INDU-C</t>
  </si>
  <si>
    <t>CK Asset Holdings Limited</t>
  </si>
  <si>
    <t>WY</t>
  </si>
  <si>
    <t>Weyerhaeuser Company</t>
  </si>
  <si>
    <t>Nitto Denko Corporation</t>
  </si>
  <si>
    <t>ALTEOGEN Inc.</t>
  </si>
  <si>
    <t>FORTUM</t>
  </si>
  <si>
    <t>Fortum Oyj</t>
  </si>
  <si>
    <t>MZTF</t>
  </si>
  <si>
    <t>Mizrahi Tefahot Bank Ltd.</t>
  </si>
  <si>
    <t>NEXON Co., Ltd.</t>
  </si>
  <si>
    <t>INVH</t>
  </si>
  <si>
    <t>Invitation Homes Inc.</t>
  </si>
  <si>
    <t>SNA</t>
  </si>
  <si>
    <t>Snap-on Incorporated</t>
  </si>
  <si>
    <t>ACM</t>
  </si>
  <si>
    <t>Aecom</t>
  </si>
  <si>
    <t>XRO</t>
  </si>
  <si>
    <t>Xero Limited</t>
  </si>
  <si>
    <t>Henderson Land Development Company Limited</t>
  </si>
  <si>
    <t>DKS</t>
  </si>
  <si>
    <t>DICK'S Sporting Goods, Inc.</t>
  </si>
  <si>
    <t>Yankuang Energy Group Company Limited</t>
  </si>
  <si>
    <t>VBL</t>
  </si>
  <si>
    <t>Varun Beverages Limited</t>
  </si>
  <si>
    <t>EN</t>
  </si>
  <si>
    <t>Bouygues S.A.</t>
  </si>
  <si>
    <t>CRBG</t>
  </si>
  <si>
    <t>Corebridge Financial, Inc.</t>
  </si>
  <si>
    <t>OMV</t>
  </si>
  <si>
    <t>Omv AG</t>
  </si>
  <si>
    <t>CK Infrastructure Holdings Limited</t>
  </si>
  <si>
    <t>THC</t>
  </si>
  <si>
    <t>Tenet Healthcare Corporation</t>
  </si>
  <si>
    <t>AZPN</t>
  </si>
  <si>
    <t>Aspen Technology, Inc.</t>
  </si>
  <si>
    <t>PE&amp;OLES</t>
  </si>
  <si>
    <t>Industrias Peñoles, S.A.B. de C.V.</t>
  </si>
  <si>
    <t>WMG</t>
  </si>
  <si>
    <t>Warner Music Group Corp.</t>
  </si>
  <si>
    <t>IHH Healthcare Berhad</t>
  </si>
  <si>
    <t>The Hong Kong and China Gas Company Limited</t>
  </si>
  <si>
    <t>CARL-B</t>
  </si>
  <si>
    <t>Carlsberg A/S</t>
  </si>
  <si>
    <t>HD Hyundai Electric Co., Ltd.</t>
  </si>
  <si>
    <t>BPCL</t>
  </si>
  <si>
    <t>Bharat Petroleum Corporation Limited</t>
  </si>
  <si>
    <t>Hana Financial Group Inc.</t>
  </si>
  <si>
    <t>ESS</t>
  </si>
  <si>
    <t>Essex Property Trust, Inc.</t>
  </si>
  <si>
    <t>TOU</t>
  </si>
  <si>
    <t>Tourmaline Oil Corp.</t>
  </si>
  <si>
    <t>TWLO</t>
  </si>
  <si>
    <t>Twilio Inc.</t>
  </si>
  <si>
    <t>LUV</t>
  </si>
  <si>
    <t>Southwest Airlines Co.</t>
  </si>
  <si>
    <t>Weichai Power Co., Ltd.</t>
  </si>
  <si>
    <t>ENEOS Holdings, Inc.</t>
  </si>
  <si>
    <t>ASUSTeK Computer Inc.</t>
  </si>
  <si>
    <t>CCH</t>
  </si>
  <si>
    <t>Coca-Cola HBC AG</t>
  </si>
  <si>
    <t>INCY</t>
  </si>
  <si>
    <t>Incyte Corporation</t>
  </si>
  <si>
    <t>GEN</t>
  </si>
  <si>
    <t>Gen Digital Inc.</t>
  </si>
  <si>
    <t>AC</t>
  </si>
  <si>
    <t>Arca Continental, S.A.B. de C.V.</t>
  </si>
  <si>
    <t>EMSN</t>
  </si>
  <si>
    <t>Ems-Chemie Holding AG</t>
  </si>
  <si>
    <t>DKNG</t>
  </si>
  <si>
    <t>DraftKings Inc.</t>
  </si>
  <si>
    <t>SOON</t>
  </si>
  <si>
    <t>Sonova Holding AG</t>
  </si>
  <si>
    <t>ZG</t>
  </si>
  <si>
    <t>Zillow Group, Inc. Class A</t>
  </si>
  <si>
    <t>FTV</t>
  </si>
  <si>
    <t>Fortive Corporation</t>
  </si>
  <si>
    <t>BG</t>
  </si>
  <si>
    <t>Bunge Global S.A.</t>
  </si>
  <si>
    <t>Ganfeng Lithium Co., Limited</t>
  </si>
  <si>
    <t>GFL</t>
  </si>
  <si>
    <t>GFL Environmental Inc.</t>
  </si>
  <si>
    <t>Nippon Paint Holdings Co., Ltd.</t>
  </si>
  <si>
    <t>The Kansai Electric Power Company, Incorporated</t>
  </si>
  <si>
    <t>Korea Electric Power Corporation</t>
  </si>
  <si>
    <t>BURL</t>
  </si>
  <si>
    <t>Burlington Stores, Inc.</t>
  </si>
  <si>
    <t>Swire Properties Limited</t>
  </si>
  <si>
    <t>MTN</t>
  </si>
  <si>
    <t>MTN Group Limited</t>
  </si>
  <si>
    <t>AKRBP</t>
  </si>
  <si>
    <t>Aker BP ASA</t>
  </si>
  <si>
    <t>BRITANNIA</t>
  </si>
  <si>
    <t>Britannia Industries Limited</t>
  </si>
  <si>
    <t>C6L</t>
  </si>
  <si>
    <t>Singapore Airlines Limited</t>
  </si>
  <si>
    <t>RDOR3</t>
  </si>
  <si>
    <t>Rede D'Or São Luiz S.A.</t>
  </si>
  <si>
    <t>AMUN</t>
  </si>
  <si>
    <t>Amundi S.A.</t>
  </si>
  <si>
    <t>LIFCO-B</t>
  </si>
  <si>
    <t>Lifco AB (publ)</t>
  </si>
  <si>
    <t>FME</t>
  </si>
  <si>
    <t>Fresenius Medical Care AG &amp; Co. KGaA</t>
  </si>
  <si>
    <t>China Longyuan Power Group Corporation Limited</t>
  </si>
  <si>
    <t>AMBUJACEM</t>
  </si>
  <si>
    <t>Ambuja Cements Limited</t>
  </si>
  <si>
    <t>INF</t>
  </si>
  <si>
    <t>Informa plc</t>
  </si>
  <si>
    <t>MAA</t>
  </si>
  <si>
    <t>Mid-America Apartment Communities, Inc.</t>
  </si>
  <si>
    <t>BIM</t>
  </si>
  <si>
    <t>bioMérieux S.A.</t>
  </si>
  <si>
    <t>TRYG</t>
  </si>
  <si>
    <t>Tryg A/S</t>
  </si>
  <si>
    <t>JBSS3</t>
  </si>
  <si>
    <t>Jbs S.a.</t>
  </si>
  <si>
    <t>MONC</t>
  </si>
  <si>
    <t>Moncler S.p.A.</t>
  </si>
  <si>
    <t>UNI</t>
  </si>
  <si>
    <t>Unipol Assicurazioni S.p.A.</t>
  </si>
  <si>
    <t>LOGN</t>
  </si>
  <si>
    <t>Logitech International S.A.</t>
  </si>
  <si>
    <t>SRT3</t>
  </si>
  <si>
    <t>Sartorius AG</t>
  </si>
  <si>
    <t>GFINBURO</t>
  </si>
  <si>
    <t>Grupo Financiero Inbursa, S.A.B. de C.V.</t>
  </si>
  <si>
    <t>AIA</t>
  </si>
  <si>
    <t>Auckland International Airport Limited</t>
  </si>
  <si>
    <t>BANKBARODA</t>
  </si>
  <si>
    <t>Bank of Baroda Limited</t>
  </si>
  <si>
    <t>EUROB</t>
  </si>
  <si>
    <t>Eurobank Ergasias Services and Holdings S.A.</t>
  </si>
  <si>
    <t>Greece</t>
  </si>
  <si>
    <t>BOL</t>
  </si>
  <si>
    <t>Bolloré SE</t>
  </si>
  <si>
    <t>EDPR</t>
  </si>
  <si>
    <t>EDP Renováveis, S.A.</t>
  </si>
  <si>
    <t>YUMC</t>
  </si>
  <si>
    <t>Yum China Holdings, Inc.</t>
  </si>
  <si>
    <t>RIVN</t>
  </si>
  <si>
    <t>Rivian Automotive, Inc.</t>
  </si>
  <si>
    <t>BIRG</t>
  </si>
  <si>
    <t>Bank of Ireland Group plc</t>
  </si>
  <si>
    <t>Wistron Corporation</t>
  </si>
  <si>
    <t>SN</t>
  </si>
  <si>
    <t>Smith &amp; Nephew plc</t>
  </si>
  <si>
    <t>SUI</t>
  </si>
  <si>
    <t>Sun Communities, Inc.</t>
  </si>
  <si>
    <t>QIBK</t>
  </si>
  <si>
    <t>Qatar Islamic Bank (Q.P.S.C.)</t>
  </si>
  <si>
    <t>ZTO Express (Cayman) Inc.</t>
  </si>
  <si>
    <t>CHILE</t>
  </si>
  <si>
    <t>CLP</t>
  </si>
  <si>
    <t>Banco de Chile</t>
  </si>
  <si>
    <t>Chile</t>
  </si>
  <si>
    <t>TKO</t>
  </si>
  <si>
    <t>TKO Group Holdings, Inc.</t>
  </si>
  <si>
    <t>EXPD</t>
  </si>
  <si>
    <t>Expeditors International of Washington, Inc.</t>
  </si>
  <si>
    <t>SABIC Agri-Nutrients Company</t>
  </si>
  <si>
    <t>MB</t>
  </si>
  <si>
    <t>Mediobanca Banca di Credito Finanziario S.p.A.</t>
  </si>
  <si>
    <t>CHOLAFIN</t>
  </si>
  <si>
    <t>Cholamandalam Investment and Finance Company Limited</t>
  </si>
  <si>
    <t>EMAARDEV</t>
  </si>
  <si>
    <t>Emaar Development PJSC</t>
  </si>
  <si>
    <t>EVO</t>
  </si>
  <si>
    <t>Evolution AB (publ)</t>
  </si>
  <si>
    <t>IFF</t>
  </si>
  <si>
    <t>International Flavors &amp; Fragrances Inc.</t>
  </si>
  <si>
    <t>NWS</t>
  </si>
  <si>
    <t>News Corporation</t>
  </si>
  <si>
    <t>8TRA</t>
  </si>
  <si>
    <t>Traton SE</t>
  </si>
  <si>
    <t>TS Financial Holding Co., Ltd.</t>
  </si>
  <si>
    <t>ENX</t>
  </si>
  <si>
    <t>Euronext N.V.</t>
  </si>
  <si>
    <t>Vodacom Group Limited</t>
  </si>
  <si>
    <t>PNB</t>
  </si>
  <si>
    <t>Punjab National Bank</t>
  </si>
  <si>
    <t>WSO</t>
  </si>
  <si>
    <t>Watsco, Inc.</t>
  </si>
  <si>
    <t>BAJAJHLDNG</t>
  </si>
  <si>
    <t>Bajaj Holdings &amp; Investment Limited</t>
  </si>
  <si>
    <t>TRU</t>
  </si>
  <si>
    <t>TransUnion</t>
  </si>
  <si>
    <t>SBSP3</t>
  </si>
  <si>
    <t>Companhia de Saneamento Básico do Estado de São Paulo - SABESP</t>
  </si>
  <si>
    <t>JMT</t>
  </si>
  <si>
    <t>Jerónimo Martins, SGPS, S.A.</t>
  </si>
  <si>
    <t>HOLX</t>
  </si>
  <si>
    <t>Hologic, Inc.</t>
  </si>
  <si>
    <t>NIO</t>
  </si>
  <si>
    <t>NIO Inc.</t>
  </si>
  <si>
    <t>OKTA</t>
  </si>
  <si>
    <t>Okta, Inc.</t>
  </si>
  <si>
    <t>KBX</t>
  </si>
  <si>
    <t>Knorr-Bremse AG</t>
  </si>
  <si>
    <t>PFC</t>
  </si>
  <si>
    <t>Power Finance Corporation Limited</t>
  </si>
  <si>
    <t>ERIE</t>
  </si>
  <si>
    <t>Erie Indemnity Company</t>
  </si>
  <si>
    <t>Yuanta Financial Holding Co., Ltd.</t>
  </si>
  <si>
    <t>FNF</t>
  </si>
  <si>
    <t>Fidelity National Financial, Inc.</t>
  </si>
  <si>
    <t>Spec Ins</t>
  </si>
  <si>
    <t>DUOL</t>
  </si>
  <si>
    <t>Duolingo, Inc.</t>
  </si>
  <si>
    <t>Allegion plc</t>
  </si>
  <si>
    <t>TELIA</t>
  </si>
  <si>
    <t>Telia Company AB (publ)</t>
  </si>
  <si>
    <t>OMC</t>
  </si>
  <si>
    <t>Omnicom Group Inc.</t>
  </si>
  <si>
    <t>CHRW</t>
  </si>
  <si>
    <t>C.H. Robinson Worldwide, Inc.</t>
  </si>
  <si>
    <t>BBY</t>
  </si>
  <si>
    <t>Best Buy Co., Inc.</t>
  </si>
  <si>
    <t>Asia Vital Components Co., Ltd.</t>
  </si>
  <si>
    <t>IVN</t>
  </si>
  <si>
    <t>Ivanhoe Mines Ltd.</t>
  </si>
  <si>
    <t>Huaneng Power International, Inc.</t>
  </si>
  <si>
    <t>MAP</t>
  </si>
  <si>
    <t>Mapfre, S.A.</t>
  </si>
  <si>
    <t>ETE</t>
  </si>
  <si>
    <t>National Bank of Greece S.A.</t>
  </si>
  <si>
    <t>CLX</t>
  </si>
  <si>
    <t>The Clorox Company</t>
  </si>
  <si>
    <t>Subaru Corporation</t>
  </si>
  <si>
    <t>KRX</t>
  </si>
  <si>
    <t>Kingspan Group plc</t>
  </si>
  <si>
    <t>EMA</t>
  </si>
  <si>
    <t>Emera Incorporated</t>
  </si>
  <si>
    <t>URW</t>
  </si>
  <si>
    <t>Unibail-Rodamco-Westfield SE</t>
  </si>
  <si>
    <t>Air China Limited</t>
  </si>
  <si>
    <t>DOW</t>
  </si>
  <si>
    <t>Dow Inc.</t>
  </si>
  <si>
    <t>OBIC Co.,Ltd.</t>
  </si>
  <si>
    <t>TECHM</t>
  </si>
  <si>
    <t>Tech Mahindra Limited</t>
  </si>
  <si>
    <t>SUN</t>
  </si>
  <si>
    <t>Suncorp Group Limited</t>
  </si>
  <si>
    <t>LG Chem, Ltd.</t>
  </si>
  <si>
    <t>EG</t>
  </si>
  <si>
    <t>Everest Re Group, Ltd.</t>
  </si>
  <si>
    <t>TXT</t>
  </si>
  <si>
    <t>Textron Inc.</t>
  </si>
  <si>
    <t>MRU</t>
  </si>
  <si>
    <t>Metro Inc.</t>
  </si>
  <si>
    <t>BMED</t>
  </si>
  <si>
    <t>Banca Mediolanum S.p.A.</t>
  </si>
  <si>
    <t>EQH</t>
  </si>
  <si>
    <t>Equitable Holdings, Inc.</t>
  </si>
  <si>
    <t>NESTE</t>
  </si>
  <si>
    <t>Neste Oyj</t>
  </si>
  <si>
    <t>DT</t>
  </si>
  <si>
    <t>Dynatrace, Inc.</t>
  </si>
  <si>
    <t>FALABELLA</t>
  </si>
  <si>
    <t>Falabella S.A.</t>
  </si>
  <si>
    <t>Dept Stores</t>
  </si>
  <si>
    <t>LYB</t>
  </si>
  <si>
    <t>LyondellBasell Industries N.V.</t>
  </si>
  <si>
    <t>S68</t>
  </si>
  <si>
    <t>Singapore Exchange Limited</t>
  </si>
  <si>
    <t>ILMN</t>
  </si>
  <si>
    <t>Illumina, Inc.</t>
  </si>
  <si>
    <t>BSY</t>
  </si>
  <si>
    <t>Bentley Systems, Incorporated</t>
  </si>
  <si>
    <t>SECOM Co., Ltd.</t>
  </si>
  <si>
    <t>BAER</t>
  </si>
  <si>
    <t>Julius Bär Gruppe AG</t>
  </si>
  <si>
    <t>SOLARINDS</t>
  </si>
  <si>
    <t>Solar Industries India Limited</t>
  </si>
  <si>
    <t>SGE</t>
  </si>
  <si>
    <t>The Sage Group plc</t>
  </si>
  <si>
    <t>ASII</t>
  </si>
  <si>
    <t>PT Astra International Tbk</t>
  </si>
  <si>
    <t>KRZ</t>
  </si>
  <si>
    <t>Kerry Group plc</t>
  </si>
  <si>
    <t>Nemetschek SE</t>
  </si>
  <si>
    <t>Uni-President Enterprises Corp.</t>
  </si>
  <si>
    <t>LATO-B</t>
  </si>
  <si>
    <t>Investment AB Latour (publ)</t>
  </si>
  <si>
    <t>RS</t>
  </si>
  <si>
    <t>Reliance Steel &amp; Aluminum Co.</t>
  </si>
  <si>
    <t>GJF</t>
  </si>
  <si>
    <t>Gjensidige Forsikring ASA</t>
  </si>
  <si>
    <t>MUTHOOTFIN</t>
  </si>
  <si>
    <t>Muthoot Finance Limited</t>
  </si>
  <si>
    <t>ICLR</t>
  </si>
  <si>
    <t>ICON Public Limited Company</t>
  </si>
  <si>
    <t>RPM</t>
  </si>
  <si>
    <t>RPM International Inc.</t>
  </si>
  <si>
    <t>Nippon Sanso Holdings Corporation</t>
  </si>
  <si>
    <t>HMM Co.,Ltd</t>
  </si>
  <si>
    <t>Budweiser Brewing Company APAC Limited</t>
  </si>
  <si>
    <t>CIPLA</t>
  </si>
  <si>
    <t>Cipla Limited</t>
  </si>
  <si>
    <t>Rakuten Group, Inc.</t>
  </si>
  <si>
    <t>BIMBOA</t>
  </si>
  <si>
    <t>Grupo Bimbo, S.A.B. de C.V.</t>
  </si>
  <si>
    <t>Kubota Corporation</t>
  </si>
  <si>
    <t>KYGA</t>
  </si>
  <si>
    <t>F34</t>
  </si>
  <si>
    <t>Wilmar International Limited</t>
  </si>
  <si>
    <t>China Southern Airlines Company Limited</t>
  </si>
  <si>
    <t>CF</t>
  </si>
  <si>
    <t>CF Industries Holdings, Inc.</t>
  </si>
  <si>
    <t>DECK</t>
  </si>
  <si>
    <t>Deckers Outdoor Corporation</t>
  </si>
  <si>
    <t>HAG</t>
  </si>
  <si>
    <t>Hensoldt AG</t>
  </si>
  <si>
    <t>SHRIRAMFIN</t>
  </si>
  <si>
    <t>Shriram Finance Limited</t>
  </si>
  <si>
    <t>ASRNL</t>
  </si>
  <si>
    <t>ASR Nederland N.V.</t>
  </si>
  <si>
    <t>MEDP</t>
  </si>
  <si>
    <t>Medpace Holdings, Inc.</t>
  </si>
  <si>
    <t>KIM</t>
  </si>
  <si>
    <t>Kimco Realty Corporation</t>
  </si>
  <si>
    <t>GALP</t>
  </si>
  <si>
    <t>Galp Energia, SGPS, S.A.</t>
  </si>
  <si>
    <t>TATAPOWER</t>
  </si>
  <si>
    <t>The Tata Power Company Limited</t>
  </si>
  <si>
    <t>ZBRA</t>
  </si>
  <si>
    <t>Zebra Technologies Corporation</t>
  </si>
  <si>
    <t>BVI</t>
  </si>
  <si>
    <t>Bureau Veritas S.A.</t>
  </si>
  <si>
    <t>INL</t>
  </si>
  <si>
    <t>Investec Group</t>
  </si>
  <si>
    <t>CSPC Pharmaceutical Group Limited</t>
  </si>
  <si>
    <t>Nippon Yusen Kabushiki Kaisha</t>
  </si>
  <si>
    <t>BKT</t>
  </si>
  <si>
    <t>Bankinter, S.A.</t>
  </si>
  <si>
    <t>POSCO Holdings Inc.</t>
  </si>
  <si>
    <t>CPU</t>
  </si>
  <si>
    <t>Computershare Limited</t>
  </si>
  <si>
    <t>Hankyu Hanshin Holdings, Inc.</t>
  </si>
  <si>
    <t>Admiral Group plc</t>
  </si>
  <si>
    <t>Carlisle Companies Incorporated</t>
  </si>
  <si>
    <t>STO</t>
  </si>
  <si>
    <t>Santos Limited</t>
  </si>
  <si>
    <t>Domino's Pizza, Inc.</t>
  </si>
  <si>
    <t>Sekisui House, Ltd.</t>
  </si>
  <si>
    <t>DOCU</t>
  </si>
  <si>
    <t>DocuSign, Inc.</t>
  </si>
  <si>
    <t>SCG</t>
  </si>
  <si>
    <t>Scentre Group</t>
  </si>
  <si>
    <t>Olympus Corporation</t>
  </si>
  <si>
    <t>EWBC</t>
  </si>
  <si>
    <t>East West Bancorp, Inc.</t>
  </si>
  <si>
    <t>RTO</t>
  </si>
  <si>
    <t>Rentokil Initial plc</t>
  </si>
  <si>
    <t>Meritz Financial Group Inc.</t>
  </si>
  <si>
    <t>Kajima Corporation</t>
  </si>
  <si>
    <t>SPL</t>
  </si>
  <si>
    <t>Santander Bank Polska S.A.</t>
  </si>
  <si>
    <t>COO</t>
  </si>
  <si>
    <t>The Cooper Companies, Inc.</t>
  </si>
  <si>
    <t>ORG</t>
  </si>
  <si>
    <t>Origin Energy Limited</t>
  </si>
  <si>
    <t>MAS</t>
  </si>
  <si>
    <t>Masco Corporation</t>
  </si>
  <si>
    <t>Hyatt Hotels Corporation</t>
  </si>
  <si>
    <t>Link Real Estate Investment Trust</t>
  </si>
  <si>
    <t>PTTEP</t>
  </si>
  <si>
    <t>PTT Exploration and Production Public Company Limited</t>
  </si>
  <si>
    <t>First Financial Holding Co., Ltd.</t>
  </si>
  <si>
    <t>NBIX</t>
  </si>
  <si>
    <t>Neurocrine Biosciences, Inc.</t>
  </si>
  <si>
    <t>BLDR</t>
  </si>
  <si>
    <t>Builders FirstSource, Inc.</t>
  </si>
  <si>
    <t>TORNTPHARM</t>
  </si>
  <si>
    <t>Torrent Pharmaceuticals Limited</t>
  </si>
  <si>
    <t>WISE</t>
  </si>
  <si>
    <t>Wise plc</t>
  </si>
  <si>
    <t>Etihad Etisalat Company</t>
  </si>
  <si>
    <t>AME</t>
  </si>
  <si>
    <t>AMETEK, Inc.</t>
  </si>
  <si>
    <t>Arab National Bank</t>
  </si>
  <si>
    <t>JLL</t>
  </si>
  <si>
    <t>Jones Lang LaSalle Incorporated</t>
  </si>
  <si>
    <t>UPM</t>
  </si>
  <si>
    <t>UPM-Kymmene Oyj</t>
  </si>
  <si>
    <t>Samsung Heavy Industries Co., Ltd.</t>
  </si>
  <si>
    <t>CGPOWER</t>
  </si>
  <si>
    <t>CG Power and Industrial Solutions Limited</t>
  </si>
  <si>
    <t>VLTO</t>
  </si>
  <si>
    <t>Veralto Corporation</t>
  </si>
  <si>
    <t xml:space="preserve">Ind Pollution </t>
  </si>
  <si>
    <t>C38U</t>
  </si>
  <si>
    <t>CapitaLand Integrated Commercial Trust</t>
  </si>
  <si>
    <t>ITT</t>
  </si>
  <si>
    <t>ITT Inc.</t>
  </si>
  <si>
    <t>SCB</t>
  </si>
  <si>
    <t>SCB X Public Company Limited</t>
  </si>
  <si>
    <t>HDFCAMC</t>
  </si>
  <si>
    <t>HDFC Asset Management Company Limited</t>
  </si>
  <si>
    <t>GGG</t>
  </si>
  <si>
    <t>Graco Inc.</t>
  </si>
  <si>
    <t>GAIL</t>
  </si>
  <si>
    <t>GAIL (India) Limited</t>
  </si>
  <si>
    <t>NHY</t>
  </si>
  <si>
    <t>Norsk Hydro ASA</t>
  </si>
  <si>
    <t>JBHT</t>
  </si>
  <si>
    <t>J.B. Hunt Transport Services, Inc.</t>
  </si>
  <si>
    <t>Hua Nan Financial Holdings Co., Ltd.</t>
  </si>
  <si>
    <t>HELN</t>
  </si>
  <si>
    <t>Helvetia Holding AG</t>
  </si>
  <si>
    <t>HLI</t>
  </si>
  <si>
    <t>Houlihan Lokey, Inc.</t>
  </si>
  <si>
    <t>CEMEXCPO</t>
  </si>
  <si>
    <t>CEMEX, S.A.B. de C.V.</t>
  </si>
  <si>
    <t>PEO</t>
  </si>
  <si>
    <t>Bank Polska Kasa Opieki S.A.</t>
  </si>
  <si>
    <t>Almarai Company</t>
  </si>
  <si>
    <t>NLY</t>
  </si>
  <si>
    <t>Annaly Capital Management, Inc.</t>
  </si>
  <si>
    <t>Mort REITs</t>
  </si>
  <si>
    <t>CPALL</t>
  </si>
  <si>
    <t>CP ALL Public Company Limited</t>
  </si>
  <si>
    <t>SNAP</t>
  </si>
  <si>
    <t>Snap Inc.</t>
  </si>
  <si>
    <t>Aeroports de Paris S.A.</t>
  </si>
  <si>
    <t>CON</t>
  </si>
  <si>
    <t>Continental AG</t>
  </si>
  <si>
    <t>POLYCAB</t>
  </si>
  <si>
    <t>Polycab India Limited</t>
  </si>
  <si>
    <t>PZU</t>
  </si>
  <si>
    <t>Powszechny Zaklad Ubezpieczen S.A.</t>
  </si>
  <si>
    <t>Woori Financial Group Inc.</t>
  </si>
  <si>
    <t>ELI</t>
  </si>
  <si>
    <t>Elia Group SA/NV</t>
  </si>
  <si>
    <t>MAZDOCK</t>
  </si>
  <si>
    <t>Mazagon Dock Shipbuilders Limited</t>
  </si>
  <si>
    <t>GARAN</t>
  </si>
  <si>
    <t>Turkiye Garanti Bankasi A.S.</t>
  </si>
  <si>
    <t>Formosa Petrochemical Corporation</t>
  </si>
  <si>
    <t>VACN</t>
  </si>
  <si>
    <t>VAT Group AG</t>
  </si>
  <si>
    <t>HRL</t>
  </si>
  <si>
    <t>Hormel Foods Corporation</t>
  </si>
  <si>
    <t>GODREJCP</t>
  </si>
  <si>
    <t>Godrej Consumer Products Limited</t>
  </si>
  <si>
    <t>LODHA</t>
  </si>
  <si>
    <t>Lodha Developers Ltd.</t>
  </si>
  <si>
    <t>FBK</t>
  </si>
  <si>
    <t>FinecoBank Banca Fineco S.p.A.</t>
  </si>
  <si>
    <t>BCP</t>
  </si>
  <si>
    <t>Banco Comercial Português, S.A.</t>
  </si>
  <si>
    <t>Orient Securities Company Limited</t>
  </si>
  <si>
    <t>UNM</t>
  </si>
  <si>
    <t>Unum Group</t>
  </si>
  <si>
    <t>AGS</t>
  </si>
  <si>
    <t>ageas SA/NV</t>
  </si>
  <si>
    <t>BESI</t>
  </si>
  <si>
    <t>BE Semiconductor Industries N.V.</t>
  </si>
  <si>
    <t>Alibaba Health Information Technology Limited</t>
  </si>
  <si>
    <t>Pharma</t>
  </si>
  <si>
    <t>Insurance Australia Group Limited</t>
  </si>
  <si>
    <t>LUND-B</t>
  </si>
  <si>
    <t>L E Lundbergföretagen AB (publ)</t>
  </si>
  <si>
    <t>BOSCHLTD</t>
  </si>
  <si>
    <t>Bosch Limited</t>
  </si>
  <si>
    <t>BN4</t>
  </si>
  <si>
    <t>Keppel Corporation Limited</t>
  </si>
  <si>
    <t>NDSN</t>
  </si>
  <si>
    <t>Nordson Corporation</t>
  </si>
  <si>
    <t>BALL</t>
  </si>
  <si>
    <t>Ball Corporation</t>
  </si>
  <si>
    <t>ERF</t>
  </si>
  <si>
    <t>Eurofins Scientific SE</t>
  </si>
  <si>
    <t>ARE</t>
  </si>
  <si>
    <t>Alexandria Real Estate Equities, Inc.</t>
  </si>
  <si>
    <t>Office REITs</t>
  </si>
  <si>
    <t>REG</t>
  </si>
  <si>
    <t>Regency Centers Corporation</t>
  </si>
  <si>
    <t>AZRG</t>
  </si>
  <si>
    <t>Azrieli Group Ltd</t>
  </si>
  <si>
    <t>LTM</t>
  </si>
  <si>
    <t>LATAM Airlines Group S.A.</t>
  </si>
  <si>
    <t>RGA</t>
  </si>
  <si>
    <t>Reinsurance Group of America, Incorporated</t>
  </si>
  <si>
    <t>ENTG</t>
  </si>
  <si>
    <t>Entegris, Inc.</t>
  </si>
  <si>
    <t>MAXHEALTH</t>
  </si>
  <si>
    <t>Max Healthcare Institute Limited</t>
  </si>
  <si>
    <t>Lite-On Technology Corporation</t>
  </si>
  <si>
    <t>CNH</t>
  </si>
  <si>
    <t>CNH Industrial N.V.</t>
  </si>
  <si>
    <t>SIEMENS</t>
  </si>
  <si>
    <t>Siemens Limited</t>
  </si>
  <si>
    <t>GLPI</t>
  </si>
  <si>
    <t>Gaming and Leisure Properties, Inc.</t>
  </si>
  <si>
    <t>BF-B</t>
  </si>
  <si>
    <t>Brown-Forman Corporation</t>
  </si>
  <si>
    <t>Aisin Corporation</t>
  </si>
  <si>
    <t>SNX</t>
  </si>
  <si>
    <t>TD SYNNEX Corporation</t>
  </si>
  <si>
    <t>Tech Dist</t>
  </si>
  <si>
    <t>Evergreen Marine Corporation (Taiwan) Ltd.</t>
  </si>
  <si>
    <t>Samsung Fire &amp; Marine Insurance Co., Ltd.</t>
  </si>
  <si>
    <t>TATACONSUM</t>
  </si>
  <si>
    <t>Tata Consumer Products Limited</t>
  </si>
  <si>
    <t>Oracle Corporation Japan</t>
  </si>
  <si>
    <t>DOC</t>
  </si>
  <si>
    <t>Healthpeak Properties, Inc.</t>
  </si>
  <si>
    <t>ADANIENSOL</t>
  </si>
  <si>
    <t>Adani Energy Solutions Limited</t>
  </si>
  <si>
    <t>BF-A</t>
  </si>
  <si>
    <t>BSANTANDER</t>
  </si>
  <si>
    <t>Banco Santander-Chile</t>
  </si>
  <si>
    <t>UHS</t>
  </si>
  <si>
    <t>Universal Health Services, Inc.</t>
  </si>
  <si>
    <t>WYNN</t>
  </si>
  <si>
    <t>Wynn Resorts, Limited</t>
  </si>
  <si>
    <t>APOLLOHOSP</t>
  </si>
  <si>
    <t>Apollo Hospitals Enterprise Limited</t>
  </si>
  <si>
    <t>X</t>
  </si>
  <si>
    <t>United States Steel Corporation</t>
  </si>
  <si>
    <t>Shenzhou International Group Holdings Limited</t>
  </si>
  <si>
    <t>SY1</t>
  </si>
  <si>
    <t>Symrise AG</t>
  </si>
  <si>
    <t>HEROMOTOCO</t>
  </si>
  <si>
    <t>Hero MotoCorp Limited</t>
  </si>
  <si>
    <t>CUMMINSIND</t>
  </si>
  <si>
    <t>Cummins India Limited</t>
  </si>
  <si>
    <t>ABB</t>
  </si>
  <si>
    <t>ABB India Limited</t>
  </si>
  <si>
    <t>Banque Saudi Fransi</t>
  </si>
  <si>
    <t>MOTHERSON</t>
  </si>
  <si>
    <t>Samvardhana Motherson International Limited</t>
  </si>
  <si>
    <t>AVY</t>
  </si>
  <si>
    <t>Avery Dennison Corporation</t>
  </si>
  <si>
    <t>AGN</t>
  </si>
  <si>
    <t>Aegon N.V.</t>
  </si>
  <si>
    <t>BEAN</t>
  </si>
  <si>
    <t>BELIMO Holding AG</t>
  </si>
  <si>
    <t>Tokyo Gas Co.,Ltd.</t>
  </si>
  <si>
    <t>REC</t>
  </si>
  <si>
    <t>Recordati Industria Chimica e Farmaceutica S.p.A.</t>
  </si>
  <si>
    <t>China Eastern Airlines Corporation Limited</t>
  </si>
  <si>
    <t>SALIK</t>
  </si>
  <si>
    <t>Salik Company P.J.S.C.</t>
  </si>
  <si>
    <t>Yageo Corporation</t>
  </si>
  <si>
    <t>JSWINFRA</t>
  </si>
  <si>
    <t>JSW Infrastructure Limited</t>
  </si>
  <si>
    <t>Korea Zinc Company, Ltd.</t>
  </si>
  <si>
    <t>MG</t>
  </si>
  <si>
    <t>Magna International Inc.</t>
  </si>
  <si>
    <t>Bilibili Inc.</t>
  </si>
  <si>
    <t>RNR</t>
  </si>
  <si>
    <t>RenaissanceRe Holdings Ltd.</t>
  </si>
  <si>
    <t>ELS</t>
  </si>
  <si>
    <t>Equity LifeStyle Properties, Inc.</t>
  </si>
  <si>
    <t>Taiwan High Speed Rail Corporation</t>
  </si>
  <si>
    <t>China Resources Power Holdings Company Limited</t>
  </si>
  <si>
    <t>IEX</t>
  </si>
  <si>
    <t>IDEX Corporation</t>
  </si>
  <si>
    <t>KBANK</t>
  </si>
  <si>
    <t>Kasikornbank Public Company Limited</t>
  </si>
  <si>
    <t>TUB</t>
  </si>
  <si>
    <t>Financière de Tubize S.A.</t>
  </si>
  <si>
    <t>AMH</t>
  </si>
  <si>
    <t>American Homes 4 Rent</t>
  </si>
  <si>
    <t>Boliden AB (publ)</t>
  </si>
  <si>
    <t>UPL</t>
  </si>
  <si>
    <t>UPL Limited</t>
  </si>
  <si>
    <t>BYD Electronic (International) Company Limited</t>
  </si>
  <si>
    <t>Lasertec Corporation</t>
  </si>
  <si>
    <t>Smoore International Holdings Limited</t>
  </si>
  <si>
    <t>Loblaw Companies Limited</t>
  </si>
  <si>
    <t>UNIONBANK</t>
  </si>
  <si>
    <t>Union Bank of India</t>
  </si>
  <si>
    <t>SHREECEM</t>
  </si>
  <si>
    <t>Shree Cement Limited</t>
  </si>
  <si>
    <t>BAH</t>
  </si>
  <si>
    <t>Booz Allen Hamilton Holding Corporation</t>
  </si>
  <si>
    <t>ALO</t>
  </si>
  <si>
    <t>Alstom S.A.</t>
  </si>
  <si>
    <t>AGC Inc.</t>
  </si>
  <si>
    <t>Press Metal Aluminium Holdings Berhad</t>
  </si>
  <si>
    <t>BLD</t>
  </si>
  <si>
    <t>TopBuild Corp.</t>
  </si>
  <si>
    <t>DIXON</t>
  </si>
  <si>
    <t>Dixon Technologies (India) Limited</t>
  </si>
  <si>
    <t>Sino Land Company Limited</t>
  </si>
  <si>
    <t>G1A</t>
  </si>
  <si>
    <t>GEA Group AG</t>
  </si>
  <si>
    <t>Lamar Advertising Company</t>
  </si>
  <si>
    <t>B3SA3</t>
  </si>
  <si>
    <t>B3 S.A. - Brasil, Bolsa, Balcão</t>
  </si>
  <si>
    <t>Japan Exchange Group, Inc.</t>
  </si>
  <si>
    <t>PIDILITIND</t>
  </si>
  <si>
    <t>Pidilite Industries Limited</t>
  </si>
  <si>
    <t>FGR</t>
  </si>
  <si>
    <t>Eiffage S.A.</t>
  </si>
  <si>
    <t>UDR</t>
  </si>
  <si>
    <t>UDR, Inc.</t>
  </si>
  <si>
    <t>PAH3</t>
  </si>
  <si>
    <t>Porsche Automobil Holding SE</t>
  </si>
  <si>
    <t>China Resources Mixc Lifestyle Services Limited</t>
  </si>
  <si>
    <t>INDHOTEL</t>
  </si>
  <si>
    <t>The Indian Hotels Company Limited</t>
  </si>
  <si>
    <t>Sunny Optical Technology (Group) Company Limited</t>
  </si>
  <si>
    <t>H World Group Limited</t>
  </si>
  <si>
    <t>INDIANB</t>
  </si>
  <si>
    <t>Indian Bank</t>
  </si>
  <si>
    <t>BEN</t>
  </si>
  <si>
    <t>Franklin Resources, Inc.</t>
  </si>
  <si>
    <t>TIT</t>
  </si>
  <si>
    <t>Telecom Italia S.p.A.</t>
  </si>
  <si>
    <t>True Corporation Public Company Limited</t>
  </si>
  <si>
    <t>AKZA</t>
  </si>
  <si>
    <t>Akzo Nobel N.V.</t>
  </si>
  <si>
    <t>Capcom Co., Ltd.</t>
  </si>
  <si>
    <t>SGRO</t>
  </si>
  <si>
    <t>SEGRO Plc</t>
  </si>
  <si>
    <t>DNP</t>
  </si>
  <si>
    <t>Dino Polska S.A.</t>
  </si>
  <si>
    <t>JINDALSTEL</t>
  </si>
  <si>
    <t>Jindal Steel &amp; Power Limited</t>
  </si>
  <si>
    <t>ORDS</t>
  </si>
  <si>
    <t>Ooredoo Q.P.S.C.</t>
  </si>
  <si>
    <t>SQM-B</t>
  </si>
  <si>
    <t>Sociedad Química y Minera de Chile S.A.</t>
  </si>
  <si>
    <t>T&amp;D Holdings, Inc.</t>
  </si>
  <si>
    <t>Bank Albilad</t>
  </si>
  <si>
    <t>MBLY</t>
  </si>
  <si>
    <t>Mobileye Global Inc.</t>
  </si>
  <si>
    <t>BKW</t>
  </si>
  <si>
    <t>Bkw AG</t>
  </si>
  <si>
    <t>ANA</t>
  </si>
  <si>
    <t>Acciona, S.A.</t>
  </si>
  <si>
    <t>RNO</t>
  </si>
  <si>
    <t>Renault S.A.</t>
  </si>
  <si>
    <t>China Resources Beer (Holdings) Company Limited</t>
  </si>
  <si>
    <t>Taisei Corporation</t>
  </si>
  <si>
    <t>HKT Trust and HKT Limited</t>
  </si>
  <si>
    <t>AFG</t>
  </si>
  <si>
    <t>American Financial Group, Inc.</t>
  </si>
  <si>
    <t>BBSE3</t>
  </si>
  <si>
    <t>BB Seguridade Participações S.A.</t>
  </si>
  <si>
    <t>MANKIND</t>
  </si>
  <si>
    <t>Mankind Pharma Limited</t>
  </si>
  <si>
    <t>EREGL</t>
  </si>
  <si>
    <t>Eregli Demir ve Çelik Fabrikalari T.A.S.</t>
  </si>
  <si>
    <t>TEL2-B</t>
  </si>
  <si>
    <t>Tele2 AB (publ)</t>
  </si>
  <si>
    <t>BALN</t>
  </si>
  <si>
    <t>Bâloise Holding AG</t>
  </si>
  <si>
    <t>Tsingtao Brewery Company Limited</t>
  </si>
  <si>
    <t>WTRG</t>
  </si>
  <si>
    <t>Essential Utilities, Inc.</t>
  </si>
  <si>
    <t>DU</t>
  </si>
  <si>
    <t>Emirates Integrated Telecommunications Company PJSC</t>
  </si>
  <si>
    <t>SKF-B</t>
  </si>
  <si>
    <t>AB SKF (publ)</t>
  </si>
  <si>
    <t>AAF</t>
  </si>
  <si>
    <t>Airtel Africa Plc</t>
  </si>
  <si>
    <t>GAPB</t>
  </si>
  <si>
    <t>Grupo Aeroportuario del Pacífico, S.A.B. de C.V.</t>
  </si>
  <si>
    <t>Ally Financial Inc.</t>
  </si>
  <si>
    <t>VTRS</t>
  </si>
  <si>
    <t>Viatris Inc.</t>
  </si>
  <si>
    <t>A17U</t>
  </si>
  <si>
    <t>CapitaLand Ascendas REIT</t>
  </si>
  <si>
    <t>FHN</t>
  </si>
  <si>
    <t>First Horizon Corporation</t>
  </si>
  <si>
    <t>Accor S.A.</t>
  </si>
  <si>
    <t>MOWI</t>
  </si>
  <si>
    <t>Mowi ASA</t>
  </si>
  <si>
    <t>BAX</t>
  </si>
  <si>
    <t>Baxter International Inc.</t>
  </si>
  <si>
    <t>ZYDUSLIFE</t>
  </si>
  <si>
    <t>Zydus Lifesciences Limited</t>
  </si>
  <si>
    <t>ORNBV</t>
  </si>
  <si>
    <t>Orion Oyj</t>
  </si>
  <si>
    <t>Everbright Securities Company Limited</t>
  </si>
  <si>
    <t>PAYC</t>
  </si>
  <si>
    <t>Paycom Software, Inc.</t>
  </si>
  <si>
    <t>Unicharm Corporation</t>
  </si>
  <si>
    <t>SinoPac Financial Holdings Company Limited</t>
  </si>
  <si>
    <t>HAR</t>
  </si>
  <si>
    <t>Harmony Gold Mining Company Limited</t>
  </si>
  <si>
    <t>Mitsubishi HC Capital Inc.</t>
  </si>
  <si>
    <t>IPN</t>
  </si>
  <si>
    <t>Ipsen S.A.</t>
  </si>
  <si>
    <t>SPSN</t>
  </si>
  <si>
    <t>Swiss Prime Site AG</t>
  </si>
  <si>
    <t>Samsung SDI Co., Ltd.</t>
  </si>
  <si>
    <t>SJM</t>
  </si>
  <si>
    <t>The J. M. Smucker Company</t>
  </si>
  <si>
    <t>METSO</t>
  </si>
  <si>
    <t>Metso Oyj</t>
  </si>
  <si>
    <t>IMP</t>
  </si>
  <si>
    <t>Impala Platinum Holdings Limited</t>
  </si>
  <si>
    <t>RBI</t>
  </si>
  <si>
    <t>Raiffeisen Bank International AG</t>
  </si>
  <si>
    <t>Anglo American Platinum Limited</t>
  </si>
  <si>
    <t>China Zheshang Bank Co., Ltd</t>
  </si>
  <si>
    <t>HII</t>
  </si>
  <si>
    <t>Huntington Ingalls Industries, Inc.</t>
  </si>
  <si>
    <t>GBLB</t>
  </si>
  <si>
    <t>Groupe Bruxelles Lambert S.A.</t>
  </si>
  <si>
    <t>RECLTD</t>
  </si>
  <si>
    <t>REC Limited</t>
  </si>
  <si>
    <t>JKHY</t>
  </si>
  <si>
    <t>Jack Henry &amp; Associates, Inc.</t>
  </si>
  <si>
    <t>IDEA</t>
  </si>
  <si>
    <t>Vodafone Idea Limited</t>
  </si>
  <si>
    <t>PNW</t>
  </si>
  <si>
    <t>Pinnacle West Capital Corporation</t>
  </si>
  <si>
    <t>ATI</t>
  </si>
  <si>
    <t>ATI Inc.</t>
  </si>
  <si>
    <t>Metals</t>
  </si>
  <si>
    <t>Aeon Co., Ltd.</t>
  </si>
  <si>
    <t>GL</t>
  </si>
  <si>
    <t>Globe Life Inc.</t>
  </si>
  <si>
    <t>BXP</t>
  </si>
  <si>
    <t>BXP, Inc.</t>
  </si>
  <si>
    <t>Nan Ya Plastics Corporation</t>
  </si>
  <si>
    <t>Obayashi Corporation</t>
  </si>
  <si>
    <t>UNITDSPR</t>
  </si>
  <si>
    <t>United Spirits Limited</t>
  </si>
  <si>
    <t>KNSL</t>
  </si>
  <si>
    <t>Kinsale Capital Group, Inc.</t>
  </si>
  <si>
    <t>QAN</t>
  </si>
  <si>
    <t>Qantas Airways Limited</t>
  </si>
  <si>
    <t>SKA-B</t>
  </si>
  <si>
    <t>Skanska AB (publ)</t>
  </si>
  <si>
    <t>Taiwan Mobile Co., Ltd.</t>
  </si>
  <si>
    <t>HST</t>
  </si>
  <si>
    <t>Host Hotels &amp; Resorts, Inc.</t>
  </si>
  <si>
    <t>Hotel REITs</t>
  </si>
  <si>
    <t>DAY</t>
  </si>
  <si>
    <t>Dayforce Inc</t>
  </si>
  <si>
    <t>SOBI</t>
  </si>
  <si>
    <t>Swedish Orphan Biovitrum AB (publ)</t>
  </si>
  <si>
    <t>CPT</t>
  </si>
  <si>
    <t>Camden Property Trust</t>
  </si>
  <si>
    <t>TXRH</t>
  </si>
  <si>
    <t>Texas Roadhouse, Inc.</t>
  </si>
  <si>
    <t>HINDPETRO</t>
  </si>
  <si>
    <t>Hindustan Petroleum Corporation Limited</t>
  </si>
  <si>
    <t>Swire Pacific Limited</t>
  </si>
  <si>
    <t>MBK</t>
  </si>
  <si>
    <t>mBank S.A.</t>
  </si>
  <si>
    <t>Pool Corporation</t>
  </si>
  <si>
    <t>SUZB3</t>
  </si>
  <si>
    <t>Suzano S.A.</t>
  </si>
  <si>
    <t>Osaka Gas Co., Ltd.</t>
  </si>
  <si>
    <t>JSWENERGY</t>
  </si>
  <si>
    <t>JSW Energy Limited</t>
  </si>
  <si>
    <t>DLR</t>
  </si>
  <si>
    <t>Digital Realty Trust, Inc.</t>
  </si>
  <si>
    <t>Daiwa Securities Group Inc.</t>
  </si>
  <si>
    <t>SK Innovation Co., Ltd.</t>
  </si>
  <si>
    <t>FDS</t>
  </si>
  <si>
    <t>FactSet Research Systems Inc.</t>
  </si>
  <si>
    <t>Samsung Electro-Mechanics Co., Ltd.</t>
  </si>
  <si>
    <t>SLM</t>
  </si>
  <si>
    <t>Sanlam Limited</t>
  </si>
  <si>
    <t>SVT</t>
  </si>
  <si>
    <t>Severn Trent Plc</t>
  </si>
  <si>
    <t>Far EasTone Telecommunications Co., Ltd.</t>
  </si>
  <si>
    <t>J&amp;T Global Express Ltd</t>
  </si>
  <si>
    <t>Metallurgical Corporation of China Ltd.</t>
  </si>
  <si>
    <t>UU</t>
  </si>
  <si>
    <t>United Utilities Group PLC</t>
  </si>
  <si>
    <t>BNZL</t>
  </si>
  <si>
    <t>Bunzl plc</t>
  </si>
  <si>
    <t>KTB</t>
  </si>
  <si>
    <t>Krung Thai Bank Public Company Limited</t>
  </si>
  <si>
    <t>LI</t>
  </si>
  <si>
    <t>Klépierre</t>
  </si>
  <si>
    <t>China Vanke Co., Ltd.</t>
  </si>
  <si>
    <t>CA</t>
  </si>
  <si>
    <t>Carrefour S.A.</t>
  </si>
  <si>
    <t>Industrial Bank of Korea</t>
  </si>
  <si>
    <t>Asahi Kasei Corporation</t>
  </si>
  <si>
    <t>ALB</t>
  </si>
  <si>
    <t>Albemarle Corporation</t>
  </si>
  <si>
    <t>Hotai Motor Co.,Ltd.</t>
  </si>
  <si>
    <t>OC</t>
  </si>
  <si>
    <t>Owens Corning</t>
  </si>
  <si>
    <t>HAVELLS</t>
  </si>
  <si>
    <t>Havells India Limited</t>
  </si>
  <si>
    <t>INW</t>
  </si>
  <si>
    <t>Infrastrutture Wireless Italiane S.p.A.</t>
  </si>
  <si>
    <t>CCK</t>
  </si>
  <si>
    <t>Crown Holdings, Inc.</t>
  </si>
  <si>
    <t>BMPS</t>
  </si>
  <si>
    <t>Banca Monte dei Paschi di Siena S.p.A.</t>
  </si>
  <si>
    <t>MRO</t>
  </si>
  <si>
    <t>Melrose Industries PLC</t>
  </si>
  <si>
    <t>MOH</t>
  </si>
  <si>
    <t>Molina Healthcare, Inc.</t>
  </si>
  <si>
    <t>INDUSTOWER</t>
  </si>
  <si>
    <t>Indus Towers Limited</t>
  </si>
  <si>
    <t>AKAM</t>
  </si>
  <si>
    <t>Akamai Technologies, Inc.</t>
  </si>
  <si>
    <t>CNA</t>
  </si>
  <si>
    <t>Centrica plc</t>
  </si>
  <si>
    <t>SMIN</t>
  </si>
  <si>
    <t>Smiths Group plc</t>
  </si>
  <si>
    <t>MRNA</t>
  </si>
  <si>
    <t>Moderna, Inc.</t>
  </si>
  <si>
    <t>Orient Overseas (International) Limited</t>
  </si>
  <si>
    <t>MARICO</t>
  </si>
  <si>
    <t>Marico Limited</t>
  </si>
  <si>
    <t>MKS</t>
  </si>
  <si>
    <t>Marks and Spencer Group plc</t>
  </si>
  <si>
    <t>ICICIGI</t>
  </si>
  <si>
    <t>ICICI Lombard General Insurance Company Limited</t>
  </si>
  <si>
    <t>JD Logistics, Inc.</t>
  </si>
  <si>
    <t>WBA</t>
  </si>
  <si>
    <t>Walgreens Boots Alliance, Inc.</t>
  </si>
  <si>
    <t>RED</t>
  </si>
  <si>
    <t>Redeia Corporación, S.A.</t>
  </si>
  <si>
    <t>9CI</t>
  </si>
  <si>
    <t>CapitaLand Investment Limited</t>
  </si>
  <si>
    <t>THYAO</t>
  </si>
  <si>
    <t>Türk Hava Yollari Anonim Ortakligi</t>
  </si>
  <si>
    <t>Shanghai Fosun Pharmaceutical (Group) Co., Ltd.</t>
  </si>
  <si>
    <t>ORK</t>
  </si>
  <si>
    <t>Orkla ASA</t>
  </si>
  <si>
    <t>SWKS</t>
  </si>
  <si>
    <t>Skyworks Solutions, Inc.</t>
  </si>
  <si>
    <t>KGH</t>
  </si>
  <si>
    <t>KGHM Polska Miedz S.A.</t>
  </si>
  <si>
    <t>RVTY</t>
  </si>
  <si>
    <t>Revvity, Inc.</t>
  </si>
  <si>
    <t>LHA</t>
  </si>
  <si>
    <t>Deutsche Lufthansa AG</t>
  </si>
  <si>
    <t>Chubu Electric Power Company, Incorporated</t>
  </si>
  <si>
    <t>BCVN</t>
  </si>
  <si>
    <t>Banque Cantonale Vaudoise</t>
  </si>
  <si>
    <t>KT&amp;G Corporation</t>
  </si>
  <si>
    <t>QIA</t>
  </si>
  <si>
    <t>Qiagen N.V.</t>
  </si>
  <si>
    <t>BZU</t>
  </si>
  <si>
    <t>Buzzi Unicem S.p.A.</t>
  </si>
  <si>
    <t>Celcomdigi Berhad</t>
  </si>
  <si>
    <t>QGEN</t>
  </si>
  <si>
    <t>ENSG</t>
  </si>
  <si>
    <t>The Ensign Group, Inc.</t>
  </si>
  <si>
    <t>Fuji Electric Co., Ltd.</t>
  </si>
  <si>
    <t>SRF</t>
  </si>
  <si>
    <t>SRF Limited</t>
  </si>
  <si>
    <t>SITC International Holdings Company Limited</t>
  </si>
  <si>
    <t>Japan Post Insurance Co., Ltd.</t>
  </si>
  <si>
    <t>Daiwa House Industry Co., Ltd.</t>
  </si>
  <si>
    <t>LUPIN</t>
  </si>
  <si>
    <t>Lupin Limited</t>
  </si>
  <si>
    <t>UHR</t>
  </si>
  <si>
    <t>The Swatch Group AG</t>
  </si>
  <si>
    <t>Shimano Inc.</t>
  </si>
  <si>
    <t>ITRK</t>
  </si>
  <si>
    <t>Intertek Group plc</t>
  </si>
  <si>
    <t>BMRN</t>
  </si>
  <si>
    <t>BioMarin Pharmaceutical Inc.</t>
  </si>
  <si>
    <t>SEIC</t>
  </si>
  <si>
    <t>SEI Investments Company</t>
  </si>
  <si>
    <t>BAWAG Group AG</t>
  </si>
  <si>
    <t>AES</t>
  </si>
  <si>
    <t>The AES Corporation</t>
  </si>
  <si>
    <t>Hong Leong Bank Berhad</t>
  </si>
  <si>
    <t>SBRY</t>
  </si>
  <si>
    <t>J Sainsbury plc</t>
  </si>
  <si>
    <t>KCHOL</t>
  </si>
  <si>
    <t>Koç Holding A.S.</t>
  </si>
  <si>
    <t>Chongqing Rural Commercial Bank Co., Ltd.</t>
  </si>
  <si>
    <t>SWK</t>
  </si>
  <si>
    <t>Stanley Black &amp; Decker, Inc.</t>
  </si>
  <si>
    <t>EDV</t>
  </si>
  <si>
    <t>Endeavour Mining plc</t>
  </si>
  <si>
    <t>HAS</t>
  </si>
  <si>
    <t>Hasbro, Inc.</t>
  </si>
  <si>
    <t>Nanya Technology Corporation</t>
  </si>
  <si>
    <t>Dongfang Electric Corporation Limited</t>
  </si>
  <si>
    <t>SBICARD</t>
  </si>
  <si>
    <t>SBI Cards and Payment Services Limited</t>
  </si>
  <si>
    <t>BHARTIHEXA</t>
  </si>
  <si>
    <t>Bharti Hexacom Limited</t>
  </si>
  <si>
    <t>BCI</t>
  </si>
  <si>
    <t>Banco de Crédito e Inversiones</t>
  </si>
  <si>
    <t>TIMS3</t>
  </si>
  <si>
    <t>Tim S.a.</t>
  </si>
  <si>
    <t>BDMS</t>
  </si>
  <si>
    <t>Bangkok Dusit Medical Services Public Company Limited</t>
  </si>
  <si>
    <t>NHPC</t>
  </si>
  <si>
    <t>NHPC Limited</t>
  </si>
  <si>
    <t>Mitsui O.S.K. Lines, Ltd.</t>
  </si>
  <si>
    <t>OTEX</t>
  </si>
  <si>
    <t>Open Text Corporation</t>
  </si>
  <si>
    <t>ENKAI</t>
  </si>
  <si>
    <t>Enka Insaat ve Sanayi A.S.</t>
  </si>
  <si>
    <t>Saputo Inc.</t>
  </si>
  <si>
    <t>DABUR</t>
  </si>
  <si>
    <t>Dabur India Limited</t>
  </si>
  <si>
    <t>WEIR</t>
  </si>
  <si>
    <t>The Weir Group PLC</t>
  </si>
  <si>
    <t>CMA</t>
  </si>
  <si>
    <t>Comerica Incorporated</t>
  </si>
  <si>
    <t>ICICIPRULI</t>
  </si>
  <si>
    <t>ICICI Prudential Life Insurance Company Limited</t>
  </si>
  <si>
    <t>NAUKRI</t>
  </si>
  <si>
    <t>Info Edge (India) Limited</t>
  </si>
  <si>
    <t>SQN</t>
  </si>
  <si>
    <t>Swissquote Group Holding Ltd</t>
  </si>
  <si>
    <t>DIE</t>
  </si>
  <si>
    <t>D'Ieteren Group S.A.</t>
  </si>
  <si>
    <t>WLK</t>
  </si>
  <si>
    <t>Westlake Corporation</t>
  </si>
  <si>
    <t>IG</t>
  </si>
  <si>
    <t>Italgas S.p.A.</t>
  </si>
  <si>
    <t>ENELAM</t>
  </si>
  <si>
    <t>Enel Américas S.A.</t>
  </si>
  <si>
    <t>GET</t>
  </si>
  <si>
    <t>Getlink SE</t>
  </si>
  <si>
    <t>MOS</t>
  </si>
  <si>
    <t>The Mosaic Company</t>
  </si>
  <si>
    <t>RXL</t>
  </si>
  <si>
    <t>Rexel S.A.</t>
  </si>
  <si>
    <t>ACI</t>
  </si>
  <si>
    <t>Albertsons Companies, Inc.</t>
  </si>
  <si>
    <t>Suntory Beverage &amp; Food Limited</t>
  </si>
  <si>
    <t>PNDORA</t>
  </si>
  <si>
    <t>Pandora A/S</t>
  </si>
  <si>
    <t>VIPS</t>
  </si>
  <si>
    <t>Vipshop Holdings Limited</t>
  </si>
  <si>
    <t>IPG</t>
  </si>
  <si>
    <t>The Interpublic Group of Companies, Inc.</t>
  </si>
  <si>
    <t>ALE</t>
  </si>
  <si>
    <t>Allegro.eu S.A.</t>
  </si>
  <si>
    <t>DPLM</t>
  </si>
  <si>
    <t>Diploma PLC</t>
  </si>
  <si>
    <t>EDR</t>
  </si>
  <si>
    <t>Endeavor Group Holdings, Inc.</t>
  </si>
  <si>
    <t>MORN</t>
  </si>
  <si>
    <t>Morningstar, Inc.</t>
  </si>
  <si>
    <t>Toray Industries, Inc.</t>
  </si>
  <si>
    <t>AOS</t>
  </si>
  <si>
    <t>A. O. Smith Corporation</t>
  </si>
  <si>
    <t>Zoomlion Heavy Industry Science and Technology Co., Ltd.</t>
  </si>
  <si>
    <t>OVV</t>
  </si>
  <si>
    <t>Ovintiv Inc.</t>
  </si>
  <si>
    <t>DINO</t>
  </si>
  <si>
    <t>HF Sinclair Corporation</t>
  </si>
  <si>
    <t>FHZN</t>
  </si>
  <si>
    <t>Flughafen Zürich AG</t>
  </si>
  <si>
    <t>CCL-B</t>
  </si>
  <si>
    <t>CCL Industries Inc.</t>
  </si>
  <si>
    <t>YAR</t>
  </si>
  <si>
    <t>Yara International ASA</t>
  </si>
  <si>
    <t>China Steel Corporation</t>
  </si>
  <si>
    <t>West Japan Railway Company</t>
  </si>
  <si>
    <t>KRAFTON, Inc.</t>
  </si>
  <si>
    <t>AIT</t>
  </si>
  <si>
    <t>Applied Industrial Technologies, Inc.</t>
  </si>
  <si>
    <t>TKA</t>
  </si>
  <si>
    <t>thyssenkrupp AG</t>
  </si>
  <si>
    <t>ENN Energy Holdings Limited</t>
  </si>
  <si>
    <t>BHEL</t>
  </si>
  <si>
    <t>Bharat Heavy Electricals Limited</t>
  </si>
  <si>
    <t>PERSISTENT</t>
  </si>
  <si>
    <t>Persistent Systems Limited</t>
  </si>
  <si>
    <t>TAP</t>
  </si>
  <si>
    <t>Molson Coors Beverage Company</t>
  </si>
  <si>
    <t>Tianqi Lithium Corporation</t>
  </si>
  <si>
    <t>ASURB</t>
  </si>
  <si>
    <t>Grupo Aeroportuario del Sureste, S. A. B. de C. V.</t>
  </si>
  <si>
    <t>Longfor Group Holdings Limited</t>
  </si>
  <si>
    <t>UHAL</t>
  </si>
  <si>
    <t>U-Haul Holding Company</t>
  </si>
  <si>
    <t>KOMB</t>
  </si>
  <si>
    <t>Komercní banka, a.s.</t>
  </si>
  <si>
    <t>STJ</t>
  </si>
  <si>
    <t>St. James's Place plc</t>
  </si>
  <si>
    <t>PSON</t>
  </si>
  <si>
    <t>Pearson plc</t>
  </si>
  <si>
    <t>SOF</t>
  </si>
  <si>
    <t>Sofina S.A.</t>
  </si>
  <si>
    <t>REXR</t>
  </si>
  <si>
    <t>Rexford Industrial Realty, Inc.</t>
  </si>
  <si>
    <t>Alchip Technologies, Limited</t>
  </si>
  <si>
    <t>Realtek Semiconductor Corp.</t>
  </si>
  <si>
    <t>DCI</t>
  </si>
  <si>
    <t>Donaldson Company, Inc.</t>
  </si>
  <si>
    <t>TECH</t>
  </si>
  <si>
    <t>Bio-Techne Corporation</t>
  </si>
  <si>
    <t>China Energy Engineering Corporation Limited</t>
  </si>
  <si>
    <t>ABG</t>
  </si>
  <si>
    <t>Absa Group Limited</t>
  </si>
  <si>
    <t>Advantech Co., Ltd.</t>
  </si>
  <si>
    <t>Samsung SDS Co.,Ltd.</t>
  </si>
  <si>
    <t>Nitori Holdings Co., Ltd.</t>
  </si>
  <si>
    <t>S32</t>
  </si>
  <si>
    <t>South32 Limited</t>
  </si>
  <si>
    <t>AVTR</t>
  </si>
  <si>
    <t>Avantor, Inc.</t>
  </si>
  <si>
    <t>ALGN</t>
  </si>
  <si>
    <t>Align Technology, Inc.</t>
  </si>
  <si>
    <t>TIH</t>
  </si>
  <si>
    <t>Toromont Industries Ltd.</t>
  </si>
  <si>
    <t>ASHOKLEY</t>
  </si>
  <si>
    <t>Ashok Leyland Limited</t>
  </si>
  <si>
    <t>Posco Future M Co., Ltd.</t>
  </si>
  <si>
    <t>DOX</t>
  </si>
  <si>
    <t>Amdocs Limited</t>
  </si>
  <si>
    <t>AA</t>
  </si>
  <si>
    <t>Alcoa Corporation</t>
  </si>
  <si>
    <t>CPB</t>
  </si>
  <si>
    <t>Campbell Soup Company</t>
  </si>
  <si>
    <t>DDS</t>
  </si>
  <si>
    <t>Dillard's, Inc.</t>
  </si>
  <si>
    <t>Goldwind Science&amp;Technology Co., Ltd.</t>
  </si>
  <si>
    <t>Guangzhou Automobile Group Co., Ltd.</t>
  </si>
  <si>
    <t>SPIE</t>
  </si>
  <si>
    <t>SPIE S.a.</t>
  </si>
  <si>
    <t>OFSS</t>
  </si>
  <si>
    <t>Oracle Financial Services Software Limited</t>
  </si>
  <si>
    <t>POLICYBZR</t>
  </si>
  <si>
    <t>PB Fintech Limited</t>
  </si>
  <si>
    <t>LG Electronics Inc.</t>
  </si>
  <si>
    <t>Sumitomo Metal Mining Co., Ltd.</t>
  </si>
  <si>
    <t>CUBE</t>
  </si>
  <si>
    <t>CubeSmart</t>
  </si>
  <si>
    <t>INDT</t>
  </si>
  <si>
    <t>Indutrade AB (publ)</t>
  </si>
  <si>
    <t>Hulic Co., Ltd.</t>
  </si>
  <si>
    <t>Haidilao International Holding Ltd.</t>
  </si>
  <si>
    <t>RRX</t>
  </si>
  <si>
    <t>Regal Rexnord Corporation</t>
  </si>
  <si>
    <t>WTS</t>
  </si>
  <si>
    <t>Watts Water Technologies, Inc.</t>
  </si>
  <si>
    <t>BWA</t>
  </si>
  <si>
    <t>BorgWarner Inc.</t>
  </si>
  <si>
    <t>BBNI</t>
  </si>
  <si>
    <t>PT Bank Negara Indonesia (Persero) Tbk</t>
  </si>
  <si>
    <t>PAYTM</t>
  </si>
  <si>
    <t>One97 Communications Limited</t>
  </si>
  <si>
    <t>CAG</t>
  </si>
  <si>
    <t>Conagra Brands, Inc.</t>
  </si>
  <si>
    <t>SCSK Corporation</t>
  </si>
  <si>
    <t>AUTO</t>
  </si>
  <si>
    <t>Auto Trader Group plc</t>
  </si>
  <si>
    <t>PETRONAS Gas Berhad</t>
  </si>
  <si>
    <t>PHNX</t>
  </si>
  <si>
    <t>Phoenix Group Holdings plc</t>
  </si>
  <si>
    <t>GIL</t>
  </si>
  <si>
    <t>Gildan Activewear Inc.</t>
  </si>
  <si>
    <t>DaVita Inc.</t>
  </si>
  <si>
    <t>COPEC</t>
  </si>
  <si>
    <t>Empresas Copec S.A.</t>
  </si>
  <si>
    <t>SHP</t>
  </si>
  <si>
    <t>Shoprite Holdings Limited</t>
  </si>
  <si>
    <t>WPC</t>
  </si>
  <si>
    <t>W. P. Carey Inc.</t>
  </si>
  <si>
    <t>GMG</t>
  </si>
  <si>
    <t>Goodman Group</t>
  </si>
  <si>
    <t>R3NK</t>
  </si>
  <si>
    <t>RENK Group AG</t>
  </si>
  <si>
    <t>Sodexo S.A.</t>
  </si>
  <si>
    <t>Wharf Real Estate Investment Company Limited</t>
  </si>
  <si>
    <t>EVD</t>
  </si>
  <si>
    <t>CTS Eventim AG &amp; Co. KGaA</t>
  </si>
  <si>
    <t>SCA-B</t>
  </si>
  <si>
    <t>Svenska Cellulosa Aktiebolaget SCA (publ)</t>
  </si>
  <si>
    <t>E Ink Holdings Inc.</t>
  </si>
  <si>
    <t>New Oriental Education &amp; Technology Group Inc.</t>
  </si>
  <si>
    <t>Education</t>
  </si>
  <si>
    <t>NICE</t>
  </si>
  <si>
    <t>NICE Ltd.</t>
  </si>
  <si>
    <t>RAA</t>
  </si>
  <si>
    <t>Rational AG</t>
  </si>
  <si>
    <t>BBL</t>
  </si>
  <si>
    <t>Bangkok Bank Public Company Limited</t>
  </si>
  <si>
    <t>Sime Darby Plantation Berhad</t>
  </si>
  <si>
    <t>C07</t>
  </si>
  <si>
    <t>Jardine Cycle &amp; Carriage Limited</t>
  </si>
  <si>
    <t>LPP</t>
  </si>
  <si>
    <t>Lpp S.A.</t>
  </si>
  <si>
    <t>MRL</t>
  </si>
  <si>
    <t>MERLIN Properties SOCIMI, S.A.</t>
  </si>
  <si>
    <t>Wharf (Holdings) Limited</t>
  </si>
  <si>
    <t>ABCAPITAL</t>
  </si>
  <si>
    <t>Aditya Birla Capital Limited</t>
  </si>
  <si>
    <t>GMRINFRA</t>
  </si>
  <si>
    <t>GMR Airports Infrastructure Limited</t>
  </si>
  <si>
    <t>ANA Holdings Inc.</t>
  </si>
  <si>
    <t>ATR</t>
  </si>
  <si>
    <t>AptarGroup, Inc.</t>
  </si>
  <si>
    <t>MPL</t>
  </si>
  <si>
    <t>Medibank Private Limited</t>
  </si>
  <si>
    <t>Hyundai Glovis Co., Ltd.</t>
  </si>
  <si>
    <t>G24</t>
  </si>
  <si>
    <t>Scout24 SE</t>
  </si>
  <si>
    <t>KT Corporation</t>
  </si>
  <si>
    <t>Eisai Co., Ltd.</t>
  </si>
  <si>
    <t>NYKAA</t>
  </si>
  <si>
    <t>FSN E-Commerce Ventures Limited</t>
  </si>
  <si>
    <t>LBRDA</t>
  </si>
  <si>
    <t>Liberty Broadband Corporation</t>
  </si>
  <si>
    <t>Sinotruk (Hong Kong) Limited</t>
  </si>
  <si>
    <t>MGM</t>
  </si>
  <si>
    <t>MGM Resorts International</t>
  </si>
  <si>
    <t>BID</t>
  </si>
  <si>
    <t>Bid Corporation Limited</t>
  </si>
  <si>
    <t>YESBANK</t>
  </si>
  <si>
    <t>Yes Bank Limited</t>
  </si>
  <si>
    <t>Shanghai Pharmaceuticals Holding Co., Ltd</t>
  </si>
  <si>
    <t>MYTIL</t>
  </si>
  <si>
    <t>Metlen Energy &amp; Metals S.A.</t>
  </si>
  <si>
    <t>TREL-B</t>
  </si>
  <si>
    <t>Trelleborg AB (publ)</t>
  </si>
  <si>
    <t>PUIG</t>
  </si>
  <si>
    <t>Puig Brands S.A.</t>
  </si>
  <si>
    <t>KESKOB</t>
  </si>
  <si>
    <t>Kesko Oyj</t>
  </si>
  <si>
    <t>Novatek Microelectronics Corp.</t>
  </si>
  <si>
    <t>SUZLON</t>
  </si>
  <si>
    <t>Suzlon Energy Limited</t>
  </si>
  <si>
    <t>Kawasaki Kisen Kaisha, Ltd.</t>
  </si>
  <si>
    <t>YTL Power International Berhad</t>
  </si>
  <si>
    <t>OPAP</t>
  </si>
  <si>
    <t>Organization of Football Prognostics S.A.</t>
  </si>
  <si>
    <t>President Chain Store Corporation</t>
  </si>
  <si>
    <t>KGX</t>
  </si>
  <si>
    <t>Kion Group AG</t>
  </si>
  <si>
    <t>KGI Financial Holding Co., Ltd.</t>
  </si>
  <si>
    <t>SK Inc.</t>
  </si>
  <si>
    <t>DHER</t>
  </si>
  <si>
    <t>Delivery Hero SE</t>
  </si>
  <si>
    <t>BALD-B</t>
  </si>
  <si>
    <t>Fastighets AB Balder (publ)</t>
  </si>
  <si>
    <t>XP</t>
  </si>
  <si>
    <t>XP Inc.</t>
  </si>
  <si>
    <t>TOI</t>
  </si>
  <si>
    <t>Topicus.com Inc.</t>
  </si>
  <si>
    <t>TUPRS</t>
  </si>
  <si>
    <t>Türkiye Petrol Rafinerileri A.S.</t>
  </si>
  <si>
    <t>PCTY</t>
  </si>
  <si>
    <t>Paylocity Holding Corporation</t>
  </si>
  <si>
    <t>ELISA</t>
  </si>
  <si>
    <t>Elisa Oyj</t>
  </si>
  <si>
    <t>ACKB</t>
  </si>
  <si>
    <t>Ackermans &amp; Van Haaren N.V.</t>
  </si>
  <si>
    <t>FRT</t>
  </si>
  <si>
    <t>Federal Realty Investment Trust</t>
  </si>
  <si>
    <t>GRF</t>
  </si>
  <si>
    <t>Grifols, S.A.</t>
  </si>
  <si>
    <t>A2A</t>
  </si>
  <si>
    <t>A2A S.p.A.</t>
  </si>
  <si>
    <t>BAB</t>
  </si>
  <si>
    <t>Babcock International Group PLC</t>
  </si>
  <si>
    <t>CRL</t>
  </si>
  <si>
    <t>Charles River Laboratories International, Inc.</t>
  </si>
  <si>
    <t>Nissan Motor Co., Ltd.</t>
  </si>
  <si>
    <t>Datang International Power Generation Co., Ltd.</t>
  </si>
  <si>
    <t>BNR</t>
  </si>
  <si>
    <t>Brenntag SE</t>
  </si>
  <si>
    <t>Makita Corporation</t>
  </si>
  <si>
    <t>VAR</t>
  </si>
  <si>
    <t>Vår Energi AS</t>
  </si>
  <si>
    <t>SDR</t>
  </si>
  <si>
    <t>Schroders plc</t>
  </si>
  <si>
    <t>Jiangsu Expressway Company Limited</t>
  </si>
  <si>
    <t>RGEN</t>
  </si>
  <si>
    <t>Repligen Corporation</t>
  </si>
  <si>
    <t>Huadian Power International Corporation Limited</t>
  </si>
  <si>
    <t>UBTECH Robotics Corp Ltd</t>
  </si>
  <si>
    <t>O</t>
  </si>
  <si>
    <t>Realty Income Corporation</t>
  </si>
  <si>
    <t>Arabian Internet and Communications Services Co. Ltd.</t>
  </si>
  <si>
    <t>Idemitsu Kosan Co.,Ltd.</t>
  </si>
  <si>
    <t>ICG</t>
  </si>
  <si>
    <t>ICG plc</t>
  </si>
  <si>
    <t>Formosa Plastics Corporation</t>
  </si>
  <si>
    <t>CXSE3</t>
  </si>
  <si>
    <t>Caixa Seguridade Participações S.A.</t>
  </si>
  <si>
    <t>ADDT-B</t>
  </si>
  <si>
    <t>Addtech AB (publ.)</t>
  </si>
  <si>
    <t>MNG</t>
  </si>
  <si>
    <t>M&amp;G plc</t>
  </si>
  <si>
    <t>BIO</t>
  </si>
  <si>
    <t>Bio-Rad Laboratories, Inc.</t>
  </si>
  <si>
    <t>TLC</t>
  </si>
  <si>
    <t>The Lottery Corporation Limited</t>
  </si>
  <si>
    <t>RVNL</t>
  </si>
  <si>
    <t>Rail Vikas Nigam Limited</t>
  </si>
  <si>
    <t>AN</t>
  </si>
  <si>
    <t>AutoNation, Inc.</t>
  </si>
  <si>
    <t>Discovery Limited</t>
  </si>
  <si>
    <t>INTUCH</t>
  </si>
  <si>
    <t>Intouch Holdings Public Company Limited</t>
  </si>
  <si>
    <t>ORSTED</t>
  </si>
  <si>
    <t>Ørsted A/S</t>
  </si>
  <si>
    <t>Unimicron Technology Corp.</t>
  </si>
  <si>
    <t>EQTL3</t>
  </si>
  <si>
    <t>Equatorial Energia S.A.</t>
  </si>
  <si>
    <t>SECU-B</t>
  </si>
  <si>
    <t>Securitas AB (publ)</t>
  </si>
  <si>
    <t>China Merchants Port Holdings Company Limited</t>
  </si>
  <si>
    <t>Kyowa Kirin Co., Ltd.</t>
  </si>
  <si>
    <t>PETRONAS Chemicals Group Berhad</t>
  </si>
  <si>
    <t>EPAM</t>
  </si>
  <si>
    <t>EPAM Systems, Inc.</t>
  </si>
  <si>
    <t>Zhuzhou CRRC Times Electric Co., Ltd.</t>
  </si>
  <si>
    <t>HYBE Co., Ltd.</t>
  </si>
  <si>
    <t>BEIJ-B</t>
  </si>
  <si>
    <t>Beijer Ref AB (publ)</t>
  </si>
  <si>
    <t>Kikkoman Corporation</t>
  </si>
  <si>
    <t>CPFE3</t>
  </si>
  <si>
    <t>CPFL Energia S.A.</t>
  </si>
  <si>
    <t>STERV</t>
  </si>
  <si>
    <t>Stora Enso Oyj</t>
  </si>
  <si>
    <t>HANMI Semiconductor Co., Ltd.</t>
  </si>
  <si>
    <t>UNOMINDA</t>
  </si>
  <si>
    <t>UNO Minda Limited</t>
  </si>
  <si>
    <t>BARN</t>
  </si>
  <si>
    <t>Barry Callebaut AG</t>
  </si>
  <si>
    <t>ZAL</t>
  </si>
  <si>
    <t>Zalando SE</t>
  </si>
  <si>
    <t>Want Want China Holdings Limited</t>
  </si>
  <si>
    <t>Kunlun Energy Company Limited</t>
  </si>
  <si>
    <t>ZOZO, Inc.</t>
  </si>
  <si>
    <t>PRESTIGE</t>
  </si>
  <si>
    <t>Prestige Estates Projects Limited</t>
  </si>
  <si>
    <t>WN</t>
  </si>
  <si>
    <t>George Weston Limited</t>
  </si>
  <si>
    <t>Chang Hwa Commercial Bank, Ltd.</t>
  </si>
  <si>
    <t>APA</t>
  </si>
  <si>
    <t>APA Corporation</t>
  </si>
  <si>
    <t>FROTO</t>
  </si>
  <si>
    <t>Ford Otomotiv Sanayi A.S.</t>
  </si>
  <si>
    <t>Pharmaron Beijing Co., Ltd.</t>
  </si>
  <si>
    <t>MISC Berhad</t>
  </si>
  <si>
    <t>PSPN</t>
  </si>
  <si>
    <t>PSP Swiss Property AG</t>
  </si>
  <si>
    <t>HD Hyundai Co., Ltd.</t>
  </si>
  <si>
    <t>JNPR</t>
  </si>
  <si>
    <t>Juniper Networks, Inc.</t>
  </si>
  <si>
    <t>SCC</t>
  </si>
  <si>
    <t>The Siam Cement Public Company Limited</t>
  </si>
  <si>
    <t>Niterra Co., Ltd.</t>
  </si>
  <si>
    <t>VZN</t>
  </si>
  <si>
    <t>VZ Holding AG</t>
  </si>
  <si>
    <t>ATGL</t>
  </si>
  <si>
    <t>Adani Total Gas Limited</t>
  </si>
  <si>
    <t>CENCOSUD</t>
  </si>
  <si>
    <t>Cencosud S.A.</t>
  </si>
  <si>
    <t>EVK</t>
  </si>
  <si>
    <t>Evonik Industries AG</t>
  </si>
  <si>
    <t>LARGAN Precision Co.,Ltd</t>
  </si>
  <si>
    <t>MinebeaMitsumi Inc.</t>
  </si>
  <si>
    <t>Mirae Asset Securities Co. Ltd.</t>
  </si>
  <si>
    <t>ZION</t>
  </si>
  <si>
    <t>Zions Bancorporation, National Association</t>
  </si>
  <si>
    <t>SYENS</t>
  </si>
  <si>
    <t>Syensqo SA/NV</t>
  </si>
  <si>
    <t>BIMAS</t>
  </si>
  <si>
    <t>BIM Birlesik Magazalar A.S.</t>
  </si>
  <si>
    <t>Sysmex Corporation</t>
  </si>
  <si>
    <t>QRVO</t>
  </si>
  <si>
    <t>Qorvo, Inc.</t>
  </si>
  <si>
    <t>GlobalWafers Co., Ltd.</t>
  </si>
  <si>
    <t>KakaoBank Corp.</t>
  </si>
  <si>
    <t>Ecopro BM. Co., Ltd.</t>
  </si>
  <si>
    <t>RAND</t>
  </si>
  <si>
    <t>Randstad N.V.</t>
  </si>
  <si>
    <t>OIL</t>
  </si>
  <si>
    <t>Oil India Limited</t>
  </si>
  <si>
    <t>HSIC</t>
  </si>
  <si>
    <t>Henry Schein, Inc.</t>
  </si>
  <si>
    <t>SAGA-B</t>
  </si>
  <si>
    <t>AB Sagax (publ)</t>
  </si>
  <si>
    <t>NMDC</t>
  </si>
  <si>
    <t>NMDC Limited</t>
  </si>
  <si>
    <t>AVOL</t>
  </si>
  <si>
    <t>Avolta AG</t>
  </si>
  <si>
    <t>MatsukiyoCocokara &amp; Co.</t>
  </si>
  <si>
    <t>CPR</t>
  </si>
  <si>
    <t>Davide Campari-Milano N.V.</t>
  </si>
  <si>
    <t>IMI</t>
  </si>
  <si>
    <t>IMI plc</t>
  </si>
  <si>
    <t>Tingyi (Cayman Islands) Holding Corp.</t>
  </si>
  <si>
    <t>TE</t>
  </si>
  <si>
    <t>Technip Energies N.V.</t>
  </si>
  <si>
    <t>Sinopharm Group Co. Ltd.</t>
  </si>
  <si>
    <t>MTCH</t>
  </si>
  <si>
    <t>Match Group, Inc.</t>
  </si>
  <si>
    <t>COSCO SHIPPING Energy Transportation Co., Ltd.</t>
  </si>
  <si>
    <t>NIBE-B</t>
  </si>
  <si>
    <t>NIBE Industrier AB (publ)</t>
  </si>
  <si>
    <t>LG Corp.</t>
  </si>
  <si>
    <t>China Railway Signal &amp; Communication Corporation Limited</t>
  </si>
  <si>
    <t>SALM</t>
  </si>
  <si>
    <t>SalMar ASA</t>
  </si>
  <si>
    <t>CPN</t>
  </si>
  <si>
    <t>Central Pattana Public Company Limited</t>
  </si>
  <si>
    <t>DEMANT</t>
  </si>
  <si>
    <t>Demant A/S</t>
  </si>
  <si>
    <t>Mitsubishi Chemical Group Corporation</t>
  </si>
  <si>
    <t>HTO</t>
  </si>
  <si>
    <t>Hellenic Telecommunications Organization S.A.</t>
  </si>
  <si>
    <t>SAVE</t>
  </si>
  <si>
    <t>Nordnet AB (publ)</t>
  </si>
  <si>
    <t>WTB</t>
  </si>
  <si>
    <t>Whitbread plc</t>
  </si>
  <si>
    <t>Dai Nippon Printing Co., Ltd.</t>
  </si>
  <si>
    <t>LOTB</t>
  </si>
  <si>
    <t>Lotus Bakeries N.V.</t>
  </si>
  <si>
    <t>JFE Holdings, Inc.</t>
  </si>
  <si>
    <t>ACLN</t>
  </si>
  <si>
    <t>Accelleron Industries AG</t>
  </si>
  <si>
    <t>ASX</t>
  </si>
  <si>
    <t>ASX Limited</t>
  </si>
  <si>
    <t>MRF</t>
  </si>
  <si>
    <t>MRF Limited</t>
  </si>
  <si>
    <t>China Oilfield Services Limited</t>
  </si>
  <si>
    <t>ALK-B</t>
  </si>
  <si>
    <t>ALK-Abelló A/S</t>
  </si>
  <si>
    <t>ROCK-A</t>
  </si>
  <si>
    <t>Rockwool A/S</t>
  </si>
  <si>
    <t>AUROPHARMA</t>
  </si>
  <si>
    <t>Aurobindo Pharma Limited</t>
  </si>
  <si>
    <t>BEZ</t>
  </si>
  <si>
    <t>Beazley plc</t>
  </si>
  <si>
    <t>LKQ</t>
  </si>
  <si>
    <t>LKQ Corporation</t>
  </si>
  <si>
    <t>Shimadzu Corporation</t>
  </si>
  <si>
    <t>TIS Inc.</t>
  </si>
  <si>
    <t>ALKEM</t>
  </si>
  <si>
    <t>Alkem Laboratories Limited</t>
  </si>
  <si>
    <t>China Mengniu Dairy Company Limited</t>
  </si>
  <si>
    <t>ZAIN</t>
  </si>
  <si>
    <t>Mobile Telecommunications Company K.S.C.P.</t>
  </si>
  <si>
    <t>Qingdao Port International Co., Ltd.</t>
  </si>
  <si>
    <t>GAP</t>
  </si>
  <si>
    <t>The Gap, Inc.</t>
  </si>
  <si>
    <t>BRIS</t>
  </si>
  <si>
    <t>PT Bank Syariah Indonesia Tbk</t>
  </si>
  <si>
    <t>Korea Aerospace Industries, Ltd.</t>
  </si>
  <si>
    <t>MUSA</t>
  </si>
  <si>
    <t>Murphy USA Inc.</t>
  </si>
  <si>
    <t>YTL Corporation Berhad</t>
  </si>
  <si>
    <t>PATANJALI</t>
  </si>
  <si>
    <t>Patanjali Foods Limited</t>
  </si>
  <si>
    <t>QUINENCO</t>
  </si>
  <si>
    <t>Quiñenco S.A.</t>
  </si>
  <si>
    <t>SCHAEFFLER</t>
  </si>
  <si>
    <t>Schaeffler India Limited</t>
  </si>
  <si>
    <t>ISCTR</t>
  </si>
  <si>
    <t>Türkiye Is Bankasi A.S.</t>
  </si>
  <si>
    <t>Toppan Inc.</t>
  </si>
  <si>
    <t>AG1</t>
  </si>
  <si>
    <t>AUTO1 Group SE</t>
  </si>
  <si>
    <t>International Games System Co.,Ltd.</t>
  </si>
  <si>
    <t>LNC</t>
  </si>
  <si>
    <t>Lincoln National Corporation</t>
  </si>
  <si>
    <t>R</t>
  </si>
  <si>
    <t>Ryder System, Inc.</t>
  </si>
  <si>
    <t>FND</t>
  </si>
  <si>
    <t>Floor &amp; Decor Holdings, Inc.</t>
  </si>
  <si>
    <t>Nomura Research Institute, Ltd.</t>
  </si>
  <si>
    <t>COV</t>
  </si>
  <si>
    <t>Covivio</t>
  </si>
  <si>
    <t>CHDRAUIB</t>
  </si>
  <si>
    <t>Grupo Comercial Chedraui, S.A.B. de C.V.</t>
  </si>
  <si>
    <t>TFII</t>
  </si>
  <si>
    <t>TFI International Inc.</t>
  </si>
  <si>
    <t>GTT</t>
  </si>
  <si>
    <t>Gaztransport &amp; Technigaz S.A.</t>
  </si>
  <si>
    <t>JSL</t>
  </si>
  <si>
    <t>Jindal Stainless Limited</t>
  </si>
  <si>
    <t>AKBNK</t>
  </si>
  <si>
    <t>Akbank T.A.S.</t>
  </si>
  <si>
    <t>BTRW</t>
  </si>
  <si>
    <t>Barratt Redrow plc</t>
  </si>
  <si>
    <t>TTC</t>
  </si>
  <si>
    <t>The Toro Company</t>
  </si>
  <si>
    <t>FLR</t>
  </si>
  <si>
    <t>Fluor Corporation</t>
  </si>
  <si>
    <t>GODREJPROP</t>
  </si>
  <si>
    <t>Godrej Properties Limited</t>
  </si>
  <si>
    <t>CDR</t>
  </si>
  <si>
    <t>CD Projekt S.A.</t>
  </si>
  <si>
    <t>RYAN</t>
  </si>
  <si>
    <t>Ryan Specialty Holdings, Inc.</t>
  </si>
  <si>
    <t>Sirius XM Holdings Inc.</t>
  </si>
  <si>
    <t>GFC</t>
  </si>
  <si>
    <t>Gecina S.A.</t>
  </si>
  <si>
    <t>TORNTPOWER</t>
  </si>
  <si>
    <t>Torrent Power Limited</t>
  </si>
  <si>
    <t>BERGEPAINT</t>
  </si>
  <si>
    <t>Berger Paints India Limited</t>
  </si>
  <si>
    <t>BPSO</t>
  </si>
  <si>
    <t>Banca Popolare di Sondrio S.p.A</t>
  </si>
  <si>
    <t>Yamaha Motor Co., Ltd.</t>
  </si>
  <si>
    <t>PARA</t>
  </si>
  <si>
    <t>Paramount Global</t>
  </si>
  <si>
    <t>BC</t>
  </si>
  <si>
    <t>Brunello Cucinelli S.p.A.</t>
  </si>
  <si>
    <t>NEXI</t>
  </si>
  <si>
    <t>Nexi S.p.A.</t>
  </si>
  <si>
    <t>MonotaRO Co., Ltd.</t>
  </si>
  <si>
    <t>YASKAWA Electric Corporation</t>
  </si>
  <si>
    <t>RMV</t>
  </si>
  <si>
    <t>Rightmove plc</t>
  </si>
  <si>
    <t>RHB Bank Berhad</t>
  </si>
  <si>
    <t>JYSK</t>
  </si>
  <si>
    <t>Jyske Bank A/S</t>
  </si>
  <si>
    <t>MINISO Group Holding Ltd</t>
  </si>
  <si>
    <t>Sonic Healthcare Limited</t>
  </si>
  <si>
    <t>TIINDIA</t>
  </si>
  <si>
    <t>Tube Investments of India Limited</t>
  </si>
  <si>
    <t>PIRC</t>
  </si>
  <si>
    <t>Pirelli &amp; C. S.p.A.</t>
  </si>
  <si>
    <t>ANDR</t>
  </si>
  <si>
    <t>Andritz AG</t>
  </si>
  <si>
    <t>ENT</t>
  </si>
  <si>
    <t>Entain Plc</t>
  </si>
  <si>
    <t>Shiseido Company, Limited</t>
  </si>
  <si>
    <t>KGF</t>
  </si>
  <si>
    <t>Kingfisher plc</t>
  </si>
  <si>
    <t>QGTS</t>
  </si>
  <si>
    <t>Qatar Gas Transport Company Limited (Nakilat) (QPSC)</t>
  </si>
  <si>
    <t>RENT3</t>
  </si>
  <si>
    <t>Localiza Rent a Car S.A.</t>
  </si>
  <si>
    <t>COLPAL</t>
  </si>
  <si>
    <t>Colgate-Palmolive (India) Limited</t>
  </si>
  <si>
    <t>HRB</t>
  </si>
  <si>
    <t>H&amp;R Block, Inc.</t>
  </si>
  <si>
    <t>Shin Kong Financial Holding Co., Ltd.</t>
  </si>
  <si>
    <t>Maxis Berhad</t>
  </si>
  <si>
    <t>Wan Hai Lines Ltd.</t>
  </si>
  <si>
    <t>SPX</t>
  </si>
  <si>
    <t>Spirax-Sarco Engineering plc</t>
  </si>
  <si>
    <t>AAK</t>
  </si>
  <si>
    <t>AAK AB (publ.)</t>
  </si>
  <si>
    <t>G13</t>
  </si>
  <si>
    <t>Genting Singapore Limited</t>
  </si>
  <si>
    <t>LUMN</t>
  </si>
  <si>
    <t>Lumen Technologies, Inc.</t>
  </si>
  <si>
    <t>Trend Micro Incorporated</t>
  </si>
  <si>
    <t>ADI</t>
  </si>
  <si>
    <t>Analog Devices, Inc.</t>
  </si>
  <si>
    <t>China State Construction International Holdings Limited</t>
  </si>
  <si>
    <t>INDUSINDBK</t>
  </si>
  <si>
    <t>IndusInd Bank Limited</t>
  </si>
  <si>
    <t>SSNC</t>
  </si>
  <si>
    <t>SS&amp;C Technologies Holdings, Inc.</t>
  </si>
  <si>
    <t>Daito Trust Construction Co.,Ltd.</t>
  </si>
  <si>
    <t>EMN</t>
  </si>
  <si>
    <t>Eastman Chemical Company</t>
  </si>
  <si>
    <t>STB</t>
  </si>
  <si>
    <t>Storebrand ASA</t>
  </si>
  <si>
    <t>Saudi Tadawul Group Holding Company</t>
  </si>
  <si>
    <t>EXLS</t>
  </si>
  <si>
    <t>ExlService Holdings, Inc.</t>
  </si>
  <si>
    <t>EVA Airways Corp.</t>
  </si>
  <si>
    <t>MANH</t>
  </si>
  <si>
    <t>Manhattan Associates, Inc.</t>
  </si>
  <si>
    <t>HER</t>
  </si>
  <si>
    <t>Hera S.p.A.</t>
  </si>
  <si>
    <t>ALSN</t>
  </si>
  <si>
    <t>Allison Transmission Holdings, Inc.</t>
  </si>
  <si>
    <t>HLNE</t>
  </si>
  <si>
    <t>Hamilton Lane Incorporated</t>
  </si>
  <si>
    <t>MKTX</t>
  </si>
  <si>
    <t>MarketAxess Holdings Inc.</t>
  </si>
  <si>
    <t>Global Unichip Corp.</t>
  </si>
  <si>
    <t>KMX</t>
  </si>
  <si>
    <t>CarMax, Inc.</t>
  </si>
  <si>
    <t>The Shanghai Commercial &amp; Savings Bank, Ltd.</t>
  </si>
  <si>
    <t>BHARATFORG</t>
  </si>
  <si>
    <t>Bharat Forge Limited</t>
  </si>
  <si>
    <t>SRBNK</t>
  </si>
  <si>
    <t>SpareBank 1 SR-Bank ASA</t>
  </si>
  <si>
    <t>Tokyu Corporation</t>
  </si>
  <si>
    <t>OBEROIRLTY</t>
  </si>
  <si>
    <t>Oberoi Realty Limited</t>
  </si>
  <si>
    <t>OUT</t>
  </si>
  <si>
    <t>OUTsurance Group Limited</t>
  </si>
  <si>
    <t>PGE</t>
  </si>
  <si>
    <t>PGE Polska Grupa Energetyczna S.A.</t>
  </si>
  <si>
    <t>Giga-Byte Technology Co., Ltd.</t>
  </si>
  <si>
    <t>CTEC</t>
  </si>
  <si>
    <t>ConvaTec Group Plc</t>
  </si>
  <si>
    <t>BANKINDIA</t>
  </si>
  <si>
    <t>Bank of India Limited</t>
  </si>
  <si>
    <t>NTGY</t>
  </si>
  <si>
    <t>Naturgy Energy Group, S.A.</t>
  </si>
  <si>
    <t>03473K</t>
  </si>
  <si>
    <t>AXFO</t>
  </si>
  <si>
    <t>Axfood AB (publ)</t>
  </si>
  <si>
    <t>IRCTC</t>
  </si>
  <si>
    <t>Indian Railway Catering &amp; Tourism Corporation Limited</t>
  </si>
  <si>
    <t>Telekom Malaysia Berhad</t>
  </si>
  <si>
    <t>CPLE6</t>
  </si>
  <si>
    <t>Companhia Paranaense de Energia - COPEL</t>
  </si>
  <si>
    <t>INVP</t>
  </si>
  <si>
    <t>PHOENIXLTD</t>
  </si>
  <si>
    <t>The Phoenix Mills Limited</t>
  </si>
  <si>
    <t>SSAB-B</t>
  </si>
  <si>
    <t>SSAB AB (publ)</t>
  </si>
  <si>
    <t>SCR</t>
  </si>
  <si>
    <t>SCOR Se</t>
  </si>
  <si>
    <t>ELIS</t>
  </si>
  <si>
    <t>Elis S.A.</t>
  </si>
  <si>
    <t>PharmaEssentia Corporation</t>
  </si>
  <si>
    <t>VOE</t>
  </si>
  <si>
    <t>Voestalpine AG</t>
  </si>
  <si>
    <t>AUBANK</t>
  </si>
  <si>
    <t>AU Small Finance Bank Limited</t>
  </si>
  <si>
    <t>JD</t>
  </si>
  <si>
    <t>JD Sports Fashion plc</t>
  </si>
  <si>
    <t>Bupa Arabia for Cooperative Insurance Company</t>
  </si>
  <si>
    <t>GAW</t>
  </si>
  <si>
    <t>Games Workshop Group PLC</t>
  </si>
  <si>
    <t>BGN</t>
  </si>
  <si>
    <t>Banca Generali S.p.A.</t>
  </si>
  <si>
    <t>VOLCAR-B</t>
  </si>
  <si>
    <t>Volvo Car AB (publ.)</t>
  </si>
  <si>
    <t>NEX</t>
  </si>
  <si>
    <t>Nexans S.A.</t>
  </si>
  <si>
    <t>CHDN</t>
  </si>
  <si>
    <t>Churchill Downs Incorporated</t>
  </si>
  <si>
    <t>HSX</t>
  </si>
  <si>
    <t>Hiscox Ltd</t>
  </si>
  <si>
    <t>CHE</t>
  </si>
  <si>
    <t>Chemed Corporation</t>
  </si>
  <si>
    <t>Hangzhou Tigermed Consulting Co., Ltd.</t>
  </si>
  <si>
    <t>DCC</t>
  </si>
  <si>
    <t>DCC plc</t>
  </si>
  <si>
    <t>YKBNK</t>
  </si>
  <si>
    <t>Yapi ve Kredi Bankasi A.S.</t>
  </si>
  <si>
    <t>Pegatron Corporation</t>
  </si>
  <si>
    <t>SNV</t>
  </si>
  <si>
    <t>Synovus Financial Corp.</t>
  </si>
  <si>
    <t>BVN</t>
  </si>
  <si>
    <t>Compañía de Minas Buenaventura S.A.A.</t>
  </si>
  <si>
    <t>BOC Aviation Limited</t>
  </si>
  <si>
    <t>CPLE3</t>
  </si>
  <si>
    <t>NED</t>
  </si>
  <si>
    <t>Nedbank Group Limited</t>
  </si>
  <si>
    <t>Yuhan Corporation</t>
  </si>
  <si>
    <t>ICBP</t>
  </si>
  <si>
    <t>PT Indofood CBP Sukses Makmur Tbk</t>
  </si>
  <si>
    <t>Vanguard International Semiconductor Corporation</t>
  </si>
  <si>
    <t>Louisiana-Pacific Corporation</t>
  </si>
  <si>
    <t>IDFCFIRSTB</t>
  </si>
  <si>
    <t>IDFC First Bank Limited</t>
  </si>
  <si>
    <t>SAIL</t>
  </si>
  <si>
    <t>Steel Authority of India Limited</t>
  </si>
  <si>
    <t>MFSL</t>
  </si>
  <si>
    <t>Max Financial Services Limited</t>
  </si>
  <si>
    <t>TAL</t>
  </si>
  <si>
    <t>TAL Education Group</t>
  </si>
  <si>
    <t>SECT-B</t>
  </si>
  <si>
    <t>Sectra AB (publ)</t>
  </si>
  <si>
    <t>GF</t>
  </si>
  <si>
    <t>Georg Fischer AG</t>
  </si>
  <si>
    <t>KCR</t>
  </si>
  <si>
    <t>Konecranes Plc</t>
  </si>
  <si>
    <t>PIIND</t>
  </si>
  <si>
    <t>PI Industries Limited</t>
  </si>
  <si>
    <t>CMIG3</t>
  </si>
  <si>
    <t>Companhia Energética de Minas Gerais</t>
  </si>
  <si>
    <t>AZA</t>
  </si>
  <si>
    <t>Avanza Bank Holding AB (publ)</t>
  </si>
  <si>
    <t>SUPREMEIND</t>
  </si>
  <si>
    <t>The Supreme Industries Limited</t>
  </si>
  <si>
    <t>IMCD</t>
  </si>
  <si>
    <t>IMCD N.V.</t>
  </si>
  <si>
    <t>NKT</t>
  </si>
  <si>
    <t>Nkt A/S</t>
  </si>
  <si>
    <t>NEOE3</t>
  </si>
  <si>
    <t>Neoenergia S.A.</t>
  </si>
  <si>
    <t>TATACOMM</t>
  </si>
  <si>
    <t>Tata Communications Limited</t>
  </si>
  <si>
    <t>SUBC</t>
  </si>
  <si>
    <t>Subsea 7 S.A.</t>
  </si>
  <si>
    <t>GRUMAB</t>
  </si>
  <si>
    <t>Gruma, S.A.B. de C.V.</t>
  </si>
  <si>
    <t>SWEC-B</t>
  </si>
  <si>
    <t>Sweco AB (publ)</t>
  </si>
  <si>
    <t>EGIE3</t>
  </si>
  <si>
    <t>Engie Brasil Energia S.A.</t>
  </si>
  <si>
    <t>KIMBERA</t>
  </si>
  <si>
    <t>Kimberly-Clark de México, S. A. B. de C. V.</t>
  </si>
  <si>
    <t>MPHASIS</t>
  </si>
  <si>
    <t>Mphasis Limited</t>
  </si>
  <si>
    <t>Chailease Holding Company Limited</t>
  </si>
  <si>
    <t>FDJU</t>
  </si>
  <si>
    <t>FDJ United</t>
  </si>
  <si>
    <t>MARK</t>
  </si>
  <si>
    <t>AlRayan Bank Q.P.S.C.</t>
  </si>
  <si>
    <t>LINDEINDIA</t>
  </si>
  <si>
    <t>Linde India Limited</t>
  </si>
  <si>
    <t>Jabal Omar Development Company</t>
  </si>
  <si>
    <t>China Resources Gas Group Limited</t>
  </si>
  <si>
    <t>GGBR4</t>
  </si>
  <si>
    <t>Gerdau S.A.</t>
  </si>
  <si>
    <t>INPST</t>
  </si>
  <si>
    <t>InPost S.A.</t>
  </si>
  <si>
    <t>GETI-B</t>
  </si>
  <si>
    <t>Getinge AB (publ)</t>
  </si>
  <si>
    <t>HWDN</t>
  </si>
  <si>
    <t>Howden Joinery Group Plc</t>
  </si>
  <si>
    <t>VALMT</t>
  </si>
  <si>
    <t>Valmet Oyj</t>
  </si>
  <si>
    <t>LEG</t>
  </si>
  <si>
    <t>LEG Immobilien SE</t>
  </si>
  <si>
    <t>LOPE</t>
  </si>
  <si>
    <t>Grand Canyon Education, Inc.</t>
  </si>
  <si>
    <t>NXST</t>
  </si>
  <si>
    <t>Nexstar Media Group, Inc.</t>
  </si>
  <si>
    <t>Yang Ming Marine Transport Corporation</t>
  </si>
  <si>
    <t>LAND</t>
  </si>
  <si>
    <t>Land Securities Group plc</t>
  </si>
  <si>
    <t>Korean Air Lines Co., Ltd.</t>
  </si>
  <si>
    <t>IOI Corporation Berhad</t>
  </si>
  <si>
    <t>NDA</t>
  </si>
  <si>
    <t>Aurubis AG</t>
  </si>
  <si>
    <t>RLI</t>
  </si>
  <si>
    <t>RLI Corp.</t>
  </si>
  <si>
    <t>RADL3</t>
  </si>
  <si>
    <t>Raia Drogasil S.A.</t>
  </si>
  <si>
    <t>FBIN</t>
  </si>
  <si>
    <t>Fortune Brands Innovations, Inc.</t>
  </si>
  <si>
    <t>KIO</t>
  </si>
  <si>
    <t>Kumba Iron Ore Limited</t>
  </si>
  <si>
    <t>WDP</t>
  </si>
  <si>
    <t>Warehouses De Pauw</t>
  </si>
  <si>
    <t>TCC Group Holdings Co Ltd.</t>
  </si>
  <si>
    <t>EDEN</t>
  </si>
  <si>
    <t>Edenred S.A.</t>
  </si>
  <si>
    <t>RICHT</t>
  </si>
  <si>
    <t>Chemical Works of Gedeon Richter Plc</t>
  </si>
  <si>
    <t>FNOX</t>
  </si>
  <si>
    <t>Fortnox AB (publ)</t>
  </si>
  <si>
    <t>Sulzer Ltd</t>
  </si>
  <si>
    <t>BRBY</t>
  </si>
  <si>
    <t>Burberry Group plc</t>
  </si>
  <si>
    <t>Fortune Electric Co., Ltd.</t>
  </si>
  <si>
    <t>SK Biopharmaceuticals Co., Ltd.</t>
  </si>
  <si>
    <t>Formosa Chemicals &amp; Fibre Corporation</t>
  </si>
  <si>
    <t>HOLM-B</t>
  </si>
  <si>
    <t>Holmen AB (publ)</t>
  </si>
  <si>
    <t>AirTAC International Group</t>
  </si>
  <si>
    <t>OMRON Corporation</t>
  </si>
  <si>
    <t>LMP</t>
  </si>
  <si>
    <t>LondonMetric Property Plc</t>
  </si>
  <si>
    <t>KALYANKJIL</t>
  </si>
  <si>
    <t>Kalyan Jewellers India Limited</t>
  </si>
  <si>
    <t>VAKBN</t>
  </si>
  <si>
    <t>Türkiye Vakiflar Bankasi Türk Anonim Ortakligi</t>
  </si>
  <si>
    <t>IVG</t>
  </si>
  <si>
    <t>Iveco Group N.V.</t>
  </si>
  <si>
    <t>TEMN</t>
  </si>
  <si>
    <t>Temenos AG</t>
  </si>
  <si>
    <t>Axiata Group Berhad</t>
  </si>
  <si>
    <t>China Gas Holdings Limited</t>
  </si>
  <si>
    <t>Li Ning Company Limited</t>
  </si>
  <si>
    <t>UNTR</t>
  </si>
  <si>
    <t>PT United Tractors Tbk</t>
  </si>
  <si>
    <t>DB Insurance Co., Ltd.</t>
  </si>
  <si>
    <t>Fosun International Limited</t>
  </si>
  <si>
    <t>Ono Pharmaceutical Co., Ltd.</t>
  </si>
  <si>
    <t>CAST</t>
  </si>
  <si>
    <t>Castellum AB (publ)</t>
  </si>
  <si>
    <t>SPM</t>
  </si>
  <si>
    <t>Saipem S.p.A.</t>
  </si>
  <si>
    <t>TTB</t>
  </si>
  <si>
    <t>TMBThanachart Bank Public Company Limited</t>
  </si>
  <si>
    <t>RILBA</t>
  </si>
  <si>
    <t>Ringkjøbing Landbobank A/S</t>
  </si>
  <si>
    <t>Guangzhou Baiyunshan Pharmaceutical Holdings Company Limited</t>
  </si>
  <si>
    <t>GALE</t>
  </si>
  <si>
    <t>Galenica AG</t>
  </si>
  <si>
    <t>MAT</t>
  </si>
  <si>
    <t>Mattel, Inc.</t>
  </si>
  <si>
    <t>ZEAL</t>
  </si>
  <si>
    <t>Zealand Pharma A/S</t>
  </si>
  <si>
    <t>PPH</t>
  </si>
  <si>
    <t>Pepkor Holdings Limited</t>
  </si>
  <si>
    <t>HLUN-A</t>
  </si>
  <si>
    <t>H. Lundbeck A/S</t>
  </si>
  <si>
    <t>BEPC</t>
  </si>
  <si>
    <t>Brookfield Renewable Corporation</t>
  </si>
  <si>
    <t>CPF</t>
  </si>
  <si>
    <t>Charoen Pokphand Foods Public Company Limited</t>
  </si>
  <si>
    <t>FUNO11</t>
  </si>
  <si>
    <t>Fibra UNO</t>
  </si>
  <si>
    <t>SXS</t>
  </si>
  <si>
    <t>Spectris plc</t>
  </si>
  <si>
    <t>Nestlé (Malaysia) Berhad</t>
  </si>
  <si>
    <t>Inventec Corporation</t>
  </si>
  <si>
    <t>Kobe Bussan Co., Ltd.</t>
  </si>
  <si>
    <t>Kuala Lumpur Kepong Berhad</t>
  </si>
  <si>
    <t>BBWI</t>
  </si>
  <si>
    <t>Bath &amp; Body Works, Inc.</t>
  </si>
  <si>
    <t>BRKR</t>
  </si>
  <si>
    <t>Bruker Corporation</t>
  </si>
  <si>
    <t>SLM Corporation</t>
  </si>
  <si>
    <t>PETRONAS Dagangan Berhad</t>
  </si>
  <si>
    <t>HIK</t>
  </si>
  <si>
    <t>Hikma Pharmaceuticals PLC</t>
  </si>
  <si>
    <t>China Power International Development Limited</t>
  </si>
  <si>
    <t>AZM</t>
  </si>
  <si>
    <t>Azimut Holding S.p.A.</t>
  </si>
  <si>
    <t>BIOCON</t>
  </si>
  <si>
    <t>Biocon Limited</t>
  </si>
  <si>
    <t>UBL</t>
  </si>
  <si>
    <t>United Breweries Limited</t>
  </si>
  <si>
    <t>DLG</t>
  </si>
  <si>
    <t>Direct Line Insurance Group plc</t>
  </si>
  <si>
    <t>PRIO3</t>
  </si>
  <si>
    <t>Prio S.A.</t>
  </si>
  <si>
    <t>SFSN</t>
  </si>
  <si>
    <t>SFS Group AG</t>
  </si>
  <si>
    <t>BANB</t>
  </si>
  <si>
    <t>Bachem Holding AG</t>
  </si>
  <si>
    <t>TFX</t>
  </si>
  <si>
    <t>Teleflex Incorporated</t>
  </si>
  <si>
    <t>REY</t>
  </si>
  <si>
    <t>Reply S.p.A.</t>
  </si>
  <si>
    <t>COCHINSHIP</t>
  </si>
  <si>
    <t>Cochin Shipyard Limited</t>
  </si>
  <si>
    <t>S-Oil Corporation</t>
  </si>
  <si>
    <t>HUDCO</t>
  </si>
  <si>
    <t>Housing and Urban Development Corporation Limited</t>
  </si>
  <si>
    <t>Meiji Holdings Co., Ltd.</t>
  </si>
  <si>
    <t>PAGEIND</t>
  </si>
  <si>
    <t>Page Industries Limited</t>
  </si>
  <si>
    <t>PGHH</t>
  </si>
  <si>
    <t>Procter &amp; Gamble Hygiene and Health Care Limited</t>
  </si>
  <si>
    <t>MOL</t>
  </si>
  <si>
    <t>MOL Magyar Olaj- és Gázipari Nyilvánosan Muködo Részvénytársaság</t>
  </si>
  <si>
    <t>ISS</t>
  </si>
  <si>
    <t>Iss A/S</t>
  </si>
  <si>
    <t>VPK</t>
  </si>
  <si>
    <t>Koninklijke Vopak N.V.</t>
  </si>
  <si>
    <t>TCELL</t>
  </si>
  <si>
    <t>Turkcell Iletisim Hizmetleri A.S.</t>
  </si>
  <si>
    <t>BRFS3</t>
  </si>
  <si>
    <t>Brf S.a.</t>
  </si>
  <si>
    <t>RAIL3</t>
  </si>
  <si>
    <t>Rumo S.A.</t>
  </si>
  <si>
    <t>Amorepacific Corporation</t>
  </si>
  <si>
    <t>VFC</t>
  </si>
  <si>
    <t>V.F. Corporation</t>
  </si>
  <si>
    <t>BC8</t>
  </si>
  <si>
    <t>Bechtle AG</t>
  </si>
  <si>
    <t>CAR</t>
  </si>
  <si>
    <t>Avis Budget Group, Inc.</t>
  </si>
  <si>
    <t>FPE3</t>
  </si>
  <si>
    <t>Fuchs Petrolub SE</t>
  </si>
  <si>
    <t>LTTS</t>
  </si>
  <si>
    <t>L&amp;T Technology Services Limited</t>
  </si>
  <si>
    <t>Yanbu National Petrochemical Company</t>
  </si>
  <si>
    <t>Flat Glass Group Co., Ltd.</t>
  </si>
  <si>
    <t>FRO</t>
  </si>
  <si>
    <t>Frontline Ltd.</t>
  </si>
  <si>
    <t>CRDA</t>
  </si>
  <si>
    <t>Croda International Plc</t>
  </si>
  <si>
    <t>ADEN</t>
  </si>
  <si>
    <t>Adecco Group AG</t>
  </si>
  <si>
    <t>Nissin Foods Holdings Co.,Ltd.</t>
  </si>
  <si>
    <t>CBQK</t>
  </si>
  <si>
    <t>The Commercial Bank (P.S.Q.C.)</t>
  </si>
  <si>
    <t>IGG</t>
  </si>
  <si>
    <t>IG Group Holdings plc</t>
  </si>
  <si>
    <t>Power Assets Holdings Limited</t>
  </si>
  <si>
    <t>MAHABANK</t>
  </si>
  <si>
    <t>Bank of Maharashtra</t>
  </si>
  <si>
    <t>BALKRISIND</t>
  </si>
  <si>
    <t>Balkrishna Industries Limited</t>
  </si>
  <si>
    <t>SEE</t>
  </si>
  <si>
    <t>Sealed Air Corporation</t>
  </si>
  <si>
    <t>Taiwan Business Bank, Ltd.</t>
  </si>
  <si>
    <t>eMemory Technology Inc.</t>
  </si>
  <si>
    <t>PTT Oil and Retail Business Public Company Limited</t>
  </si>
  <si>
    <t>ARCAD</t>
  </si>
  <si>
    <t>Arcadis N.V.</t>
  </si>
  <si>
    <t>ABDN</t>
  </si>
  <si>
    <t>Abrdn Plc</t>
  </si>
  <si>
    <t>BKG</t>
  </si>
  <si>
    <t>The Berkeley Group Holdings plc</t>
  </si>
  <si>
    <t>Eurazeo SE</t>
  </si>
  <si>
    <t>CCRO3</t>
  </si>
  <si>
    <t>Ccr S.a.</t>
  </si>
  <si>
    <t>WPP</t>
  </si>
  <si>
    <t>WPP plc</t>
  </si>
  <si>
    <t>CLS</t>
  </si>
  <si>
    <t>Clicks Group Limited</t>
  </si>
  <si>
    <t>AMRT</t>
  </si>
  <si>
    <t>PT Sumber Alfaria Trijaya Tbk</t>
  </si>
  <si>
    <t>MNDI</t>
  </si>
  <si>
    <t>Mondi plc</t>
  </si>
  <si>
    <t>PSN</t>
  </si>
  <si>
    <t>Persimmon Plc</t>
  </si>
  <si>
    <t>MEL</t>
  </si>
  <si>
    <t>Meridian Energy Limited</t>
  </si>
  <si>
    <t>BUCN</t>
  </si>
  <si>
    <t>Bucher Industries AG</t>
  </si>
  <si>
    <t>Far Eastern New Century Corporation</t>
  </si>
  <si>
    <t>IREDA</t>
  </si>
  <si>
    <t>Indian Renewable Energy Development Agency Limited</t>
  </si>
  <si>
    <t>Interpump Group S.p.A.</t>
  </si>
  <si>
    <t>BZ</t>
  </si>
  <si>
    <t>Kanzhun Limited</t>
  </si>
  <si>
    <t>PETRONET</t>
  </si>
  <si>
    <t>Petronet LNG Limited</t>
  </si>
  <si>
    <t>REH</t>
  </si>
  <si>
    <t>Reece Limited</t>
  </si>
  <si>
    <t>DIA</t>
  </si>
  <si>
    <t>DiaSorin S.p.A.</t>
  </si>
  <si>
    <t>Taylor Wimpey plc</t>
  </si>
  <si>
    <t>VBBR3</t>
  </si>
  <si>
    <t>Vibra Energia S.A.</t>
  </si>
  <si>
    <t>DALBHARAT</t>
  </si>
  <si>
    <t>Dalmia Bharat Limited</t>
  </si>
  <si>
    <t>TKWY</t>
  </si>
  <si>
    <t>Just Eat Takeaway.com N.V.</t>
  </si>
  <si>
    <t>BBOX</t>
  </si>
  <si>
    <t>Tritax Big Box REIT plc</t>
  </si>
  <si>
    <t>CPIN</t>
  </si>
  <si>
    <t>PT Charoen Pokphand Indonesia Tbk</t>
  </si>
  <si>
    <t>Walsin Lihwa Corporation</t>
  </si>
  <si>
    <t>QLYS</t>
  </si>
  <si>
    <t>Qualys, Inc.</t>
  </si>
  <si>
    <t>CONCOR</t>
  </si>
  <si>
    <t>Container Corporation of India Limited</t>
  </si>
  <si>
    <t>EZJ</t>
  </si>
  <si>
    <t>easyJet plc</t>
  </si>
  <si>
    <t>BLND</t>
  </si>
  <si>
    <t>British Land Company Plc</t>
  </si>
  <si>
    <t>Ades Holding Co.</t>
  </si>
  <si>
    <t>O&amp;G Dril</t>
  </si>
  <si>
    <t>JMAT</t>
  </si>
  <si>
    <t>Johnson Matthey Plc</t>
  </si>
  <si>
    <t>Compal Electronics, Inc.</t>
  </si>
  <si>
    <t>ALLFG</t>
  </si>
  <si>
    <t>Allfunds Group plc</t>
  </si>
  <si>
    <t>BGEO</t>
  </si>
  <si>
    <t>Lion Finance Group PLC</t>
  </si>
  <si>
    <t>QIIK</t>
  </si>
  <si>
    <t>Qatar International Islamic Bank (Q.P.S.C)</t>
  </si>
  <si>
    <t>ENPH</t>
  </si>
  <si>
    <t>Enphase Energy, Inc.</t>
  </si>
  <si>
    <t>QEWS</t>
  </si>
  <si>
    <t>Qatar Electricity &amp; Water Company Q.P.S.C.</t>
  </si>
  <si>
    <t>JUBLFOOD</t>
  </si>
  <si>
    <t>Jubilant FoodWorks Limited</t>
  </si>
  <si>
    <t>TUI1</t>
  </si>
  <si>
    <t>Tui AG</t>
  </si>
  <si>
    <t>M</t>
  </si>
  <si>
    <t>Macy's, Inc.</t>
  </si>
  <si>
    <t>DKSH</t>
  </si>
  <si>
    <t>DKSH Holding AG</t>
  </si>
  <si>
    <t>Jarir Marketing Company</t>
  </si>
  <si>
    <t>PHLL</t>
  </si>
  <si>
    <t>Petershill Partners PLC</t>
  </si>
  <si>
    <t>Ecopro Co., Ltd.</t>
  </si>
  <si>
    <t>VK</t>
  </si>
  <si>
    <t>Vallourec S.A.</t>
  </si>
  <si>
    <t>MPHC</t>
  </si>
  <si>
    <t>Mesaieed Petrochemical Holding Company Q.P.S.C.</t>
  </si>
  <si>
    <t>UNVR</t>
  </si>
  <si>
    <t>PT Unilever Indonesia Tbk</t>
  </si>
  <si>
    <t>AKE</t>
  </si>
  <si>
    <t>Arkema S.A.</t>
  </si>
  <si>
    <t>AFX</t>
  </si>
  <si>
    <t>Carl Zeiss Meditec AG</t>
  </si>
  <si>
    <t>SFZN</t>
  </si>
  <si>
    <t>Siegfried Holding AG</t>
  </si>
  <si>
    <t>MONET</t>
  </si>
  <si>
    <t>MONETA Money Bank, a.s.</t>
  </si>
  <si>
    <t>Feng Tay Enterprises Co., Ltd.</t>
  </si>
  <si>
    <t>ASTRAL</t>
  </si>
  <si>
    <t>Astral Limited</t>
  </si>
  <si>
    <t>TEP</t>
  </si>
  <si>
    <t>Teleperformance SE</t>
  </si>
  <si>
    <t>LAGR-B</t>
  </si>
  <si>
    <t>Lagercrantz Group AB (publ)</t>
  </si>
  <si>
    <t>CE</t>
  </si>
  <si>
    <t>Celanese Corporation</t>
  </si>
  <si>
    <t>BRBR</t>
  </si>
  <si>
    <t>BellRing Brands, Inc.</t>
  </si>
  <si>
    <t>BVT</t>
  </si>
  <si>
    <t>The Bidvest Group Limited</t>
  </si>
  <si>
    <t>Asia Cement Corporation</t>
  </si>
  <si>
    <t>AMBU-B</t>
  </si>
  <si>
    <t>Ambu A/S</t>
  </si>
  <si>
    <t>Balfour Beatty plc</t>
  </si>
  <si>
    <t>BH</t>
  </si>
  <si>
    <t>Bumrungrad Hospital Public Company Limited</t>
  </si>
  <si>
    <t>SBMO</t>
  </si>
  <si>
    <t>SBM Offshore N.V.</t>
  </si>
  <si>
    <t>FLS</t>
  </si>
  <si>
    <t>FLSmidth &amp; Co. A/S</t>
  </si>
  <si>
    <t>Saudi Aramco Base Oil Company - Luberef</t>
  </si>
  <si>
    <t>Nahdi Medical Company</t>
  </si>
  <si>
    <t>Xinyi Solar Holdings Limited</t>
  </si>
  <si>
    <t>ITH</t>
  </si>
  <si>
    <t>Ithaca Energy plc</t>
  </si>
  <si>
    <t>SCT</t>
  </si>
  <si>
    <t>Softcat plc</t>
  </si>
  <si>
    <t>TOM</t>
  </si>
  <si>
    <t>Tomra Systems ASA</t>
  </si>
  <si>
    <t>UGPA3</t>
  </si>
  <si>
    <t>Ultrapar Participações S.A.</t>
  </si>
  <si>
    <t>ENG</t>
  </si>
  <si>
    <t>Enagás, S.A.</t>
  </si>
  <si>
    <t>SYDB</t>
  </si>
  <si>
    <t>Sydbank A/S</t>
  </si>
  <si>
    <t>THERMAX</t>
  </si>
  <si>
    <t>Thermax Limited</t>
  </si>
  <si>
    <t>GLB</t>
  </si>
  <si>
    <t>Glanbia plc</t>
  </si>
  <si>
    <t>SAHOL</t>
  </si>
  <si>
    <t>Haci Ömer Sabanci Holding A.S.</t>
  </si>
  <si>
    <t>China Airlines, Ltd.</t>
  </si>
  <si>
    <t>MF</t>
  </si>
  <si>
    <t>Wendel</t>
  </si>
  <si>
    <t>DEWA</t>
  </si>
  <si>
    <t>Dubai Electricity and Water Authority (PJSC)</t>
  </si>
  <si>
    <t>FRAS</t>
  </si>
  <si>
    <t>Frasers Group plc</t>
  </si>
  <si>
    <t>Innolux Corporation</t>
  </si>
  <si>
    <t>MYCR</t>
  </si>
  <si>
    <t>Mycronic AB (publ)</t>
  </si>
  <si>
    <t>MINT</t>
  </si>
  <si>
    <t>Minor International Public Company Limited</t>
  </si>
  <si>
    <t>Mouwasat Medical Services Company</t>
  </si>
  <si>
    <t>UTG</t>
  </si>
  <si>
    <t>Unite Group Plc</t>
  </si>
  <si>
    <t>WHR</t>
  </si>
  <si>
    <t>Whirlpool Corporation</t>
  </si>
  <si>
    <t>SNRE</t>
  </si>
  <si>
    <t>Sunrise Communications AG</t>
  </si>
  <si>
    <t>ACC</t>
  </si>
  <si>
    <t>ACC Limited</t>
  </si>
  <si>
    <t>SJVN</t>
  </si>
  <si>
    <t>SJVN Limited</t>
  </si>
  <si>
    <t>Eclat Textile Co., Ltd.</t>
  </si>
  <si>
    <t>ENGI11</t>
  </si>
  <si>
    <t>Energisa S.A.</t>
  </si>
  <si>
    <t>FHI</t>
  </si>
  <si>
    <t>Federated Hermes, Inc.</t>
  </si>
  <si>
    <t>KBH</t>
  </si>
  <si>
    <t>KB Home</t>
  </si>
  <si>
    <t>AWL</t>
  </si>
  <si>
    <t>AWL Agri Business Ltd.</t>
  </si>
  <si>
    <t>SIGN</t>
  </si>
  <si>
    <t>SIG Group AG</t>
  </si>
  <si>
    <t>CRC</t>
  </si>
  <si>
    <t>Central Retail Corporation Public Company Limited</t>
  </si>
  <si>
    <t>SAL Saudi Logistics Services Co</t>
  </si>
  <si>
    <t>Sahara International Petrochemical Company</t>
  </si>
  <si>
    <t>BWY</t>
  </si>
  <si>
    <t>Bellway p.l.c.</t>
  </si>
  <si>
    <t>Brunswick Corporation</t>
  </si>
  <si>
    <t>Auto - Recreational Vehicles</t>
  </si>
  <si>
    <t>Cheng Shin Rubber Ind. Co., Ltd.</t>
  </si>
  <si>
    <t>Amplifon S.p.A.</t>
  </si>
  <si>
    <t>HBR</t>
  </si>
  <si>
    <t>Harbour Energy plc</t>
  </si>
  <si>
    <t>Samsung Engineering Co., Ltd.</t>
  </si>
  <si>
    <t>TATAELXSI</t>
  </si>
  <si>
    <t>Tata Elxsi Limited</t>
  </si>
  <si>
    <t>RUI</t>
  </si>
  <si>
    <t>Rubis</t>
  </si>
  <si>
    <t>ITV</t>
  </si>
  <si>
    <t>ITV plc</t>
  </si>
  <si>
    <t>Broadcasting</t>
  </si>
  <si>
    <t>RBREW</t>
  </si>
  <si>
    <t>Royal Unibrew A/S</t>
  </si>
  <si>
    <t>ALLN</t>
  </si>
  <si>
    <t>Allreal Holding AG</t>
  </si>
  <si>
    <t>CCC</t>
  </si>
  <si>
    <t>Computacenter plc</t>
  </si>
  <si>
    <t>ROR</t>
  </si>
  <si>
    <t>Rotork plc</t>
  </si>
  <si>
    <t>HIAB</t>
  </si>
  <si>
    <t>Hiab Corporation</t>
  </si>
  <si>
    <t>CRVL</t>
  </si>
  <si>
    <t>CorVel Corporation</t>
  </si>
  <si>
    <t>PPB Group Berhad</t>
  </si>
  <si>
    <t>PUM</t>
  </si>
  <si>
    <t>PUMA Se</t>
  </si>
  <si>
    <t>FNTN</t>
  </si>
  <si>
    <t>freenet AG</t>
  </si>
  <si>
    <t>CUERVO</t>
  </si>
  <si>
    <t>Becle, S.A.B. de C.V.</t>
  </si>
  <si>
    <t>Catcher Technology Co., Ltd.</t>
  </si>
  <si>
    <t>SOL</t>
  </si>
  <si>
    <t>Sasol Limited</t>
  </si>
  <si>
    <t>COTY</t>
  </si>
  <si>
    <t>Coty Inc.</t>
  </si>
  <si>
    <t>HONAUT</t>
  </si>
  <si>
    <t>Honeywell Automation India Limited</t>
  </si>
  <si>
    <t>QQ</t>
  </si>
  <si>
    <t>QinetiQ Group plc</t>
  </si>
  <si>
    <t>RSW</t>
  </si>
  <si>
    <t>Renishaw plc</t>
  </si>
  <si>
    <t>ROO</t>
  </si>
  <si>
    <t>Deliveroo plc</t>
  </si>
  <si>
    <t>INCH</t>
  </si>
  <si>
    <t>Inchcape plc</t>
  </si>
  <si>
    <t>CWK</t>
  </si>
  <si>
    <t>Cranswick plc</t>
  </si>
  <si>
    <t>Sime Darby Berhad</t>
  </si>
  <si>
    <t>MDKA</t>
  </si>
  <si>
    <t>PT Merdeka Copper Gold Tbk</t>
  </si>
  <si>
    <t>HUH1V</t>
  </si>
  <si>
    <t>Huhtamäki Oyj</t>
  </si>
  <si>
    <t>RS1</t>
  </si>
  <si>
    <t>RS Group plc</t>
  </si>
  <si>
    <t>MANTA</t>
  </si>
  <si>
    <t>Mandatum Oyj</t>
  </si>
  <si>
    <t>AUO Corporation</t>
  </si>
  <si>
    <t>GOTO</t>
  </si>
  <si>
    <t>PT GoTo Gojek Tokopedia Tbk</t>
  </si>
  <si>
    <t>VID</t>
  </si>
  <si>
    <t>Vidrala, S.A.</t>
  </si>
  <si>
    <t>AALB</t>
  </si>
  <si>
    <t>Aalberts N.V.</t>
  </si>
  <si>
    <t>WIE</t>
  </si>
  <si>
    <t>Wienerberger AG</t>
  </si>
  <si>
    <t>CMBN</t>
  </si>
  <si>
    <t>Cembra Money Bank AG</t>
  </si>
  <si>
    <t>HLB Co., Ltd.</t>
  </si>
  <si>
    <t>BPT</t>
  </si>
  <si>
    <t>Bridgepoint Group plc</t>
  </si>
  <si>
    <t>KEMIRA</t>
  </si>
  <si>
    <t>Kemira Oyj</t>
  </si>
  <si>
    <t>VIV</t>
  </si>
  <si>
    <t>Vivendi SE</t>
  </si>
  <si>
    <t>SHC</t>
  </si>
  <si>
    <t>Shaftesbury Capital PLC</t>
  </si>
  <si>
    <t>Aedifica S.A.</t>
  </si>
  <si>
    <t>GUJGASLTD</t>
  </si>
  <si>
    <t>Gujarat Gas Limited</t>
  </si>
  <si>
    <t>LIGHT</t>
  </si>
  <si>
    <t>Signify N.V.</t>
  </si>
  <si>
    <t>Netmarble Corporation</t>
  </si>
  <si>
    <t>Hankook Tire &amp; Technology Co., Ltd.</t>
  </si>
  <si>
    <t>TBCG</t>
  </si>
  <si>
    <t>TBC Bank Group PLC</t>
  </si>
  <si>
    <t>Georgia</t>
  </si>
  <si>
    <t>EXPO</t>
  </si>
  <si>
    <t>Exponent, Inc.</t>
  </si>
  <si>
    <t>DRX</t>
  </si>
  <si>
    <t>Drax Group plc</t>
  </si>
  <si>
    <t>SASA</t>
  </si>
  <si>
    <t>Sasa Polyester Sanayi A.S.</t>
  </si>
  <si>
    <t>TOASO</t>
  </si>
  <si>
    <t>Tofas Türk Otomobil Fabrikasi Anonim Sirketi</t>
  </si>
  <si>
    <t>Synnex Technology International Corporation</t>
  </si>
  <si>
    <t>SK</t>
  </si>
  <si>
    <t>Seb S.A.</t>
  </si>
  <si>
    <t>TGYM</t>
  </si>
  <si>
    <t>Technogym S.p.A.</t>
  </si>
  <si>
    <t>CMPC</t>
  </si>
  <si>
    <t>Empresas CMPC S.A.</t>
  </si>
  <si>
    <t>TGNA</t>
  </si>
  <si>
    <t>TEGNA Inc.</t>
  </si>
  <si>
    <t>SRP</t>
  </si>
  <si>
    <t>Serco Group plc</t>
  </si>
  <si>
    <t>RHI</t>
  </si>
  <si>
    <t>Robert Half International Inc.</t>
  </si>
  <si>
    <t>IWG</t>
  </si>
  <si>
    <t>International Workplace Group plc</t>
  </si>
  <si>
    <t>LG Innotek Co., Ltd.</t>
  </si>
  <si>
    <t>HOG</t>
  </si>
  <si>
    <t>Harley-Davidson, Inc.</t>
  </si>
  <si>
    <t>QLT</t>
  </si>
  <si>
    <t>Quilter plc</t>
  </si>
  <si>
    <t>Silergy Corp.</t>
  </si>
  <si>
    <t>CCOLA</t>
  </si>
  <si>
    <t>Coca-Cola Içecek Anonim Sirketi</t>
  </si>
  <si>
    <t>UKW</t>
  </si>
  <si>
    <t>Greencoat UK Wind PLC</t>
  </si>
  <si>
    <t>VIS</t>
  </si>
  <si>
    <t>Viscofan, S.A.</t>
  </si>
  <si>
    <t>COFB</t>
  </si>
  <si>
    <t>Cofinimmo S.A.</t>
  </si>
  <si>
    <t>MGNS</t>
  </si>
  <si>
    <t>Morgan Sindall Group plc</t>
  </si>
  <si>
    <t>ADRO</t>
  </si>
  <si>
    <t>PT Alamtri Resources Indonesia Tbk</t>
  </si>
  <si>
    <t>RELY</t>
  </si>
  <si>
    <t>Remitly Global, Inc.</t>
  </si>
  <si>
    <t>PNN</t>
  </si>
  <si>
    <t>Pennon Group Plc</t>
  </si>
  <si>
    <t>Micro-Star International Co., Ltd.</t>
  </si>
  <si>
    <t>VRLA</t>
  </si>
  <si>
    <t>Verallia S.A.</t>
  </si>
  <si>
    <t>BANDHANBNK</t>
  </si>
  <si>
    <t>Bandhan Bank Limited</t>
  </si>
  <si>
    <t>SOP</t>
  </si>
  <si>
    <t>Sopra Steria Group S.A.</t>
  </si>
  <si>
    <t>BME</t>
  </si>
  <si>
    <t>B&amp;M European Value Retail S.A.</t>
  </si>
  <si>
    <t>IFCN</t>
  </si>
  <si>
    <t>INFICON Holding AG</t>
  </si>
  <si>
    <t>PLUS</t>
  </si>
  <si>
    <t>Plus500 Ltd.</t>
  </si>
  <si>
    <t>TEG</t>
  </si>
  <si>
    <t>TAG Immobilien AG</t>
  </si>
  <si>
    <t>HAPV3</t>
  </si>
  <si>
    <t>Hapvida Participações e Investimentos S.A.</t>
  </si>
  <si>
    <t>DNLM</t>
  </si>
  <si>
    <t>Dunelm Group plc</t>
  </si>
  <si>
    <t>WIHL</t>
  </si>
  <si>
    <t>Wihlborgs Fastigheter AB (publ)</t>
  </si>
  <si>
    <t>IPAR</t>
  </si>
  <si>
    <t>Inter Parfums, Inc.</t>
  </si>
  <si>
    <t>KLBF</t>
  </si>
  <si>
    <t>PT Kalbe Farma Tbk.</t>
  </si>
  <si>
    <t>LG H&amp;H Co., Ltd.</t>
  </si>
  <si>
    <t>Voltronic Power Technology Corp.</t>
  </si>
  <si>
    <t>WALL-B</t>
  </si>
  <si>
    <t>Wallenstam AB (publ)</t>
  </si>
  <si>
    <t>HUSQ-B</t>
  </si>
  <si>
    <t>Husqvarna AB (publ)</t>
  </si>
  <si>
    <t>JUST</t>
  </si>
  <si>
    <t>Just Group plc</t>
  </si>
  <si>
    <t>JTC</t>
  </si>
  <si>
    <t>JTC Plc</t>
  </si>
  <si>
    <t>RIG</t>
  </si>
  <si>
    <t>Transocean Ltd.</t>
  </si>
  <si>
    <t>CLN</t>
  </si>
  <si>
    <t>Clariant AG</t>
  </si>
  <si>
    <t>AJB</t>
  </si>
  <si>
    <t>AJ Bell plc</t>
  </si>
  <si>
    <t>HPOL-B</t>
  </si>
  <si>
    <t>HEXPOL AB (publ)</t>
  </si>
  <si>
    <t>BAVA</t>
  </si>
  <si>
    <t>Bavarian Nordic A/S</t>
  </si>
  <si>
    <t>EMG</t>
  </si>
  <si>
    <t>Man Group Limited</t>
  </si>
  <si>
    <t>LOOMIS</t>
  </si>
  <si>
    <t>Loomis AB (publ)</t>
  </si>
  <si>
    <t>FR</t>
  </si>
  <si>
    <t>Valeo SE</t>
  </si>
  <si>
    <t>ATE</t>
  </si>
  <si>
    <t>Alten S.A.</t>
  </si>
  <si>
    <t>BAKKA</t>
  </si>
  <si>
    <t>P/F Bakkafrost</t>
  </si>
  <si>
    <t>MANU</t>
  </si>
  <si>
    <t>Manchester United plc</t>
  </si>
  <si>
    <t>VIAV</t>
  </si>
  <si>
    <t>Viavi Solutions Inc.</t>
  </si>
  <si>
    <t>Ruentex Development Co.,Ltd.</t>
  </si>
  <si>
    <t>NTCO3</t>
  </si>
  <si>
    <t>Natura &amp;Co Holding S.A.</t>
  </si>
  <si>
    <t>COLM</t>
  </si>
  <si>
    <t>Columbia Sportswear Company</t>
  </si>
  <si>
    <t>GN</t>
  </si>
  <si>
    <t>GN Store Nord A/S</t>
  </si>
  <si>
    <t>OSB</t>
  </si>
  <si>
    <t>OSB Group Plc</t>
  </si>
  <si>
    <t>THULE</t>
  </si>
  <si>
    <t>Thule Group AB (publ)</t>
  </si>
  <si>
    <t>VTY</t>
  </si>
  <si>
    <t>Vistry Group PLC</t>
  </si>
  <si>
    <t>RAT</t>
  </si>
  <si>
    <t>Rathbones Group Plc</t>
  </si>
  <si>
    <t>TCAP</t>
  </si>
  <si>
    <t>TP ICAP Group PLC</t>
  </si>
  <si>
    <t>OCDO</t>
  </si>
  <si>
    <t>Ocado Group plc</t>
  </si>
  <si>
    <t>SISE</t>
  </si>
  <si>
    <t>Türkiye Sise Ve Cam Fabrikalari A.S.</t>
  </si>
  <si>
    <t>DLN</t>
  </si>
  <si>
    <t>Derwent London Plc</t>
  </si>
  <si>
    <t>BYG</t>
  </si>
  <si>
    <t>Big Yellow Group Plc</t>
  </si>
  <si>
    <t>APN</t>
  </si>
  <si>
    <t>Aspen Pharmacare Holdings Limited</t>
  </si>
  <si>
    <t>BB</t>
  </si>
  <si>
    <t>Société BIC S.A.</t>
  </si>
  <si>
    <t>HOC</t>
  </si>
  <si>
    <t>Hochschild Mining plc</t>
  </si>
  <si>
    <t>ALRM</t>
  </si>
  <si>
    <t>Alarm.com Holdings, Inc.</t>
  </si>
  <si>
    <t>KINV-B</t>
  </si>
  <si>
    <t>Kinnevik AB</t>
  </si>
  <si>
    <t>N91</t>
  </si>
  <si>
    <t>Ninety One Group</t>
  </si>
  <si>
    <t>TRIG</t>
  </si>
  <si>
    <t>The Renewables Infrastructure Group Limited</t>
  </si>
  <si>
    <t>Guernsey</t>
  </si>
  <si>
    <t>SDF</t>
  </si>
  <si>
    <t>K+s AG</t>
  </si>
  <si>
    <t>CJ Cheiljedang Corporation</t>
  </si>
  <si>
    <t>ALPH</t>
  </si>
  <si>
    <t>Alpha Group International plc</t>
  </si>
  <si>
    <t>TECN</t>
  </si>
  <si>
    <t>Tecan Group AG</t>
  </si>
  <si>
    <t>EXX</t>
  </si>
  <si>
    <t>Exxaro Resources Limited</t>
  </si>
  <si>
    <t>MTO</t>
  </si>
  <si>
    <t>Mitie Group plc</t>
  </si>
  <si>
    <t>GFTU</t>
  </si>
  <si>
    <t>Grafton Group plc</t>
  </si>
  <si>
    <t>WHD</t>
  </si>
  <si>
    <t>Cactus, Inc.</t>
  </si>
  <si>
    <t>Ecopro Mat</t>
  </si>
  <si>
    <t>GNS</t>
  </si>
  <si>
    <t>Genus plc</t>
  </si>
  <si>
    <t>HILS</t>
  </si>
  <si>
    <t>Hill &amp; Smith Holdings PLC</t>
  </si>
  <si>
    <t>GRG</t>
  </si>
  <si>
    <t>Greggs plc</t>
  </si>
  <si>
    <t>TATE</t>
  </si>
  <si>
    <t>Tate &amp; Lyle plc</t>
  </si>
  <si>
    <t>HEM</t>
  </si>
  <si>
    <t>Hemnet Group AB (publ)</t>
  </si>
  <si>
    <t>LRE</t>
  </si>
  <si>
    <t>Lancashire Holdings Limited</t>
  </si>
  <si>
    <t>SRPT</t>
  </si>
  <si>
    <t>Sarepta Therapeutics, Inc.</t>
  </si>
  <si>
    <t>PAG</t>
  </si>
  <si>
    <t>Paragon Banking Group PLC</t>
  </si>
  <si>
    <t>TIETO</t>
  </si>
  <si>
    <t>TietoEVRY Oyj</t>
  </si>
  <si>
    <t>ENOG</t>
  </si>
  <si>
    <t>Energean plc</t>
  </si>
  <si>
    <t>HTWS</t>
  </si>
  <si>
    <t>Helios Towers plc</t>
  </si>
  <si>
    <t>PFD</t>
  </si>
  <si>
    <t>Premier Foods plc</t>
  </si>
  <si>
    <t>AGR</t>
  </si>
  <si>
    <t>Assura Plc</t>
  </si>
  <si>
    <t>RDC</t>
  </si>
  <si>
    <t>Redcare Pharmacy N.V.</t>
  </si>
  <si>
    <t>HMSO</t>
  </si>
  <si>
    <t>Hammerson plc</t>
  </si>
  <si>
    <t>CHG</t>
  </si>
  <si>
    <t>Chemring Group PLC</t>
  </si>
  <si>
    <t>COA</t>
  </si>
  <si>
    <t>Coats Group plc</t>
  </si>
  <si>
    <t>NWL</t>
  </si>
  <si>
    <t>Newell Brands Inc.</t>
  </si>
  <si>
    <t>AOF</t>
  </si>
  <si>
    <t>ATOSS Software AG</t>
  </si>
  <si>
    <t>CURY</t>
  </si>
  <si>
    <t>Currys plc</t>
  </si>
  <si>
    <t>LXS</t>
  </si>
  <si>
    <t>Lanxess AG</t>
  </si>
  <si>
    <t>CSAN3</t>
  </si>
  <si>
    <t>Cosan S.A.</t>
  </si>
  <si>
    <t>Savola Group Company</t>
  </si>
  <si>
    <t>Sirius Real Estate Limited</t>
  </si>
  <si>
    <t>COTN</t>
  </si>
  <si>
    <t>Comet Holding AG</t>
  </si>
  <si>
    <t>GT</t>
  </si>
  <si>
    <t>The Goodyear Tire &amp; Rubber Company</t>
  </si>
  <si>
    <t>MAB</t>
  </si>
  <si>
    <t>Mitchells &amp; Butlers plc</t>
  </si>
  <si>
    <t>Telecom Plus Plc</t>
  </si>
  <si>
    <t>BCG</t>
  </si>
  <si>
    <t>Baltic Classifieds Group PLC</t>
  </si>
  <si>
    <t>Lithuania</t>
  </si>
  <si>
    <t>SAFE</t>
  </si>
  <si>
    <t>Safestore Holdings plc</t>
  </si>
  <si>
    <t>PBI</t>
  </si>
  <si>
    <t>Pitney Bowes Inc.</t>
  </si>
  <si>
    <t>ONT</t>
  </si>
  <si>
    <t>Oxford Nanopore Technologies plc</t>
  </si>
  <si>
    <t>GRI</t>
  </si>
  <si>
    <t>Grainger plc</t>
  </si>
  <si>
    <t>LWDB</t>
  </si>
  <si>
    <t>The Law Debenture Corporation p.l.c.</t>
  </si>
  <si>
    <t>EKTA-B</t>
  </si>
  <si>
    <t>Elekta AB (publ)</t>
  </si>
  <si>
    <t>FAN</t>
  </si>
  <si>
    <t>Volution Group plc</t>
  </si>
  <si>
    <t>SVS</t>
  </si>
  <si>
    <t>Savills plc</t>
  </si>
  <si>
    <t>TPK</t>
  </si>
  <si>
    <t>Travis Perkins plc</t>
  </si>
  <si>
    <t>SSPG</t>
  </si>
  <si>
    <t>SSP Group plc</t>
  </si>
  <si>
    <t>GPE</t>
  </si>
  <si>
    <t>Great Portland Estates Plc</t>
  </si>
  <si>
    <t>BAKK</t>
  </si>
  <si>
    <t>Bakkavor Group plc</t>
  </si>
  <si>
    <t>RAIZ4</t>
  </si>
  <si>
    <t>Raízen S.A.</t>
  </si>
  <si>
    <t>IHP</t>
  </si>
  <si>
    <t>IntegraFin Holdings plc</t>
  </si>
  <si>
    <t>KSS</t>
  </si>
  <si>
    <t>Kohl's Corporation</t>
  </si>
  <si>
    <t>PHP</t>
  </si>
  <si>
    <t>Primary Health Properties PLC</t>
  </si>
  <si>
    <t>WIZZ</t>
  </si>
  <si>
    <t>Wizz Air Holdings Plc</t>
  </si>
  <si>
    <t>FGP</t>
  </si>
  <si>
    <t>FirstGroup plc</t>
  </si>
  <si>
    <t>ASHM</t>
  </si>
  <si>
    <t>Ashmore Group PLC</t>
  </si>
  <si>
    <t>VYX</t>
  </si>
  <si>
    <t>NCR Voyix Corporation</t>
  </si>
  <si>
    <t>BREE</t>
  </si>
  <si>
    <t>Breedon Group plc</t>
  </si>
  <si>
    <t>SPT</t>
  </si>
  <si>
    <t>Spirent Communications plc</t>
  </si>
  <si>
    <t>BOY</t>
  </si>
  <si>
    <t>Bodycote plc</t>
  </si>
  <si>
    <t>KNOS</t>
  </si>
  <si>
    <t>Kainos Group plc</t>
  </si>
  <si>
    <t>OXIG</t>
  </si>
  <si>
    <t>Oxford Instruments plc</t>
  </si>
  <si>
    <t>ELUX-B</t>
  </si>
  <si>
    <t>AB Electrolux (publ)</t>
  </si>
  <si>
    <t>KLR</t>
  </si>
  <si>
    <t>Keller Group plc</t>
  </si>
  <si>
    <t>CKN</t>
  </si>
  <si>
    <t>Clarkson PLC</t>
  </si>
  <si>
    <t>GDWN</t>
  </si>
  <si>
    <t>Goodwin PLC</t>
  </si>
  <si>
    <t>PTEC</t>
  </si>
  <si>
    <t>Playtech plc</t>
  </si>
  <si>
    <t>Isle of Man</t>
  </si>
  <si>
    <t>Trainline Plc</t>
  </si>
  <si>
    <t>MONY</t>
  </si>
  <si>
    <t>Mony Group PLC</t>
  </si>
  <si>
    <t>GNC</t>
  </si>
  <si>
    <t>Greencore Group plc</t>
  </si>
  <si>
    <t>DWL</t>
  </si>
  <si>
    <t>Dowlais Group plc</t>
  </si>
  <si>
    <t>KIE</t>
  </si>
  <si>
    <t>Kier Group plc</t>
  </si>
  <si>
    <t>SUPR</t>
  </si>
  <si>
    <t>Supermarket Income REIT plc</t>
  </si>
  <si>
    <t>SPI</t>
  </si>
  <si>
    <t>Spire Healthcare Group plc</t>
  </si>
  <si>
    <t>BYIT</t>
  </si>
  <si>
    <t>Bytes Technology Group plc</t>
  </si>
  <si>
    <t>RHIM</t>
  </si>
  <si>
    <t>RHI Magnesita N.V.</t>
  </si>
  <si>
    <t>PETS</t>
  </si>
  <si>
    <t>Pets at Home Group Plc</t>
  </si>
  <si>
    <t>ELM</t>
  </si>
  <si>
    <t>Elementis plc</t>
  </si>
  <si>
    <t>ATYM</t>
  </si>
  <si>
    <t>Atalaya Mining Plc</t>
  </si>
  <si>
    <t>Cyprus</t>
  </si>
  <si>
    <t>Hays plc</t>
  </si>
  <si>
    <t>VSVS</t>
  </si>
  <si>
    <t>Vesuvius plc</t>
  </si>
  <si>
    <t>Genuit Group plc</t>
  </si>
  <si>
    <t>FOUR</t>
  </si>
  <si>
    <t>4imprint Group plc</t>
  </si>
  <si>
    <t>TRST</t>
  </si>
  <si>
    <t>Trustpilot Group plc</t>
  </si>
  <si>
    <t>Leggett &amp; Platt, Incorporated</t>
  </si>
  <si>
    <t>GXI</t>
  </si>
  <si>
    <t>Gerresheimer AG</t>
  </si>
  <si>
    <t>FUR</t>
  </si>
  <si>
    <t>Fugro N.V.</t>
  </si>
  <si>
    <t>DOCS</t>
  </si>
  <si>
    <t>Dr. Martens plc</t>
  </si>
  <si>
    <t>WOSG</t>
  </si>
  <si>
    <t>Watches of Switzerland Group plc</t>
  </si>
  <si>
    <t>AIV</t>
  </si>
  <si>
    <t>Apartment Investment and Management Company</t>
  </si>
  <si>
    <t>SNR</t>
  </si>
  <si>
    <t>Senior plc</t>
  </si>
  <si>
    <t>SMWH</t>
  </si>
  <si>
    <t>WH Smith PLC</t>
  </si>
  <si>
    <t>MTRO</t>
  </si>
  <si>
    <t>Metro Bank PLC</t>
  </si>
  <si>
    <t>JUP</t>
  </si>
  <si>
    <t>Jupiter Fund Management Plc</t>
  </si>
  <si>
    <t>WKP</t>
  </si>
  <si>
    <t>Workspace Group plc</t>
  </si>
  <si>
    <t>RPI</t>
  </si>
  <si>
    <t>Raspberry Pi Holdings plc</t>
  </si>
  <si>
    <t>BAG</t>
  </si>
  <si>
    <t>A.G. BARR p.l.c.</t>
  </si>
  <si>
    <t>ZIG</t>
  </si>
  <si>
    <t>Zigup Plc</t>
  </si>
  <si>
    <t>PAGE</t>
  </si>
  <si>
    <t>PageGroup plc</t>
  </si>
  <si>
    <t>DOM</t>
  </si>
  <si>
    <t>Domino's Pizza Group plc</t>
  </si>
  <si>
    <t>WPS</t>
  </si>
  <si>
    <t>W.A.G payment solutions plc</t>
  </si>
  <si>
    <t>SHED</t>
  </si>
  <si>
    <t>Urban Logistics REIT plc</t>
  </si>
  <si>
    <t>XPS</t>
  </si>
  <si>
    <t>XPS Pensions Group plc</t>
  </si>
  <si>
    <t>MIPS</t>
  </si>
  <si>
    <t>MIPS AB (publ)</t>
  </si>
  <si>
    <t>MOON</t>
  </si>
  <si>
    <t>Moonpig Group PLC</t>
  </si>
  <si>
    <t>GROW</t>
  </si>
  <si>
    <t>Molten Ventures Plc</t>
  </si>
  <si>
    <t>RWI</t>
  </si>
  <si>
    <t>Renewi plc</t>
  </si>
  <si>
    <t>MEGP</t>
  </si>
  <si>
    <t>ME Group International plc</t>
  </si>
  <si>
    <t>Alfa Financial Software Holdings PLC</t>
  </si>
  <si>
    <t>CBG</t>
  </si>
  <si>
    <t>Close Brothers Group plc</t>
  </si>
  <si>
    <t>JDW</t>
  </si>
  <si>
    <t>J D Wetherspoon plc</t>
  </si>
  <si>
    <t>FUTR</t>
  </si>
  <si>
    <t>Future plc</t>
  </si>
  <si>
    <t>PRSR</t>
  </si>
  <si>
    <t>The PRS REIT plc</t>
  </si>
  <si>
    <t>CMCX</t>
  </si>
  <si>
    <t>CMC Markets plc</t>
  </si>
  <si>
    <t>MGAM</t>
  </si>
  <si>
    <t>Morgan Advanced Materials plc</t>
  </si>
  <si>
    <t>AML</t>
  </si>
  <si>
    <t>Aston Martin Lagonda Global Holdings plc</t>
  </si>
  <si>
    <t>HFG</t>
  </si>
  <si>
    <t>Hilton Food Group plc</t>
  </si>
  <si>
    <t>RNK</t>
  </si>
  <si>
    <t>The Rank Group Plc</t>
  </si>
  <si>
    <t>THRL</t>
  </si>
  <si>
    <t>Target Healthcare REIT PLC</t>
  </si>
  <si>
    <t>VCT</t>
  </si>
  <si>
    <t>Victrex plc</t>
  </si>
  <si>
    <t>AO</t>
  </si>
  <si>
    <t>AO World plc</t>
  </si>
  <si>
    <t>DSCV</t>
  </si>
  <si>
    <t>discoverIE Group plc</t>
  </si>
  <si>
    <t>ESP</t>
  </si>
  <si>
    <t>Empiric Student Property plc</t>
  </si>
  <si>
    <t>POLN</t>
  </si>
  <si>
    <t>Pollen Street Group Limited</t>
  </si>
  <si>
    <t>PPHE Hotel Group Limited</t>
  </si>
  <si>
    <t>PAY</t>
  </si>
  <si>
    <t>PayPoint plc</t>
  </si>
  <si>
    <t>FSG</t>
  </si>
  <si>
    <t>Foresight Group Holdings Limited</t>
  </si>
  <si>
    <t>HWG</t>
  </si>
  <si>
    <t>Harworth Group plc</t>
  </si>
  <si>
    <t>IBST</t>
  </si>
  <si>
    <t>Ibstock plc</t>
  </si>
  <si>
    <t>HTG</t>
  </si>
  <si>
    <t>Hunting PLC</t>
  </si>
  <si>
    <t>CCR</t>
  </si>
  <si>
    <t>C&amp;C Group plc</t>
  </si>
  <si>
    <t>THG</t>
  </si>
  <si>
    <t>THG Plc</t>
  </si>
  <si>
    <t>IPO</t>
  </si>
  <si>
    <t>IP Group Plc</t>
  </si>
  <si>
    <t>DEC</t>
  </si>
  <si>
    <t>Diversified Energy Company PLC</t>
  </si>
  <si>
    <t>YMM</t>
  </si>
  <si>
    <t>Full Truck Alliance Co. Ltd.</t>
  </si>
  <si>
    <t>THRG</t>
  </si>
  <si>
    <t>BlackRock Throgmorton Trust plc</t>
  </si>
  <si>
    <t>NCC</t>
  </si>
  <si>
    <t>NCC Group plc</t>
  </si>
  <si>
    <t>MSLH</t>
  </si>
  <si>
    <t>Marshalls plc</t>
  </si>
  <si>
    <t>BOWL</t>
  </si>
  <si>
    <t>Hollywood Bowl Group plc</t>
  </si>
  <si>
    <t>CRST</t>
  </si>
  <si>
    <t>Crest Nicholson Holdings plc</t>
  </si>
  <si>
    <t>Bloomsbury Publishing Plc</t>
  </si>
  <si>
    <t>ATG</t>
  </si>
  <si>
    <t>Auction Technology Group plc</t>
  </si>
  <si>
    <t>PCFT</t>
  </si>
  <si>
    <t>Polar Capital Global Financials Trust plc</t>
  </si>
  <si>
    <t>KOFUBL</t>
  </si>
  <si>
    <t>Coca-Cola FEMSA, S.A.B. de C.V.</t>
  </si>
  <si>
    <t>OCN</t>
  </si>
  <si>
    <t>Ocean Wilsons Holdings Limited</t>
  </si>
  <si>
    <t>XRX</t>
  </si>
  <si>
    <t>Xerox Holdings Corporation</t>
  </si>
  <si>
    <t>FXPO</t>
  </si>
  <si>
    <t>Ferrexpo plc</t>
  </si>
  <si>
    <t>ASC</t>
  </si>
  <si>
    <t>ASOS Plc</t>
  </si>
  <si>
    <t>MBI</t>
  </si>
  <si>
    <t>MBIA Inc.</t>
  </si>
  <si>
    <t>MCG</t>
  </si>
  <si>
    <t>Mobico Group Plc</t>
  </si>
  <si>
    <t>BIGGQ</t>
  </si>
  <si>
    <t>Big Lots, Inc.</t>
  </si>
  <si>
    <t>ISIN</t>
  </si>
  <si>
    <r>
      <rPr>
        <sz val="11"/>
        <color rgb="FFFF0000"/>
        <rFont val="Arial"/>
        <family val="2"/>
      </rPr>
      <t xml:space="preserve">       ▲</t>
    </r>
    <r>
      <rPr>
        <sz val="11"/>
        <color rgb="FFFF0000"/>
        <rFont val="Aptos Narrow"/>
        <family val="2"/>
      </rPr>
      <t xml:space="preserve"> Click [+] for additional details</t>
    </r>
  </si>
  <si>
    <t>US67066G1040</t>
  </si>
  <si>
    <t>US5949181045</t>
  </si>
  <si>
    <t>US0378331005</t>
  </si>
  <si>
    <t>US02079K3059</t>
  </si>
  <si>
    <t>US0231351067</t>
  </si>
  <si>
    <t>US30303M1027</t>
  </si>
  <si>
    <t>SA14TG012N13</t>
  </si>
  <si>
    <t>US11135F1012</t>
  </si>
  <si>
    <t>US88160R1014</t>
  </si>
  <si>
    <t>TW0002330008</t>
  </si>
  <si>
    <t>US0846707026</t>
  </si>
  <si>
    <t>US46625H1005</t>
  </si>
  <si>
    <t>US68389X1054</t>
  </si>
  <si>
    <t>US9311421039</t>
  </si>
  <si>
    <t>KYG875721634</t>
  </si>
  <si>
    <t>US5324571083</t>
  </si>
  <si>
    <t>US92826C8394</t>
  </si>
  <si>
    <t>US64110L1061</t>
  </si>
  <si>
    <t>US57636Q1040</t>
  </si>
  <si>
    <t>US30231G1022</t>
  </si>
  <si>
    <t>US4781601046</t>
  </si>
  <si>
    <t>KR7005930003</t>
  </si>
  <si>
    <t>US22160K1051</t>
  </si>
  <si>
    <t>US00287Y1091</t>
  </si>
  <si>
    <t>US69608A1088</t>
  </si>
  <si>
    <t>KYG017191142</t>
  </si>
  <si>
    <t>US4370761029</t>
  </si>
  <si>
    <t>NL0010273215</t>
  </si>
  <si>
    <t>US0605051046</t>
  </si>
  <si>
    <t>US7427181091</t>
  </si>
  <si>
    <t>US0079031078</t>
  </si>
  <si>
    <t>CNE1000003G1</t>
  </si>
  <si>
    <t>CNE100000Q43</t>
  </si>
  <si>
    <t>US91324P1021</t>
  </si>
  <si>
    <t>FR0000121014</t>
  </si>
  <si>
    <t>DE0007164600</t>
  </si>
  <si>
    <t>US3696043013</t>
  </si>
  <si>
    <t>US1667641005</t>
  </si>
  <si>
    <t>CH0012032048</t>
  </si>
  <si>
    <t>US1912161007</t>
  </si>
  <si>
    <t>ZAE000325783</t>
  </si>
  <si>
    <t>US17275R1023</t>
  </si>
  <si>
    <t>GB0009895292</t>
  </si>
  <si>
    <t>DK0062498333</t>
  </si>
  <si>
    <t>US4592001014</t>
  </si>
  <si>
    <t>US8725901040</t>
  </si>
  <si>
    <t>CH0012005267</t>
  </si>
  <si>
    <t>US7181721090</t>
  </si>
  <si>
    <t>US9497461015</t>
  </si>
  <si>
    <t>US6501111073</t>
  </si>
  <si>
    <t>FR0000052292</t>
  </si>
  <si>
    <t>CH0038863350</t>
  </si>
  <si>
    <t>US6174464486</t>
  </si>
  <si>
    <t>US79466L3024</t>
  </si>
  <si>
    <t>US38141G1040</t>
  </si>
  <si>
    <t>TW0002412004</t>
  </si>
  <si>
    <t>US1491231015</t>
  </si>
  <si>
    <t>GB0005405286</t>
  </si>
  <si>
    <t>FR0000120321</t>
  </si>
  <si>
    <t>CNE1000002H1</t>
  </si>
  <si>
    <t>DE0007236101</t>
  </si>
  <si>
    <t>CNE1000001Z5</t>
  </si>
  <si>
    <t>US0258161092</t>
  </si>
  <si>
    <t>US58933Y1055</t>
  </si>
  <si>
    <t>IE000S9YS762</t>
  </si>
  <si>
    <t>US5801351017</t>
  </si>
  <si>
    <t>US75513E1010</t>
  </si>
  <si>
    <t>INE002A01018</t>
  </si>
  <si>
    <t>JP3436100006</t>
  </si>
  <si>
    <t>GB00BP6MXD84</t>
  </si>
  <si>
    <t>CNE1000003W8</t>
  </si>
  <si>
    <t>KR7000660001</t>
  </si>
  <si>
    <t>US7134481081</t>
  </si>
  <si>
    <t>US5951121038</t>
  </si>
  <si>
    <t>CA7800871021</t>
  </si>
  <si>
    <t>US8835561023</t>
  </si>
  <si>
    <t>US2546871060</t>
  </si>
  <si>
    <t>CA82509L1076</t>
  </si>
  <si>
    <t>US90353T1007</t>
  </si>
  <si>
    <t>US0404132054</t>
  </si>
  <si>
    <t>US03831W1080</t>
  </si>
  <si>
    <t>NL0000235190</t>
  </si>
  <si>
    <t>US00206R1023</t>
  </si>
  <si>
    <t>US09260D1072</t>
  </si>
  <si>
    <t>US81762P1021</t>
  </si>
  <si>
    <t>AU000000CBA7</t>
  </si>
  <si>
    <t>US4612021034</t>
  </si>
  <si>
    <t>JP3435000009</t>
  </si>
  <si>
    <t>US09290D1019</t>
  </si>
  <si>
    <t>US7223041028</t>
  </si>
  <si>
    <t>US1729674242</t>
  </si>
  <si>
    <t>KYG9830T1067</t>
  </si>
  <si>
    <t>US65339F1012</t>
  </si>
  <si>
    <t>JP3902900004</t>
  </si>
  <si>
    <t>ES0148396007</t>
  </si>
  <si>
    <t>INE040A01034</t>
  </si>
  <si>
    <t>DE0005557508</t>
  </si>
  <si>
    <t>US92343V1044</t>
  </si>
  <si>
    <t>US09857L1089</t>
  </si>
  <si>
    <t>US0382221051</t>
  </si>
  <si>
    <t>US8085131055</t>
  </si>
  <si>
    <t>US5128073062</t>
  </si>
  <si>
    <t>US7475251036</t>
  </si>
  <si>
    <t>MXP320321310</t>
  </si>
  <si>
    <t>DE0008404005</t>
  </si>
  <si>
    <t>US36828A1016</t>
  </si>
  <si>
    <t>FR0000121972</t>
  </si>
  <si>
    <t>US0970231058</t>
  </si>
  <si>
    <t>US4581401001</t>
  </si>
  <si>
    <t>US8725401090</t>
  </si>
  <si>
    <t>US0311621009</t>
  </si>
  <si>
    <t>US8825081040</t>
  </si>
  <si>
    <t>NL0013654783</t>
  </si>
  <si>
    <t>US46120E6023</t>
  </si>
  <si>
    <t>IE00B4BNMY34</t>
  </si>
  <si>
    <t>CNE1000002M1</t>
  </si>
  <si>
    <t>US0320951017</t>
  </si>
  <si>
    <t>US78409V1044</t>
  </si>
  <si>
    <t>GB00B10RZP78</t>
  </si>
  <si>
    <t>ES0113900J37</t>
  </si>
  <si>
    <t>FR0000121667</t>
  </si>
  <si>
    <t>US3755581036</t>
  </si>
  <si>
    <t>US2358511028</t>
  </si>
  <si>
    <t>FR0000073272</t>
  </si>
  <si>
    <t>IE00B8KQN827</t>
  </si>
  <si>
    <t>US1011371077</t>
  </si>
  <si>
    <t>US00724F1012</t>
  </si>
  <si>
    <t>US7170811035</t>
  </si>
  <si>
    <t>US7433151039</t>
  </si>
  <si>
    <t>LU1778762911</t>
  </si>
  <si>
    <t>US6974351057</t>
  </si>
  <si>
    <t>US8636671013</t>
  </si>
  <si>
    <t>AU000000BHP4</t>
  </si>
  <si>
    <t>CNE1000002L3</t>
  </si>
  <si>
    <t>CA8911605092</t>
  </si>
  <si>
    <t>CNE1000003X6</t>
  </si>
  <si>
    <t>CNE100000296</t>
  </si>
  <si>
    <t>US9078181081</t>
  </si>
  <si>
    <t>CH0012221716</t>
  </si>
  <si>
    <t>JP3788600009</t>
  </si>
  <si>
    <t>US5486611073</t>
  </si>
  <si>
    <t>US4824801009</t>
  </si>
  <si>
    <t>US14040H1059</t>
  </si>
  <si>
    <t>FR0000120271</t>
  </si>
  <si>
    <t>US4385161066</t>
  </si>
  <si>
    <t>CH0244767585</t>
  </si>
  <si>
    <t>GB00B63H8491</t>
  </si>
  <si>
    <t>INE397D01024</t>
  </si>
  <si>
    <t>ES0144580Y14</t>
  </si>
  <si>
    <t>US7707001027</t>
  </si>
  <si>
    <t>INE467B01029</t>
  </si>
  <si>
    <t>IE00BTN1Y115</t>
  </si>
  <si>
    <t>US22788C1053</t>
  </si>
  <si>
    <t>US2441991054</t>
  </si>
  <si>
    <t>BE0974293251</t>
  </si>
  <si>
    <t>US5398301094</t>
  </si>
  <si>
    <t>SG1L01001701</t>
  </si>
  <si>
    <t>FR0000120578</t>
  </si>
  <si>
    <t>US45841N1072</t>
  </si>
  <si>
    <t>US0530151036</t>
  </si>
  <si>
    <t>US21037T1097</t>
  </si>
  <si>
    <t>CNE100000502</t>
  </si>
  <si>
    <t>SA0007879113</t>
  </si>
  <si>
    <t>US25809K1051</t>
  </si>
  <si>
    <t>FR0000120073</t>
  </si>
  <si>
    <t>IT0005239360</t>
  </si>
  <si>
    <t>CH0044328745</t>
  </si>
  <si>
    <t>IT0000072618</t>
  </si>
  <si>
    <t>GB0002875804</t>
  </si>
  <si>
    <t>US02209S1033</t>
  </si>
  <si>
    <t>CH0210483332</t>
  </si>
  <si>
    <t>SA0007879543</t>
  </si>
  <si>
    <t>INE090A01021</t>
  </si>
  <si>
    <t>US95040Q1040</t>
  </si>
  <si>
    <t>CNE1000002R0</t>
  </si>
  <si>
    <t>US20825C1045</t>
  </si>
  <si>
    <t>US20030N1019</t>
  </si>
  <si>
    <t>US58733R1023</t>
  </si>
  <si>
    <t>US8425871071</t>
  </si>
  <si>
    <t>GB0007188757</t>
  </si>
  <si>
    <t>FR0000130403</t>
  </si>
  <si>
    <t>US81141R1005</t>
  </si>
  <si>
    <t>ES0113211835</t>
  </si>
  <si>
    <t>US48251W1045</t>
  </si>
  <si>
    <t>US92532F1003</t>
  </si>
  <si>
    <t>CA29250N1050</t>
  </si>
  <si>
    <t>JP3802300008</t>
  </si>
  <si>
    <t>US74340W1036</t>
  </si>
  <si>
    <t>CH0011075394</t>
  </si>
  <si>
    <t>US5717481023</t>
  </si>
  <si>
    <t>US24703L2025</t>
  </si>
  <si>
    <t>JP3890350006</t>
  </si>
  <si>
    <t>US84265V1052</t>
  </si>
  <si>
    <t>TW0002317005</t>
  </si>
  <si>
    <t>DE0007030009</t>
  </si>
  <si>
    <t>FR0000120628</t>
  </si>
  <si>
    <t>HK0000069689</t>
  </si>
  <si>
    <t>US1266501006</t>
  </si>
  <si>
    <t>US26441C2044</t>
  </si>
  <si>
    <t>IT0003128367</t>
  </si>
  <si>
    <t>FR0000131104</t>
  </si>
  <si>
    <t>DE000ENER6Y0</t>
  </si>
  <si>
    <t>US12572Q1058</t>
  </si>
  <si>
    <t>SE0015811963</t>
  </si>
  <si>
    <t>SE0015811955</t>
  </si>
  <si>
    <t>US40412C1018</t>
  </si>
  <si>
    <t>KYG6427A1022</t>
  </si>
  <si>
    <t>US6541061031</t>
  </si>
  <si>
    <t>JP3236200006</t>
  </si>
  <si>
    <t>US58155Q1031</t>
  </si>
  <si>
    <t>JP3756600007</t>
  </si>
  <si>
    <t>US6516391066</t>
  </si>
  <si>
    <t>IE00BK9ZQ967</t>
  </si>
  <si>
    <t>US7010941042</t>
  </si>
  <si>
    <t>US19260Q1076</t>
  </si>
  <si>
    <t>INE062A01020</t>
  </si>
  <si>
    <t>CA0636711016</t>
  </si>
  <si>
    <t>JP3898400001</t>
  </si>
  <si>
    <t>US45866F1049</t>
  </si>
  <si>
    <t>US3695501086</t>
  </si>
  <si>
    <t>US1101221083</t>
  </si>
  <si>
    <t>US6668071029</t>
  </si>
  <si>
    <t>US8552441094</t>
  </si>
  <si>
    <t>JP3900000005</t>
  </si>
  <si>
    <t>US1273871087</t>
  </si>
  <si>
    <t>CA1130041058</t>
  </si>
  <si>
    <t>US94106L1098</t>
  </si>
  <si>
    <t>JP3571400005</t>
  </si>
  <si>
    <t>US7710491033</t>
  </si>
  <si>
    <t>US03027X1000</t>
  </si>
  <si>
    <t>GB00BN7SWP63</t>
  </si>
  <si>
    <t>AU000000NAB4</t>
  </si>
  <si>
    <t>KR7017670001</t>
  </si>
  <si>
    <t>AU000000WBC1</t>
  </si>
  <si>
    <t>US67103H1077</t>
  </si>
  <si>
    <t>GB0007980591</t>
  </si>
  <si>
    <t>US5949724083</t>
  </si>
  <si>
    <t>CNE1000002Q2</t>
  </si>
  <si>
    <t>JP3122400009</t>
  </si>
  <si>
    <t>DE0008430026</t>
  </si>
  <si>
    <t>TW0002308004</t>
  </si>
  <si>
    <t>SE0017486889</t>
  </si>
  <si>
    <t>JP3735400008</t>
  </si>
  <si>
    <t>US8243481061</t>
  </si>
  <si>
    <t>LR0008862868</t>
  </si>
  <si>
    <t>CA0084741085</t>
  </si>
  <si>
    <t>GB00B2B0DG97</t>
  </si>
  <si>
    <t>US8716071076</t>
  </si>
  <si>
    <t>JP3519400000</t>
  </si>
  <si>
    <t>US8334451098</t>
  </si>
  <si>
    <t>US1255231003</t>
  </si>
  <si>
    <t>JP3910660004</t>
  </si>
  <si>
    <t>US0367521038</t>
  </si>
  <si>
    <t>CNE100000205</t>
  </si>
  <si>
    <t>US6092071058</t>
  </si>
  <si>
    <t>ID1000198500</t>
  </si>
  <si>
    <t>JP3143600009</t>
  </si>
  <si>
    <t>US88579Y1010</t>
  </si>
  <si>
    <t>KYG596691041</t>
  </si>
  <si>
    <t>CA0641491075</t>
  </si>
  <si>
    <t>US29444U7000</t>
  </si>
  <si>
    <t>JP3885780001</t>
  </si>
  <si>
    <t>CNE100004272</t>
  </si>
  <si>
    <t>IE0001827041</t>
  </si>
  <si>
    <t>IE00BLP1HW54</t>
  </si>
  <si>
    <t>GB0002634946</t>
  </si>
  <si>
    <t>US3635761097</t>
  </si>
  <si>
    <t>US2788651006</t>
  </si>
  <si>
    <t>US9694571004</t>
  </si>
  <si>
    <t>FR0000125486</t>
  </si>
  <si>
    <t>JP3970300004</t>
  </si>
  <si>
    <t>US6200763075</t>
  </si>
  <si>
    <t>US1729081059</t>
  </si>
  <si>
    <t>BRPETRACNOR9</t>
  </si>
  <si>
    <t>US18915M1071</t>
  </si>
  <si>
    <t>US4432011082</t>
  </si>
  <si>
    <t>CA1360691010</t>
  </si>
  <si>
    <t>US5738741041</t>
  </si>
  <si>
    <t>US0640581007</t>
  </si>
  <si>
    <t>US0090661010</t>
  </si>
  <si>
    <t>ES0140609019</t>
  </si>
  <si>
    <t>GB00BDR05C01</t>
  </si>
  <si>
    <t>NL0011821202</t>
  </si>
  <si>
    <t>KYG126521064</t>
  </si>
  <si>
    <t>HK0388045442</t>
  </si>
  <si>
    <t>KYG6683N1034</t>
  </si>
  <si>
    <t>US8936411003</t>
  </si>
  <si>
    <t>INE296A01024</t>
  </si>
  <si>
    <t>US4523081093</t>
  </si>
  <si>
    <t>NL0011585146</t>
  </si>
  <si>
    <t>US2193501051</t>
  </si>
  <si>
    <t>US2910111044</t>
  </si>
  <si>
    <t>US1468691027</t>
  </si>
  <si>
    <t>INE009A01021</t>
  </si>
  <si>
    <t>US5719032022</t>
  </si>
  <si>
    <t>US9029733048</t>
  </si>
  <si>
    <t>US7607591002</t>
  </si>
  <si>
    <t>US9113121068</t>
  </si>
  <si>
    <t>JP3893600001</t>
  </si>
  <si>
    <t>TW0002454006</t>
  </si>
  <si>
    <t>SA123GA0ITH7</t>
  </si>
  <si>
    <t>GB0031348658</t>
  </si>
  <si>
    <t>IE00BY7QL619</t>
  </si>
  <si>
    <t>KR7000270009</t>
  </si>
  <si>
    <t>CA13646K1084</t>
  </si>
  <si>
    <t>TH0528A10Z06</t>
  </si>
  <si>
    <t>BRITUBACNPR1</t>
  </si>
  <si>
    <t>CA8849038085</t>
  </si>
  <si>
    <t>US0533321024</t>
  </si>
  <si>
    <t>US61174X1090</t>
  </si>
  <si>
    <t>US03769M1062</t>
  </si>
  <si>
    <t>AU000000ANZ3</t>
  </si>
  <si>
    <t>DE0005140008</t>
  </si>
  <si>
    <t>JP3633400001</t>
  </si>
  <si>
    <t>US70450Y1038</t>
  </si>
  <si>
    <t>US92840M1027</t>
  </si>
  <si>
    <t>US3377381088</t>
  </si>
  <si>
    <t>US1264081035</t>
  </si>
  <si>
    <t>AU000000CSL8</t>
  </si>
  <si>
    <t>GB0008706128</t>
  </si>
  <si>
    <t>AU000000WES1</t>
  </si>
  <si>
    <t>CA1363851017</t>
  </si>
  <si>
    <t>US0527691069</t>
  </si>
  <si>
    <t>US6558441084</t>
  </si>
  <si>
    <t>US92537N1081</t>
  </si>
  <si>
    <t>US34959E1091</t>
  </si>
  <si>
    <t>MX01AM050019</t>
  </si>
  <si>
    <t>IE000IVNQZ81</t>
  </si>
  <si>
    <t>US1941621039</t>
  </si>
  <si>
    <t>US0255371017</t>
  </si>
  <si>
    <t>US98978V1035</t>
  </si>
  <si>
    <t>DE0005552004</t>
  </si>
  <si>
    <t>US98138H1014</t>
  </si>
  <si>
    <t>US74762E1029</t>
  </si>
  <si>
    <t>JP3371200001</t>
  </si>
  <si>
    <t>US03073E1055</t>
  </si>
  <si>
    <t>JP3496400007</t>
  </si>
  <si>
    <t>DE000SHL1006</t>
  </si>
  <si>
    <t>FR0000121329</t>
  </si>
  <si>
    <t>US9113631090</t>
  </si>
  <si>
    <t>SA13L050IE10</t>
  </si>
  <si>
    <t>US43300A2033</t>
  </si>
  <si>
    <t>CNE1000016V2</t>
  </si>
  <si>
    <t>GB00B0SWJX34</t>
  </si>
  <si>
    <t>US89417E1091</t>
  </si>
  <si>
    <t>MXP370841019</t>
  </si>
  <si>
    <t>US02043Q1076</t>
  </si>
  <si>
    <t>US49456B1017</t>
  </si>
  <si>
    <t>CA21037X1006</t>
  </si>
  <si>
    <t>DE0007100000</t>
  </si>
  <si>
    <t>NO0010096985</t>
  </si>
  <si>
    <t>JP3854600008</t>
  </si>
  <si>
    <t>US0010551028</t>
  </si>
  <si>
    <t>US26875P1012</t>
  </si>
  <si>
    <t>CA1363751027</t>
  </si>
  <si>
    <t>US8168511090</t>
  </si>
  <si>
    <t>KR7373220003</t>
  </si>
  <si>
    <t>US75886F1075</t>
  </si>
  <si>
    <t>US35671D8570</t>
  </si>
  <si>
    <t>INE018A01030</t>
  </si>
  <si>
    <t>DE0006599905</t>
  </si>
  <si>
    <t>SG1S04926220</t>
  </si>
  <si>
    <t>GB00BM8PJY71</t>
  </si>
  <si>
    <t>IT0000062072</t>
  </si>
  <si>
    <t>FR0000045072</t>
  </si>
  <si>
    <t>GB00BD6K4575</t>
  </si>
  <si>
    <t>INE585B01010</t>
  </si>
  <si>
    <t>JP3137200006</t>
  </si>
  <si>
    <t>US8288061091</t>
  </si>
  <si>
    <t>JP3726800000</t>
  </si>
  <si>
    <t>US0091581068</t>
  </si>
  <si>
    <t>SE0000115420</t>
  </si>
  <si>
    <t>SE0000115446</t>
  </si>
  <si>
    <t>US22266T1097</t>
  </si>
  <si>
    <t>US2310211063</t>
  </si>
  <si>
    <t>INE154A01025</t>
  </si>
  <si>
    <t>FR0000120644</t>
  </si>
  <si>
    <t>BE0003739530</t>
  </si>
  <si>
    <t>DE0005190003</t>
  </si>
  <si>
    <t>FI4000297767</t>
  </si>
  <si>
    <t>CA06849F1080</t>
  </si>
  <si>
    <t>GB00B1YW4409</t>
  </si>
  <si>
    <t>CH0126881561</t>
  </si>
  <si>
    <t>US23804L1035</t>
  </si>
  <si>
    <t>US05464C1018</t>
  </si>
  <si>
    <t>US56585A1025</t>
  </si>
  <si>
    <t>CNE1000001Q4</t>
  </si>
  <si>
    <t>ID1000109507</t>
  </si>
  <si>
    <t>JE00B4T3BW64</t>
  </si>
  <si>
    <t>CA87807B1076</t>
  </si>
  <si>
    <t>US7766961061</t>
  </si>
  <si>
    <t>US5024311095</t>
  </si>
  <si>
    <t>US89832Q1094</t>
  </si>
  <si>
    <t>SG1T75931496</t>
  </si>
  <si>
    <t>US0200021014</t>
  </si>
  <si>
    <t>CA56501R1064</t>
  </si>
  <si>
    <t>NL0012969182</t>
  </si>
  <si>
    <t>JP3902400005</t>
  </si>
  <si>
    <t>US0758871091</t>
  </si>
  <si>
    <t>GB0002374006</t>
  </si>
  <si>
    <t>US1696561059</t>
  </si>
  <si>
    <t>FR0010208488</t>
  </si>
  <si>
    <t>INE155A01022</t>
  </si>
  <si>
    <t>US59156R1086</t>
  </si>
  <si>
    <t>US31428X1063</t>
  </si>
  <si>
    <t>DE0007664005</t>
  </si>
  <si>
    <t>MX01WA000038</t>
  </si>
  <si>
    <t>US37045V1008</t>
  </si>
  <si>
    <t>AU000000MQG1</t>
  </si>
  <si>
    <t>US3119001044</t>
  </si>
  <si>
    <t>CNE100000593</t>
  </si>
  <si>
    <t>US25746U1097</t>
  </si>
  <si>
    <t>IT0003132476</t>
  </si>
  <si>
    <t>GB00B24CGK77</t>
  </si>
  <si>
    <t>DE0007664039</t>
  </si>
  <si>
    <t>NL0009538784</t>
  </si>
  <si>
    <t>US74460D1090</t>
  </si>
  <si>
    <t>US7185461040</t>
  </si>
  <si>
    <t>US6311031081</t>
  </si>
  <si>
    <t>KR7207940008</t>
  </si>
  <si>
    <t>FR0000125007</t>
  </si>
  <si>
    <t>US2547091080</t>
  </si>
  <si>
    <t>HK2388011192</t>
  </si>
  <si>
    <t>US2855121099</t>
  </si>
  <si>
    <t>US16411R2085</t>
  </si>
  <si>
    <t>CA01626P1484</t>
  </si>
  <si>
    <t>JP3475350009</t>
  </si>
  <si>
    <t>NL0015000IY2</t>
  </si>
  <si>
    <t>US45168D1046</t>
  </si>
  <si>
    <t>US91913Y1001</t>
  </si>
  <si>
    <t>JP3837800006</t>
  </si>
  <si>
    <t>US6937181088</t>
  </si>
  <si>
    <t>DE000ENAG999</t>
  </si>
  <si>
    <t>SA0007879121</t>
  </si>
  <si>
    <t>NL0010832176</t>
  </si>
  <si>
    <t>DE0005810055</t>
  </si>
  <si>
    <t>DE0006231004</t>
  </si>
  <si>
    <t>US14448C1045</t>
  </si>
  <si>
    <t>INE237A01028</t>
  </si>
  <si>
    <t>FR0000130809</t>
  </si>
  <si>
    <t>US7782961038</t>
  </si>
  <si>
    <t>KYG8208B1014</t>
  </si>
  <si>
    <t>CA8672241079</t>
  </si>
  <si>
    <t>US98389B1008</t>
  </si>
  <si>
    <t>US98980G1022</t>
  </si>
  <si>
    <t>CA9628791027</t>
  </si>
  <si>
    <t>US77311W1018</t>
  </si>
  <si>
    <t>KYG9066F1019</t>
  </si>
  <si>
    <t>CH0114405324</t>
  </si>
  <si>
    <t>DK0060079531</t>
  </si>
  <si>
    <t>US30161N1019</t>
  </si>
  <si>
    <t>INE101A01026</t>
  </si>
  <si>
    <t>AN8068571086</t>
  </si>
  <si>
    <t>US9224751084</t>
  </si>
  <si>
    <t>INE280A01028</t>
  </si>
  <si>
    <t>CNE100001MK7</t>
  </si>
  <si>
    <t>US8740541094</t>
  </si>
  <si>
    <t>CH0013841017</t>
  </si>
  <si>
    <t>KYG532631028</t>
  </si>
  <si>
    <t>US42809H1077</t>
  </si>
  <si>
    <t>BE0003565737</t>
  </si>
  <si>
    <t>CNE1000009Q7</t>
  </si>
  <si>
    <t>INE860A01027</t>
  </si>
  <si>
    <t>IE00BKVD2N49</t>
  </si>
  <si>
    <t>BRVALEACNOR0</t>
  </si>
  <si>
    <t>US8522341036</t>
  </si>
  <si>
    <t>US31488V1070</t>
  </si>
  <si>
    <t>US3848021040</t>
  </si>
  <si>
    <t>CH0012214059</t>
  </si>
  <si>
    <t>SG1M31001969</t>
  </si>
  <si>
    <t>US7043261079</t>
  </si>
  <si>
    <t>US03076C1062</t>
  </si>
  <si>
    <t>US23331A1097</t>
  </si>
  <si>
    <t>INE044A01036</t>
  </si>
  <si>
    <t>JP3818000006</t>
  </si>
  <si>
    <t>US0268747849</t>
  </si>
  <si>
    <t>US5010441013</t>
  </si>
  <si>
    <t>CNE100000114</t>
  </si>
  <si>
    <t>US12504L1098</t>
  </si>
  <si>
    <t>US3453708600</t>
  </si>
  <si>
    <t>GB0004082847</t>
  </si>
  <si>
    <t>CA94106B1013</t>
  </si>
  <si>
    <t>US05722G1004</t>
  </si>
  <si>
    <t>CA4530384086</t>
  </si>
  <si>
    <t>KYG7170M1033</t>
  </si>
  <si>
    <t>FR0000121485</t>
  </si>
  <si>
    <t>KYG070341048</t>
  </si>
  <si>
    <t>KW0EQ0100085</t>
  </si>
  <si>
    <t>DE000BASF111</t>
  </si>
  <si>
    <t>SA15CGS10H12</t>
  </si>
  <si>
    <t>FR0014003TT8</t>
  </si>
  <si>
    <t>US8175651046</t>
  </si>
  <si>
    <t>US6826801036</t>
  </si>
  <si>
    <t>NL0000009165</t>
  </si>
  <si>
    <t>FR0010307819</t>
  </si>
  <si>
    <t>US28176E1082</t>
  </si>
  <si>
    <t>AEE000801010</t>
  </si>
  <si>
    <t>JP3463000004</t>
  </si>
  <si>
    <t>US6098391054</t>
  </si>
  <si>
    <t>DE000PAG9113</t>
  </si>
  <si>
    <t>NL0015001FS8</t>
  </si>
  <si>
    <t>GB00B19NLV48</t>
  </si>
  <si>
    <t>CNE100002FK9</t>
  </si>
  <si>
    <t>US29364G1031</t>
  </si>
  <si>
    <t>HK0267001375</t>
  </si>
  <si>
    <t>US22822V1017</t>
  </si>
  <si>
    <t>US2172041061</t>
  </si>
  <si>
    <t>US9344231041</t>
  </si>
  <si>
    <t>US55354G1004</t>
  </si>
  <si>
    <t>IE00BWT6H894</t>
  </si>
  <si>
    <t>ID1000090301</t>
  </si>
  <si>
    <t>JP3733000008</t>
  </si>
  <si>
    <t>US22052L1044</t>
  </si>
  <si>
    <t>FR0000133308</t>
  </si>
  <si>
    <t>CH1335392721</t>
  </si>
  <si>
    <t>CA6330671034</t>
  </si>
  <si>
    <t>JP3258000003</t>
  </si>
  <si>
    <t>SE0012853455</t>
  </si>
  <si>
    <t>CNE100003F19</t>
  </si>
  <si>
    <t>US6745991058</t>
  </si>
  <si>
    <t>JP3877600001</t>
  </si>
  <si>
    <t>US8718291078</t>
  </si>
  <si>
    <t>INE238A01034</t>
  </si>
  <si>
    <t>GB00BTK05J60</t>
  </si>
  <si>
    <t>DE000CBK1001</t>
  </si>
  <si>
    <t>TW0002881000</t>
  </si>
  <si>
    <t>INE481G01011</t>
  </si>
  <si>
    <t>GB00BDCPN049</t>
  </si>
  <si>
    <t>US25278X1090</t>
  </si>
  <si>
    <t>US2786421030</t>
  </si>
  <si>
    <t>NO0010161896</t>
  </si>
  <si>
    <t>GB00BMX86B70</t>
  </si>
  <si>
    <t>US7445731067</t>
  </si>
  <si>
    <t>JP3946750001</t>
  </si>
  <si>
    <t>US9581021055</t>
  </si>
  <si>
    <t>US3032501047</t>
  </si>
  <si>
    <t>US7611521078</t>
  </si>
  <si>
    <t>US9291601097</t>
  </si>
  <si>
    <t>DE0006047004</t>
  </si>
  <si>
    <t>JP3551500006</t>
  </si>
  <si>
    <t>ES0105046017</t>
  </si>
  <si>
    <t>US4943681035</t>
  </si>
  <si>
    <t>CA3518581051</t>
  </si>
  <si>
    <t>US9884981013</t>
  </si>
  <si>
    <t>CA3039011026</t>
  </si>
  <si>
    <t>US4278661081</t>
  </si>
  <si>
    <t>DE000A1EWWW0</t>
  </si>
  <si>
    <t>US87612E1064</t>
  </si>
  <si>
    <t>US00846U1016</t>
  </si>
  <si>
    <t>SE0007100581</t>
  </si>
  <si>
    <t>GB00BLGZ9862</t>
  </si>
  <si>
    <t>CH0024638196</t>
  </si>
  <si>
    <t>CH0010645932</t>
  </si>
  <si>
    <t>CA39138C1068</t>
  </si>
  <si>
    <t>JP3198900007</t>
  </si>
  <si>
    <t>INE030A01027</t>
  </si>
  <si>
    <t>JP3548600000</t>
  </si>
  <si>
    <t>AU000000FMG4</t>
  </si>
  <si>
    <t>US5732841060</t>
  </si>
  <si>
    <t>CH0008742519</t>
  </si>
  <si>
    <t>CH0024638212</t>
  </si>
  <si>
    <t>US0494681010</t>
  </si>
  <si>
    <t>US87151X1019</t>
  </si>
  <si>
    <t>SE0000148884</t>
  </si>
  <si>
    <t>CA13321L1085</t>
  </si>
  <si>
    <t>AT0000652011</t>
  </si>
  <si>
    <t>US2473617023</t>
  </si>
  <si>
    <t>US7739031091</t>
  </si>
  <si>
    <t>KR7012450003</t>
  </si>
  <si>
    <t>NL0011794037</t>
  </si>
  <si>
    <t>US14149Y1082</t>
  </si>
  <si>
    <t>KR7005380001</t>
  </si>
  <si>
    <t>TH0646010Z00</t>
  </si>
  <si>
    <t>TW0002382009</t>
  </si>
  <si>
    <t>US4228061093</t>
  </si>
  <si>
    <t>INE733E01010</t>
  </si>
  <si>
    <t>US92939U1060</t>
  </si>
  <si>
    <t>US2091151041</t>
  </si>
  <si>
    <t>DE0008402215</t>
  </si>
  <si>
    <t>PA1436583006</t>
  </si>
  <si>
    <t>JP3165700000</t>
  </si>
  <si>
    <t>CH0010570767</t>
  </si>
  <si>
    <t>INE066F01020</t>
  </si>
  <si>
    <t>HK0011000095</t>
  </si>
  <si>
    <t>US4165151048</t>
  </si>
  <si>
    <t>GB0031215220</t>
  </si>
  <si>
    <t>CH1391448177</t>
  </si>
  <si>
    <t>QA0001200771</t>
  </si>
  <si>
    <t>HK0016000132</t>
  </si>
  <si>
    <t>CH0432492467</t>
  </si>
  <si>
    <t>AU000000TLS2</t>
  </si>
  <si>
    <t>ZAE000018123</t>
  </si>
  <si>
    <t>GB00BRXH2664</t>
  </si>
  <si>
    <t>JP3404600003</t>
  </si>
  <si>
    <t>US5380341090</t>
  </si>
  <si>
    <t>GB0000456144</t>
  </si>
  <si>
    <t>US16119P1084</t>
  </si>
  <si>
    <t>IT0003856405</t>
  </si>
  <si>
    <t>QA0006929895</t>
  </si>
  <si>
    <t>DK0010274414</t>
  </si>
  <si>
    <t>SE0000667891</t>
  </si>
  <si>
    <t>US98419M1009</t>
  </si>
  <si>
    <t>US68902V1070</t>
  </si>
  <si>
    <t>US49271V1008</t>
  </si>
  <si>
    <t>GB0004544929</t>
  </si>
  <si>
    <t>US31620M1062</t>
  </si>
  <si>
    <t>INE213A01029</t>
  </si>
  <si>
    <t>US7443201022</t>
  </si>
  <si>
    <t>US69331C1080</t>
  </si>
  <si>
    <t>ES0109067019</t>
  </si>
  <si>
    <t>DE0007037129</t>
  </si>
  <si>
    <t>US5312297717</t>
  </si>
  <si>
    <t>CA8667961053</t>
  </si>
  <si>
    <t>BMG0450A1053</t>
  </si>
  <si>
    <t>CA25675T1075</t>
  </si>
  <si>
    <t>JP3914400001</t>
  </si>
  <si>
    <t>ES0130670112</t>
  </si>
  <si>
    <t>GB0007099541</t>
  </si>
  <si>
    <t>CH0418792922</t>
  </si>
  <si>
    <t>US88034P1093</t>
  </si>
  <si>
    <t>CA45823T1066</t>
  </si>
  <si>
    <t>INE742F01042</t>
  </si>
  <si>
    <t>SE0000242455</t>
  </si>
  <si>
    <t>INE263A01024</t>
  </si>
  <si>
    <t>US5178341070</t>
  </si>
  <si>
    <t>DE000TLX1005</t>
  </si>
  <si>
    <t>FI0009013403</t>
  </si>
  <si>
    <t>US92345Y1064</t>
  </si>
  <si>
    <t>ID1000118201</t>
  </si>
  <si>
    <t>JP3481800005</t>
  </si>
  <si>
    <t>US4448591028</t>
  </si>
  <si>
    <t>US46266C1053</t>
  </si>
  <si>
    <t>INE918I01026</t>
  </si>
  <si>
    <t>CNE1000004Y2</t>
  </si>
  <si>
    <t>JP3890310000</t>
  </si>
  <si>
    <t>KR7034020008</t>
  </si>
  <si>
    <t>BRABEVACNOR1</t>
  </si>
  <si>
    <t>INE423A01024</t>
  </si>
  <si>
    <t>US26884L1098</t>
  </si>
  <si>
    <t>CZ0005112300</t>
  </si>
  <si>
    <t>US9256521090</t>
  </si>
  <si>
    <t>JP3634600005</t>
  </si>
  <si>
    <t>US03662Q1058</t>
  </si>
  <si>
    <t>IE00BDB6Q211</t>
  </si>
  <si>
    <t>US87612G1013</t>
  </si>
  <si>
    <t>AEE000301011</t>
  </si>
  <si>
    <t>CH0024608827</t>
  </si>
  <si>
    <t>US9297401088</t>
  </si>
  <si>
    <t>US5950171042</t>
  </si>
  <si>
    <t>DE0006048432</t>
  </si>
  <si>
    <t>INE814H01011</t>
  </si>
  <si>
    <t>DE0006048408</t>
  </si>
  <si>
    <t>US36266G1076</t>
  </si>
  <si>
    <t>ID1000191109</t>
  </si>
  <si>
    <t>JP3422950000</t>
  </si>
  <si>
    <t>US42824C1099</t>
  </si>
  <si>
    <t>US1924461023</t>
  </si>
  <si>
    <t>INE019A01038</t>
  </si>
  <si>
    <t>NL0012059018</t>
  </si>
  <si>
    <t>JP3304200003</t>
  </si>
  <si>
    <t>US22160N1090</t>
  </si>
  <si>
    <t>KR7329180004</t>
  </si>
  <si>
    <t>US7547301090</t>
  </si>
  <si>
    <t>US49177J1025</t>
  </si>
  <si>
    <t>DE000BAY0017</t>
  </si>
  <si>
    <t>TW0002882008</t>
  </si>
  <si>
    <t>INE192R01011</t>
  </si>
  <si>
    <t>KYG211501005</t>
  </si>
  <si>
    <t>US1152361010</t>
  </si>
  <si>
    <t>CA15135U1093</t>
  </si>
  <si>
    <t>US5184391044</t>
  </si>
  <si>
    <t>US8574771031</t>
  </si>
  <si>
    <t>US86800U3023</t>
  </si>
  <si>
    <t>US9100471096</t>
  </si>
  <si>
    <t>KYG040111059</t>
  </si>
  <si>
    <t>DE0005785604</t>
  </si>
  <si>
    <t>US6293775085</t>
  </si>
  <si>
    <t>IE00BYTBXV33</t>
  </si>
  <si>
    <t>US26614N1028</t>
  </si>
  <si>
    <t>FI4000552500</t>
  </si>
  <si>
    <t>CH0014852781</t>
  </si>
  <si>
    <t>US92276F1003</t>
  </si>
  <si>
    <t>IT0003796171</t>
  </si>
  <si>
    <t>US6703461052</t>
  </si>
  <si>
    <t>SE0015961909</t>
  </si>
  <si>
    <t>US03990B1017</t>
  </si>
  <si>
    <t>CNE1000048K8</t>
  </si>
  <si>
    <t>DE000DTR0CK8</t>
  </si>
  <si>
    <t>INE752E01010</t>
  </si>
  <si>
    <t>US5260571048</t>
  </si>
  <si>
    <t>NL0000334118</t>
  </si>
  <si>
    <t>US45687V1061</t>
  </si>
  <si>
    <t>CNE100000BG0</t>
  </si>
  <si>
    <t>US30225T1025</t>
  </si>
  <si>
    <t>JP3635000007</t>
  </si>
  <si>
    <t>US46284V1017</t>
  </si>
  <si>
    <t>BRBBDCACNPR8</t>
  </si>
  <si>
    <t>JP3830800003</t>
  </si>
  <si>
    <t>CNE1000002J7</t>
  </si>
  <si>
    <t>NL0000395903</t>
  </si>
  <si>
    <t>US5007541064</t>
  </si>
  <si>
    <t>US3168411052</t>
  </si>
  <si>
    <t>US29084Q1004</t>
  </si>
  <si>
    <t>US0844231029</t>
  </si>
  <si>
    <t>JP3893200000</t>
  </si>
  <si>
    <t>INE075A01022</t>
  </si>
  <si>
    <t>JP3802400006</t>
  </si>
  <si>
    <t>IT0004176001</t>
  </si>
  <si>
    <t>DK0010244508</t>
  </si>
  <si>
    <t>US74624M1027</t>
  </si>
  <si>
    <t>US0394831020</t>
  </si>
  <si>
    <t>SE0021921269</t>
  </si>
  <si>
    <t>IL0006046119</t>
  </si>
  <si>
    <t>US2333311072</t>
  </si>
  <si>
    <t>US6153691059</t>
  </si>
  <si>
    <t>CA67077M1086</t>
  </si>
  <si>
    <t>GB0000536739</t>
  </si>
  <si>
    <t>JP3165000005</t>
  </si>
  <si>
    <t>US4878361082</t>
  </si>
  <si>
    <t>US8923561067</t>
  </si>
  <si>
    <t>CNE100006NF4</t>
  </si>
  <si>
    <t>KR7105560007</t>
  </si>
  <si>
    <t>NL00150001Q9</t>
  </si>
  <si>
    <t>DK0060336014</t>
  </si>
  <si>
    <t>ES0178430E18</t>
  </si>
  <si>
    <t>JP3866800000</t>
  </si>
  <si>
    <t>LU1598757687</t>
  </si>
  <si>
    <t>BRBPACUNT006</t>
  </si>
  <si>
    <t>CA7392391016</t>
  </si>
  <si>
    <t>US2944291051</t>
  </si>
  <si>
    <t>MYL1155OO000</t>
  </si>
  <si>
    <t>SE0000106270</t>
  </si>
  <si>
    <t>FI0009000681</t>
  </si>
  <si>
    <t>JP3397200001</t>
  </si>
  <si>
    <t>AU000000TCL6</t>
  </si>
  <si>
    <t>US0495601058</t>
  </si>
  <si>
    <t>US55261F1049</t>
  </si>
  <si>
    <t>US6795801009</t>
  </si>
  <si>
    <t>US6934751057</t>
  </si>
  <si>
    <t>PLPKN0000018</t>
  </si>
  <si>
    <t>INE917I01010</t>
  </si>
  <si>
    <t>JP3188220002</t>
  </si>
  <si>
    <t>JP3814000000</t>
  </si>
  <si>
    <t>US0236081024</t>
  </si>
  <si>
    <t>JP3200450009</t>
  </si>
  <si>
    <t>KR7035420009</t>
  </si>
  <si>
    <t>US0304201033</t>
  </si>
  <si>
    <t>BRWEGEACNOR0</t>
  </si>
  <si>
    <t>JP3752900005</t>
  </si>
  <si>
    <t>SE0000108656</t>
  </si>
  <si>
    <t>KYG549581067</t>
  </si>
  <si>
    <t>AU0000224040</t>
  </si>
  <si>
    <t>US7757111049</t>
  </si>
  <si>
    <t>TW0005880009</t>
  </si>
  <si>
    <t>AU000000ALL7</t>
  </si>
  <si>
    <t>JP3538800008</t>
  </si>
  <si>
    <t>US69351T1060</t>
  </si>
  <si>
    <t>US3167731005</t>
  </si>
  <si>
    <t>JP3566800003</t>
  </si>
  <si>
    <t>CNE1000029W3</t>
  </si>
  <si>
    <t>US49338L1035</t>
  </si>
  <si>
    <t>GB00BH4HKS39</t>
  </si>
  <si>
    <t>GB00BPQY8M80</t>
  </si>
  <si>
    <t>US11133T1034</t>
  </si>
  <si>
    <t>TW0002891009</t>
  </si>
  <si>
    <t>JP3476480003</t>
  </si>
  <si>
    <t>US3703341046</t>
  </si>
  <si>
    <t>US3379321074</t>
  </si>
  <si>
    <t>CNE100001QW3</t>
  </si>
  <si>
    <t>KYG2108Y1052</t>
  </si>
  <si>
    <t>TH0268010Z03</t>
  </si>
  <si>
    <t>JP3119600009</t>
  </si>
  <si>
    <t>JP3899600005</t>
  </si>
  <si>
    <t>US30040W1080</t>
  </si>
  <si>
    <t>SE0015658109</t>
  </si>
  <si>
    <t>KR7068270008</t>
  </si>
  <si>
    <t>GB0007908733</t>
  </si>
  <si>
    <t>INE522F01014</t>
  </si>
  <si>
    <t>US8793601050</t>
  </si>
  <si>
    <t>NO0003043309</t>
  </si>
  <si>
    <t>CH1243598427</t>
  </si>
  <si>
    <t>JP3783600004</t>
  </si>
  <si>
    <t>CNE100003688</t>
  </si>
  <si>
    <t>DE000A1ML7J1</t>
  </si>
  <si>
    <t>US0534841012</t>
  </si>
  <si>
    <t>US5926881054</t>
  </si>
  <si>
    <t>IL0006625771</t>
  </si>
  <si>
    <t>MXP370711014</t>
  </si>
  <si>
    <t>JP3242800005</t>
  </si>
  <si>
    <t>NL0000009538</t>
  </si>
  <si>
    <t>INE239A01024</t>
  </si>
  <si>
    <t>CA92938W2022</t>
  </si>
  <si>
    <t>ZAE000066304</t>
  </si>
  <si>
    <t>CNE100002B89</t>
  </si>
  <si>
    <t>CNE100000338</t>
  </si>
  <si>
    <t>SA1510P1UMH1</t>
  </si>
  <si>
    <t>KYG5074A1004</t>
  </si>
  <si>
    <t>AT0000746409</t>
  </si>
  <si>
    <t>CA3495531079</t>
  </si>
  <si>
    <t>NL0011540547</t>
  </si>
  <si>
    <t>US15189T1079</t>
  </si>
  <si>
    <t>KYG217651051</t>
  </si>
  <si>
    <t>US88339J1051</t>
  </si>
  <si>
    <t>US12503M1080</t>
  </si>
  <si>
    <t>US60937P1066</t>
  </si>
  <si>
    <t>US2521311074</t>
  </si>
  <si>
    <t>CNE100001T80</t>
  </si>
  <si>
    <t>US35137L1052</t>
  </si>
  <si>
    <t>FR0014004L86</t>
  </si>
  <si>
    <t>SE0007100599</t>
  </si>
  <si>
    <t>TW0003711008</t>
  </si>
  <si>
    <t>US87165B1035</t>
  </si>
  <si>
    <t>INE021A01026</t>
  </si>
  <si>
    <t>GB00BMVP7Y09</t>
  </si>
  <si>
    <t>US50212V1008</t>
  </si>
  <si>
    <t>PLPKO0000016</t>
  </si>
  <si>
    <t>ES0177542018</t>
  </si>
  <si>
    <t>ZAE000035861</t>
  </si>
  <si>
    <t>INE646L01027</t>
  </si>
  <si>
    <t>IL0011334468</t>
  </si>
  <si>
    <t>US30212P3038</t>
  </si>
  <si>
    <t>US1720621010</t>
  </si>
  <si>
    <t>NL0000226223</t>
  </si>
  <si>
    <t>CNE100001922</t>
  </si>
  <si>
    <t>US21036P1084</t>
  </si>
  <si>
    <t>CNE100001TR7</t>
  </si>
  <si>
    <t>KYG3777B1032</t>
  </si>
  <si>
    <t>CH0030170408</t>
  </si>
  <si>
    <t>US90384S3031</t>
  </si>
  <si>
    <t>US98980L1017</t>
  </si>
  <si>
    <t>FR0000120693</t>
  </si>
  <si>
    <t>INE081A01020</t>
  </si>
  <si>
    <t>KR7055550008</t>
  </si>
  <si>
    <t>FR0000124141</t>
  </si>
  <si>
    <t>FR001400AJ45</t>
  </si>
  <si>
    <t>US92343E1029</t>
  </si>
  <si>
    <t>US5705351048</t>
  </si>
  <si>
    <t>US1651677353</t>
  </si>
  <si>
    <t>US3364331070</t>
  </si>
  <si>
    <t>JP3546800008</t>
  </si>
  <si>
    <t>CNE100001YQ9</t>
  </si>
  <si>
    <t>ID1000085707</t>
  </si>
  <si>
    <t>US5253271028</t>
  </si>
  <si>
    <t>US4601461035</t>
  </si>
  <si>
    <t>CNE100000HF9</t>
  </si>
  <si>
    <t>DE000A0D9PT0</t>
  </si>
  <si>
    <t>GB0030913577</t>
  </si>
  <si>
    <t>IL0010811243</t>
  </si>
  <si>
    <t>FR0000130577</t>
  </si>
  <si>
    <t>US09581B1035</t>
  </si>
  <si>
    <t>INE242A01010</t>
  </si>
  <si>
    <t>KYG5479M1050</t>
  </si>
  <si>
    <t>US40434L1052</t>
  </si>
  <si>
    <t>ID1000095003</t>
  </si>
  <si>
    <t>US6658591044</t>
  </si>
  <si>
    <t>CNE100001TQ9</t>
  </si>
  <si>
    <t>BRSANBCDAM13</t>
  </si>
  <si>
    <t>US7458671010</t>
  </si>
  <si>
    <t>ZAE000109815</t>
  </si>
  <si>
    <t>CNE100001NT6</t>
  </si>
  <si>
    <t>FR0000125338</t>
  </si>
  <si>
    <t>US69370C1009</t>
  </si>
  <si>
    <t>HU0000061726</t>
  </si>
  <si>
    <t>US29476L1070</t>
  </si>
  <si>
    <t>KR7042660001</t>
  </si>
  <si>
    <t>US8926721064</t>
  </si>
  <si>
    <t>US35137L2043</t>
  </si>
  <si>
    <t>GB00B2QPKJ12</t>
  </si>
  <si>
    <t>ES0105066007</t>
  </si>
  <si>
    <t>IL0006290147</t>
  </si>
  <si>
    <t>TRAASELS91H2</t>
  </si>
  <si>
    <t>DE0005200000</t>
  </si>
  <si>
    <t>JP3407400005</t>
  </si>
  <si>
    <t>US0028241000</t>
  </si>
  <si>
    <t>CA87971M1032</t>
  </si>
  <si>
    <t>US4435731009</t>
  </si>
  <si>
    <t>KYG4124C1096</t>
  </si>
  <si>
    <t>DE000HLAG475</t>
  </si>
  <si>
    <t>US5049221055</t>
  </si>
  <si>
    <t>KR7028260008</t>
  </si>
  <si>
    <t>US92333F1012</t>
  </si>
  <si>
    <t>US4461501045</t>
  </si>
  <si>
    <t>US64110D1046</t>
  </si>
  <si>
    <t>DE0006070006</t>
  </si>
  <si>
    <t>CA7063271034</t>
  </si>
  <si>
    <t>US8760301072</t>
  </si>
  <si>
    <t>CNE1000036N7</t>
  </si>
  <si>
    <t>NO0010063308</t>
  </si>
  <si>
    <t>US9699041011</t>
  </si>
  <si>
    <t>CH1216478797</t>
  </si>
  <si>
    <t>BRKLBNCDAM18</t>
  </si>
  <si>
    <t>JP3500610005</t>
  </si>
  <si>
    <t>US74144T1088</t>
  </si>
  <si>
    <t>AU000000NST8</t>
  </si>
  <si>
    <t>HK0669013440</t>
  </si>
  <si>
    <t>US6935061076</t>
  </si>
  <si>
    <t>US1258961002</t>
  </si>
  <si>
    <t>US2600031080</t>
  </si>
  <si>
    <t>US45784P1012</t>
  </si>
  <si>
    <t>IT0005218380</t>
  </si>
  <si>
    <t>CH0025238863</t>
  </si>
  <si>
    <t>INE758E01017</t>
  </si>
  <si>
    <t>US1717793095</t>
  </si>
  <si>
    <t>INE0V6F01027</t>
  </si>
  <si>
    <t>INE758T01015</t>
  </si>
  <si>
    <t>US31946M1036</t>
  </si>
  <si>
    <t>CA05534B7604</t>
  </si>
  <si>
    <t>CA76131D1033</t>
  </si>
  <si>
    <t>AU000000BXB1</t>
  </si>
  <si>
    <t>JP3162600005</t>
  </si>
  <si>
    <t>SA0007879048</t>
  </si>
  <si>
    <t>IT0000066123</t>
  </si>
  <si>
    <t>US2566771059</t>
  </si>
  <si>
    <t>US9022521051</t>
  </si>
  <si>
    <t>BRITSAACNOR0</t>
  </si>
  <si>
    <t>US4435106079</t>
  </si>
  <si>
    <t>HK0027032686</t>
  </si>
  <si>
    <t>CA4488112083</t>
  </si>
  <si>
    <t>US7591EP1005</t>
  </si>
  <si>
    <t>NL0000687663</t>
  </si>
  <si>
    <t>INE066A01021</t>
  </si>
  <si>
    <t>IE00BFY8C754</t>
  </si>
  <si>
    <t>INE047A01021</t>
  </si>
  <si>
    <t>US09062X1037</t>
  </si>
  <si>
    <t>US62944T1051</t>
  </si>
  <si>
    <t>US1713401024</t>
  </si>
  <si>
    <t>JP3164720009</t>
  </si>
  <si>
    <t>HK0066009694</t>
  </si>
  <si>
    <t>HK0002007356</t>
  </si>
  <si>
    <t>BRBBASACNOR3</t>
  </si>
  <si>
    <t>KYG982AW1003</t>
  </si>
  <si>
    <t>US1746101054</t>
  </si>
  <si>
    <t>SG9999000020</t>
  </si>
  <si>
    <t>IL0010824113</t>
  </si>
  <si>
    <t>ES0167050915</t>
  </si>
  <si>
    <t>INE205A01025</t>
  </si>
  <si>
    <t>US2371941053</t>
  </si>
  <si>
    <t>FR0013154002</t>
  </si>
  <si>
    <t>CA8787423034</t>
  </si>
  <si>
    <t>BRELETACNOR6</t>
  </si>
  <si>
    <t>IE00028FXN24</t>
  </si>
  <si>
    <t>AU000000QBE9</t>
  </si>
  <si>
    <t>JP3294460005</t>
  </si>
  <si>
    <t>US8807701029</t>
  </si>
  <si>
    <t>KYG7800X1079</t>
  </si>
  <si>
    <t>US5404241086</t>
  </si>
  <si>
    <t>AU000000COH5</t>
  </si>
  <si>
    <t>JP3933800009</t>
  </si>
  <si>
    <t>CH1256740924</t>
  </si>
  <si>
    <t>US79589L1061</t>
  </si>
  <si>
    <t>US4663131039</t>
  </si>
  <si>
    <t>DK0061539921</t>
  </si>
  <si>
    <t>US8581191009</t>
  </si>
  <si>
    <t>US8726571016</t>
  </si>
  <si>
    <t>TH8319010Z06</t>
  </si>
  <si>
    <t>US72352L1061</t>
  </si>
  <si>
    <t>AU000000PME8</t>
  </si>
  <si>
    <t>INE271C01023</t>
  </si>
  <si>
    <t>KYG4818G1010</t>
  </si>
  <si>
    <t>US25179M1036</t>
  </si>
  <si>
    <t>IT0003242622</t>
  </si>
  <si>
    <t>AU000000WOW2</t>
  </si>
  <si>
    <t>JP3381000003</t>
  </si>
  <si>
    <t>US74834L1008</t>
  </si>
  <si>
    <t>JP3762600009</t>
  </si>
  <si>
    <t>SG1F60858221</t>
  </si>
  <si>
    <t>KR7009540006</t>
  </si>
  <si>
    <t>CNE100000528</t>
  </si>
  <si>
    <t>JP3778630008</t>
  </si>
  <si>
    <t>INE123W01016</t>
  </si>
  <si>
    <t>QA000A0KD6K3</t>
  </si>
  <si>
    <t>US88262P1021</t>
  </si>
  <si>
    <t>CNE100002359</t>
  </si>
  <si>
    <t>US8887871080</t>
  </si>
  <si>
    <t>TW0006669005</t>
  </si>
  <si>
    <t>US78410G1040</t>
  </si>
  <si>
    <t>US14316J1088</t>
  </si>
  <si>
    <t>CNE1000029Z6</t>
  </si>
  <si>
    <t>GB0006731235</t>
  </si>
  <si>
    <t>TW0002886009</t>
  </si>
  <si>
    <t>PTEDP0AM0009</t>
  </si>
  <si>
    <t>AU0000030678</t>
  </si>
  <si>
    <t>BMG2519Y1084</t>
  </si>
  <si>
    <t>JP3409000001</t>
  </si>
  <si>
    <t>US65473P1057</t>
  </si>
  <si>
    <t>JP3734800000</t>
  </si>
  <si>
    <t>IT0003153415</t>
  </si>
  <si>
    <t>US37940X1028</t>
  </si>
  <si>
    <t>KR7032830002</t>
  </si>
  <si>
    <t>NZFAPE0001S2</t>
  </si>
  <si>
    <t>US2810201077</t>
  </si>
  <si>
    <t>HK0688002218</t>
  </si>
  <si>
    <t>US91307C1027</t>
  </si>
  <si>
    <t>JP3300200007</t>
  </si>
  <si>
    <t>US4824971042</t>
  </si>
  <si>
    <t>DK0060448595</t>
  </si>
  <si>
    <t>CNE1000001T8</t>
  </si>
  <si>
    <t>KYG970081173</t>
  </si>
  <si>
    <t>US2199481068</t>
  </si>
  <si>
    <t>CA12532H1047</t>
  </si>
  <si>
    <t>CA7751092007</t>
  </si>
  <si>
    <t>US9418481035</t>
  </si>
  <si>
    <t>MYL1295OO004</t>
  </si>
  <si>
    <t>DK0010272202</t>
  </si>
  <si>
    <t>HK0992009065</t>
  </si>
  <si>
    <t>SE0000695876</t>
  </si>
  <si>
    <t>INE038A01020</t>
  </si>
  <si>
    <t>INE361B01024</t>
  </si>
  <si>
    <t>GB0032089863</t>
  </si>
  <si>
    <t>CNE100004YZ4</t>
  </si>
  <si>
    <t>CA74935Q1072</t>
  </si>
  <si>
    <t>SA15GG53GHH3</t>
  </si>
  <si>
    <t>NL0000008977</t>
  </si>
  <si>
    <t>ES0173516115</t>
  </si>
  <si>
    <t>MYL1023OO000</t>
  </si>
  <si>
    <t>TW0002345006</t>
  </si>
  <si>
    <t>JP3892100003</t>
  </si>
  <si>
    <t>JP3942400007</t>
  </si>
  <si>
    <t>KR7035720002</t>
  </si>
  <si>
    <t>US3156161024</t>
  </si>
  <si>
    <t>AU000000REA9</t>
  </si>
  <si>
    <t>IE00BF0L3536</t>
  </si>
  <si>
    <t>CNE1000007Z2</t>
  </si>
  <si>
    <t>US12514G1085</t>
  </si>
  <si>
    <t>US5500211090</t>
  </si>
  <si>
    <t>INE364U01010</t>
  </si>
  <si>
    <t>JP3205800000</t>
  </si>
  <si>
    <t>KYG211461085</t>
  </si>
  <si>
    <t>US4932671088</t>
  </si>
  <si>
    <t>US9553061055</t>
  </si>
  <si>
    <t>BRVIVTACNOR0</t>
  </si>
  <si>
    <t>INE849A01020</t>
  </si>
  <si>
    <t>US98956P1021</t>
  </si>
  <si>
    <t>US7512121010</t>
  </si>
  <si>
    <t>US4062161017</t>
  </si>
  <si>
    <t>US6821891057</t>
  </si>
  <si>
    <t>AED000201015</t>
  </si>
  <si>
    <t>INE494B01023</t>
  </si>
  <si>
    <t>TW0002303005</t>
  </si>
  <si>
    <t>US2567461080</t>
  </si>
  <si>
    <t>INE053F01010</t>
  </si>
  <si>
    <t>KR7012330007</t>
  </si>
  <si>
    <t>US6951561090</t>
  </si>
  <si>
    <t>NL0010773842</t>
  </si>
  <si>
    <t>JE00BRX98089</t>
  </si>
  <si>
    <t>ES0113860A34</t>
  </si>
  <si>
    <t>US9024941034</t>
  </si>
  <si>
    <t>JP3249600002</t>
  </si>
  <si>
    <t>JP3639650005</t>
  </si>
  <si>
    <t>US5261071071</t>
  </si>
  <si>
    <t>CNE100000437</t>
  </si>
  <si>
    <t>AU000000WTC3</t>
  </si>
  <si>
    <t>GB00BHJYC057</t>
  </si>
  <si>
    <t>US67059N1081</t>
  </si>
  <si>
    <t>SE0009922164</t>
  </si>
  <si>
    <t>JE00BJ1F3079</t>
  </si>
  <si>
    <t>NL0000009082</t>
  </si>
  <si>
    <t>INE214T01019</t>
  </si>
  <si>
    <t>MYL5347OO009</t>
  </si>
  <si>
    <t>KYG393871085</t>
  </si>
  <si>
    <t>INE795G01014</t>
  </si>
  <si>
    <t>HK0000218211</t>
  </si>
  <si>
    <t>US3666511072</t>
  </si>
  <si>
    <t>US3724601055</t>
  </si>
  <si>
    <t>ID1000129000</t>
  </si>
  <si>
    <t>US4711154025</t>
  </si>
  <si>
    <t>US3802371076</t>
  </si>
  <si>
    <t>LU2598331598</t>
  </si>
  <si>
    <t>US46982L1089</t>
  </si>
  <si>
    <t>US8962391004</t>
  </si>
  <si>
    <t>TH0765010Z08</t>
  </si>
  <si>
    <t>FI0009003727</t>
  </si>
  <si>
    <t>KYG8167W1380</t>
  </si>
  <si>
    <t>JP3118000003</t>
  </si>
  <si>
    <t>CNE100003K53</t>
  </si>
  <si>
    <t>US5797802064</t>
  </si>
  <si>
    <t>CNE1000001W2</t>
  </si>
  <si>
    <t>US30034W1062</t>
  </si>
  <si>
    <t>SA0007879089</t>
  </si>
  <si>
    <t>US74251V1026</t>
  </si>
  <si>
    <t>GB0005603997</t>
  </si>
  <si>
    <t>NL0014332678</t>
  </si>
  <si>
    <t>SA122050HV19</t>
  </si>
  <si>
    <t>GB0004052071</t>
  </si>
  <si>
    <t>IE00BLS09M33</t>
  </si>
  <si>
    <t>JE00BTDN8H13</t>
  </si>
  <si>
    <t>US15135B1017</t>
  </si>
  <si>
    <t>JP3347200002</t>
  </si>
  <si>
    <t>US0188021085</t>
  </si>
  <si>
    <t>JP3116000005</t>
  </si>
  <si>
    <t>CNE1000003K3</t>
  </si>
  <si>
    <t>SA0007879550</t>
  </si>
  <si>
    <t>US1270971039</t>
  </si>
  <si>
    <t>TW0002884004</t>
  </si>
  <si>
    <t>CH1175448666</t>
  </si>
  <si>
    <t>INE089A01023</t>
  </si>
  <si>
    <t>SE0000190126</t>
  </si>
  <si>
    <t>SE0000107203</t>
  </si>
  <si>
    <t>KYG2177B1014</t>
  </si>
  <si>
    <t>US9621661043</t>
  </si>
  <si>
    <t>JP3684000007</t>
  </si>
  <si>
    <t>KR7196170005</t>
  </si>
  <si>
    <t>FI0009007132</t>
  </si>
  <si>
    <t>IL0006954379</t>
  </si>
  <si>
    <t>JP3758190007</t>
  </si>
  <si>
    <t>US46187W1071</t>
  </si>
  <si>
    <t>US8330341012</t>
  </si>
  <si>
    <t>US00766T1007</t>
  </si>
  <si>
    <t>NZXROE0001S2</t>
  </si>
  <si>
    <t>HK0012000102</t>
  </si>
  <si>
    <t>US2533931026</t>
  </si>
  <si>
    <t>CNE1000004Q8</t>
  </si>
  <si>
    <t>INE200M01021</t>
  </si>
  <si>
    <t>FR0000120503</t>
  </si>
  <si>
    <t>US21871X1090</t>
  </si>
  <si>
    <t>AT0000743059</t>
  </si>
  <si>
    <t>BMG2178K1009</t>
  </si>
  <si>
    <t>US88033G4073</t>
  </si>
  <si>
    <t>US29109X1063</t>
  </si>
  <si>
    <t>MXP554091415</t>
  </si>
  <si>
    <t>US9345502036</t>
  </si>
  <si>
    <t>MYL5225OO007</t>
  </si>
  <si>
    <t>HK0003000038</t>
  </si>
  <si>
    <t>DK0010181759</t>
  </si>
  <si>
    <t>KR7267260008</t>
  </si>
  <si>
    <t>INE029A01011</t>
  </si>
  <si>
    <t>KR7086790003</t>
  </si>
  <si>
    <t>US2971781057</t>
  </si>
  <si>
    <t>CA89156V1067</t>
  </si>
  <si>
    <t>US90138F1021</t>
  </si>
  <si>
    <t>US8447411088</t>
  </si>
  <si>
    <t>CNE1000004L9</t>
  </si>
  <si>
    <t>JP3386450005</t>
  </si>
  <si>
    <t>TW0002357001</t>
  </si>
  <si>
    <t>CH0198251305</t>
  </si>
  <si>
    <t>US45337C1027</t>
  </si>
  <si>
    <t>US6687711084</t>
  </si>
  <si>
    <t>MX01AC100006</t>
  </si>
  <si>
    <t>CH0016440353</t>
  </si>
  <si>
    <t>US26142V1052</t>
  </si>
  <si>
    <t>CH0012549785</t>
  </si>
  <si>
    <t>US98954M1018</t>
  </si>
  <si>
    <t>US34959J1088</t>
  </si>
  <si>
    <t>CH1300646267</t>
  </si>
  <si>
    <t>CNE1000031W9</t>
  </si>
  <si>
    <t>CA36168Q1046</t>
  </si>
  <si>
    <t>JP3749400002</t>
  </si>
  <si>
    <t>JP3228600007</t>
  </si>
  <si>
    <t>KR7015760002</t>
  </si>
  <si>
    <t>US1220171060</t>
  </si>
  <si>
    <t>HK0000063609</t>
  </si>
  <si>
    <t>ZAE000042164</t>
  </si>
  <si>
    <t>NO0010345853</t>
  </si>
  <si>
    <t>INE216A01030</t>
  </si>
  <si>
    <t>SG1V61937297</t>
  </si>
  <si>
    <t>BRRDORACNOR8</t>
  </si>
  <si>
    <t>FR0004125920</t>
  </si>
  <si>
    <t>SE0015949201</t>
  </si>
  <si>
    <t>DE0005785802</t>
  </si>
  <si>
    <t>CNE100000HD4</t>
  </si>
  <si>
    <t>INE079A01024</t>
  </si>
  <si>
    <t>GB00BMJ6DW54</t>
  </si>
  <si>
    <t>US59522J1034</t>
  </si>
  <si>
    <t>FR0013280286</t>
  </si>
  <si>
    <t>DK0060636678</t>
  </si>
  <si>
    <t>BRJBSSACNOR8</t>
  </si>
  <si>
    <t>IT0004965148</t>
  </si>
  <si>
    <t>IT0004810054</t>
  </si>
  <si>
    <t>CH0025751329</t>
  </si>
  <si>
    <t>DE0007165631</t>
  </si>
  <si>
    <t>MXP370641013</t>
  </si>
  <si>
    <t>NZAIAE0002S6</t>
  </si>
  <si>
    <t>INE028A01039</t>
  </si>
  <si>
    <t>GRS323003012</t>
  </si>
  <si>
    <t>FR0000039299</t>
  </si>
  <si>
    <t>ES0127797019</t>
  </si>
  <si>
    <t>US98850P1093</t>
  </si>
  <si>
    <t>US76954A1034</t>
  </si>
  <si>
    <t>IE00BD1RP616</t>
  </si>
  <si>
    <t>TW0003231007</t>
  </si>
  <si>
    <t>GB0009223206</t>
  </si>
  <si>
    <t>US8666741041</t>
  </si>
  <si>
    <t>QA0006929853</t>
  </si>
  <si>
    <t>KYG9897K1058</t>
  </si>
  <si>
    <t>CLP0939W1081</t>
  </si>
  <si>
    <t>US87256C1018</t>
  </si>
  <si>
    <t>US3021301094</t>
  </si>
  <si>
    <t>SA0007879139</t>
  </si>
  <si>
    <t>IT0000062957</t>
  </si>
  <si>
    <t>INE121A01024</t>
  </si>
  <si>
    <t>AEE001901017</t>
  </si>
  <si>
    <t>SE0012673267</t>
  </si>
  <si>
    <t>US4595061015</t>
  </si>
  <si>
    <t>US65249B2088</t>
  </si>
  <si>
    <t>DE000TRAT0N7</t>
  </si>
  <si>
    <t>TW0002887007</t>
  </si>
  <si>
    <t>NL0006294274</t>
  </si>
  <si>
    <t>ZAE000132577</t>
  </si>
  <si>
    <t>INE160A01022</t>
  </si>
  <si>
    <t>US9426222009</t>
  </si>
  <si>
    <t>INE118A01012</t>
  </si>
  <si>
    <t>US89400J1079</t>
  </si>
  <si>
    <t>BRSBSPACNOR5</t>
  </si>
  <si>
    <t>PTJMT0AE0001</t>
  </si>
  <si>
    <t>US4364401012</t>
  </si>
  <si>
    <t>US62914V1061</t>
  </si>
  <si>
    <t>US6792951054</t>
  </si>
  <si>
    <t>DE000KBX1006</t>
  </si>
  <si>
    <t>INE134E01011</t>
  </si>
  <si>
    <t>US29530P1021</t>
  </si>
  <si>
    <t>TW0002885001</t>
  </si>
  <si>
    <t>US31620R3030</t>
  </si>
  <si>
    <t>US26603R1068</t>
  </si>
  <si>
    <t>IE00BFRT3W74</t>
  </si>
  <si>
    <t>SE0000667925</t>
  </si>
  <si>
    <t>US6819191064</t>
  </si>
  <si>
    <t>US12541W2098</t>
  </si>
  <si>
    <t>US0865161014</t>
  </si>
  <si>
    <t>TW0003017000</t>
  </si>
  <si>
    <t>CA46579R1047</t>
  </si>
  <si>
    <t>CNE1000006Z4</t>
  </si>
  <si>
    <t>ES0124244E34</t>
  </si>
  <si>
    <t>GRS003003035</t>
  </si>
  <si>
    <t>US1890541097</t>
  </si>
  <si>
    <t>JP3814800003</t>
  </si>
  <si>
    <t>IE0004927939</t>
  </si>
  <si>
    <t>CA2908761018</t>
  </si>
  <si>
    <t>FR0013326246</t>
  </si>
  <si>
    <t>CNE1000001S0</t>
  </si>
  <si>
    <t>US2605571031</t>
  </si>
  <si>
    <t>JP3173400007</t>
  </si>
  <si>
    <t>INE669C01036</t>
  </si>
  <si>
    <t>AU000000SUN6</t>
  </si>
  <si>
    <t>KR7051910008</t>
  </si>
  <si>
    <t>BMG3223R1088</t>
  </si>
  <si>
    <t>US8832031012</t>
  </si>
  <si>
    <t>CA59162N1096</t>
  </si>
  <si>
    <t>IT0004776628</t>
  </si>
  <si>
    <t>US29452E1010</t>
  </si>
  <si>
    <t>FI0009013296</t>
  </si>
  <si>
    <t>US2681501092</t>
  </si>
  <si>
    <t>CLP3880F1085</t>
  </si>
  <si>
    <t>NL0009434992</t>
  </si>
  <si>
    <t>SG1J26887955</t>
  </si>
  <si>
    <t>US4523271090</t>
  </si>
  <si>
    <t>US08265T2087</t>
  </si>
  <si>
    <t>JP3421800008</t>
  </si>
  <si>
    <t>CH0102484968</t>
  </si>
  <si>
    <t>INE343H01029</t>
  </si>
  <si>
    <t>GB00B8C3BL03</t>
  </si>
  <si>
    <t>ID1000122807</t>
  </si>
  <si>
    <t>IE0004906560</t>
  </si>
  <si>
    <t>DE0006452907</t>
  </si>
  <si>
    <t>TW0001216000</t>
  </si>
  <si>
    <t>SE0010100958</t>
  </si>
  <si>
    <t>US7595091023</t>
  </si>
  <si>
    <t>NO0010582521</t>
  </si>
  <si>
    <t>INE414G01012</t>
  </si>
  <si>
    <t>IE0005711209</t>
  </si>
  <si>
    <t>US7496851038</t>
  </si>
  <si>
    <t>JP3711600001</t>
  </si>
  <si>
    <t>KR7011200003</t>
  </si>
  <si>
    <t>KYG1674K1013</t>
  </si>
  <si>
    <t>INE059A01026</t>
  </si>
  <si>
    <t>JP3967200001</t>
  </si>
  <si>
    <t>MXP495211262</t>
  </si>
  <si>
    <t>JP3266400005</t>
  </si>
  <si>
    <t>SG1T56930848</t>
  </si>
  <si>
    <t>CNE1000002T6</t>
  </si>
  <si>
    <t>US1252691001</t>
  </si>
  <si>
    <t>US2435371073</t>
  </si>
  <si>
    <t>DE000HAG0005</t>
  </si>
  <si>
    <t>INE721A01013</t>
  </si>
  <si>
    <t>NL0011872643</t>
  </si>
  <si>
    <t>US58506Q1094</t>
  </si>
  <si>
    <t>US49446R1095</t>
  </si>
  <si>
    <t>PTGAL0AM0009</t>
  </si>
  <si>
    <t>INE245A01021</t>
  </si>
  <si>
    <t>US9892071054</t>
  </si>
  <si>
    <t>FR0006174348</t>
  </si>
  <si>
    <t>ZAE000081949</t>
  </si>
  <si>
    <t>HK1093012172</t>
  </si>
  <si>
    <t>JP3753000003</t>
  </si>
  <si>
    <t>ES0113679I37</t>
  </si>
  <si>
    <t>KR7005490008</t>
  </si>
  <si>
    <t>AU000000CPU5</t>
  </si>
  <si>
    <t>JP3774200004</t>
  </si>
  <si>
    <t>GB00B02J6398</t>
  </si>
  <si>
    <t>US1423391002</t>
  </si>
  <si>
    <t>AU000000STO6</t>
  </si>
  <si>
    <t>US25754A2015</t>
  </si>
  <si>
    <t>JP3420600003</t>
  </si>
  <si>
    <t>US2561631068</t>
  </si>
  <si>
    <t>AU000000SCG8</t>
  </si>
  <si>
    <t>JP3201200007</t>
  </si>
  <si>
    <t>US27579R1041</t>
  </si>
  <si>
    <t>GB00B082RF11</t>
  </si>
  <si>
    <t>KR7138040001</t>
  </si>
  <si>
    <t>JP3210200006</t>
  </si>
  <si>
    <t>PLBZ00000044</t>
  </si>
  <si>
    <t>US2166485019</t>
  </si>
  <si>
    <t>AU000000ORG5</t>
  </si>
  <si>
    <t>US5745991068</t>
  </si>
  <si>
    <t>US4485791028</t>
  </si>
  <si>
    <t>HK0823032773</t>
  </si>
  <si>
    <t>TH0355A10Z04</t>
  </si>
  <si>
    <t>TW0002892007</t>
  </si>
  <si>
    <t>US64125C1099</t>
  </si>
  <si>
    <t>US12008R1077</t>
  </si>
  <si>
    <t>INE685A01028</t>
  </si>
  <si>
    <t>GB00BL9YR756</t>
  </si>
  <si>
    <t>SA000A0DM9P2</t>
  </si>
  <si>
    <t>US0311001004</t>
  </si>
  <si>
    <t>SA0007879105</t>
  </si>
  <si>
    <t>US48020Q1076</t>
  </si>
  <si>
    <t>FI0009005987</t>
  </si>
  <si>
    <t>KR7010140002</t>
  </si>
  <si>
    <t>INE067A01029</t>
  </si>
  <si>
    <t>US92338C1036</t>
  </si>
  <si>
    <t>SG1M51904654</t>
  </si>
  <si>
    <t>US45073V1089</t>
  </si>
  <si>
    <t>THA790010005</t>
  </si>
  <si>
    <t>INE127D01025</t>
  </si>
  <si>
    <t>US3841091040</t>
  </si>
  <si>
    <t>INE129A01019</t>
  </si>
  <si>
    <t>NO0005052605</t>
  </si>
  <si>
    <t>US4456581077</t>
  </si>
  <si>
    <t>TW0002880002</t>
  </si>
  <si>
    <t>CH0466642201</t>
  </si>
  <si>
    <t>US4415931009</t>
  </si>
  <si>
    <t>MXP225611567</t>
  </si>
  <si>
    <t>PLPEKAO00016</t>
  </si>
  <si>
    <t>SA000A0ETHT1</t>
  </si>
  <si>
    <t>US0357108390</t>
  </si>
  <si>
    <t>TH0737010Y08</t>
  </si>
  <si>
    <t>US83304A1060</t>
  </si>
  <si>
    <t>FR0010340141</t>
  </si>
  <si>
    <t>DE0005439004</t>
  </si>
  <si>
    <t>INE455K01017</t>
  </si>
  <si>
    <t>PLPZU0000011</t>
  </si>
  <si>
    <t>KR7316140003</t>
  </si>
  <si>
    <t>BE0003822393</t>
  </si>
  <si>
    <t>INE249Z01012</t>
  </si>
  <si>
    <t>TRAGARAN91N1</t>
  </si>
  <si>
    <t>TW0006505001</t>
  </si>
  <si>
    <t>CH0311864901</t>
  </si>
  <si>
    <t>US4404521001</t>
  </si>
  <si>
    <t>INE102D01028</t>
  </si>
  <si>
    <t>INE670K01029</t>
  </si>
  <si>
    <t>IT0000072170</t>
  </si>
  <si>
    <t>PTBCP0AM0015</t>
  </si>
  <si>
    <t>CNE1000027F2</t>
  </si>
  <si>
    <t>US91529Y1064</t>
  </si>
  <si>
    <t>BE0974264930</t>
  </si>
  <si>
    <t>NL0012866412</t>
  </si>
  <si>
    <t>BMG0171K1018</t>
  </si>
  <si>
    <t>AU000000IAG3</t>
  </si>
  <si>
    <t>SE0000108847</t>
  </si>
  <si>
    <t>INE323A01026</t>
  </si>
  <si>
    <t>SG1U68934629</t>
  </si>
  <si>
    <t>US6556631025</t>
  </si>
  <si>
    <t>US0584981064</t>
  </si>
  <si>
    <t>FR0014000MR3</t>
  </si>
  <si>
    <t>US0152711091</t>
  </si>
  <si>
    <t>US7588491032</t>
  </si>
  <si>
    <t>IL0011194789</t>
  </si>
  <si>
    <t>CL0000000423</t>
  </si>
  <si>
    <t>US7593516047</t>
  </si>
  <si>
    <t>US29362U1043</t>
  </si>
  <si>
    <t>INE027H01010</t>
  </si>
  <si>
    <t>TW0002301009</t>
  </si>
  <si>
    <t>NL0010545661</t>
  </si>
  <si>
    <t>INE003A01024</t>
  </si>
  <si>
    <t>US36467J1088</t>
  </si>
  <si>
    <t>US1156372096</t>
  </si>
  <si>
    <t>JP3102000001</t>
  </si>
  <si>
    <t>US87162W1009</t>
  </si>
  <si>
    <t>TW0002603008</t>
  </si>
  <si>
    <t>KR7000810002</t>
  </si>
  <si>
    <t>INE192A01025</t>
  </si>
  <si>
    <t>JP3689500001</t>
  </si>
  <si>
    <t>US42250P1030</t>
  </si>
  <si>
    <t>INE931S01010</t>
  </si>
  <si>
    <t>US1156371007</t>
  </si>
  <si>
    <t>CLP1506A1070</t>
  </si>
  <si>
    <t>US9139031002</t>
  </si>
  <si>
    <t>US9831341071</t>
  </si>
  <si>
    <t>INE437A01024</t>
  </si>
  <si>
    <t>US9129091081</t>
  </si>
  <si>
    <t>KYG8087W1015</t>
  </si>
  <si>
    <t>DE000SYM9999</t>
  </si>
  <si>
    <t>INE158A01026</t>
  </si>
  <si>
    <t>INE298A01020</t>
  </si>
  <si>
    <t>INE117A01022</t>
  </si>
  <si>
    <t>SA0007879782</t>
  </si>
  <si>
    <t>INE775A01035</t>
  </si>
  <si>
    <t>US0536111091</t>
  </si>
  <si>
    <t>BMG0112X1056</t>
  </si>
  <si>
    <t>CH1101098163</t>
  </si>
  <si>
    <t>JP3573000001</t>
  </si>
  <si>
    <t>IT0003828271</t>
  </si>
  <si>
    <t>CNE1000002K5</t>
  </si>
  <si>
    <t>AEE01110S227</t>
  </si>
  <si>
    <t>TW0002327004</t>
  </si>
  <si>
    <t>INE880J01026</t>
  </si>
  <si>
    <t>KR7010130003</t>
  </si>
  <si>
    <t>CA5592224011</t>
  </si>
  <si>
    <t>KYG1098A1013</t>
  </si>
  <si>
    <t>BMG7496G1033</t>
  </si>
  <si>
    <t>US29472R1086</t>
  </si>
  <si>
    <t>TW0002633005</t>
  </si>
  <si>
    <t>HK0836012952</t>
  </si>
  <si>
    <t>US45167R1041</t>
  </si>
  <si>
    <t>TH0016010009</t>
  </si>
  <si>
    <t>BE0003823409</t>
  </si>
  <si>
    <t>US02665T3068</t>
  </si>
  <si>
    <t>SE0020050417</t>
  </si>
  <si>
    <t>INE628A01036</t>
  </si>
  <si>
    <t>HK0285041858</t>
  </si>
  <si>
    <t>JP3979200007</t>
  </si>
  <si>
    <t>KYG8245V1023</t>
  </si>
  <si>
    <t>CA5394811015</t>
  </si>
  <si>
    <t>INE692A01016</t>
  </si>
  <si>
    <t>INE070A01015</t>
  </si>
  <si>
    <t>US0995021062</t>
  </si>
  <si>
    <t>FR0010220475</t>
  </si>
  <si>
    <t>JP3112000009</t>
  </si>
  <si>
    <t>MYL8869OO009</t>
  </si>
  <si>
    <t>US89055F1030</t>
  </si>
  <si>
    <t>INE935N01020</t>
  </si>
  <si>
    <t>HK0083000502</t>
  </si>
  <si>
    <t>DE0006602006</t>
  </si>
  <si>
    <t>US5128161099</t>
  </si>
  <si>
    <t>BRB3SAACNOR6</t>
  </si>
  <si>
    <t>JP3183200009</t>
  </si>
  <si>
    <t>INE318A01026</t>
  </si>
  <si>
    <t>FR0000130452</t>
  </si>
  <si>
    <t>US9026531049</t>
  </si>
  <si>
    <t>DE000PAH0038</t>
  </si>
  <si>
    <t>KYG2122G1064</t>
  </si>
  <si>
    <t>INE053A01029</t>
  </si>
  <si>
    <t>KYG8586D1097</t>
  </si>
  <si>
    <t>KYG465871120</t>
  </si>
  <si>
    <t>INE562A01011</t>
  </si>
  <si>
    <t>US3546131018</t>
  </si>
  <si>
    <t>IT0003497168</t>
  </si>
  <si>
    <t>THB231010000</t>
  </si>
  <si>
    <t>NL0013267909</t>
  </si>
  <si>
    <t>JP3218900003</t>
  </si>
  <si>
    <t>GB00B5ZN1N88</t>
  </si>
  <si>
    <t>PLDINPL00011</t>
  </si>
  <si>
    <t>INE749A01030</t>
  </si>
  <si>
    <t>QA0007227737</t>
  </si>
  <si>
    <t>CLP8716X1082</t>
  </si>
  <si>
    <t>JP3539220008</t>
  </si>
  <si>
    <t>SA000A0D9HK3</t>
  </si>
  <si>
    <t>US60741F1049</t>
  </si>
  <si>
    <t>CH0130293662</t>
  </si>
  <si>
    <t>ES0125220311</t>
  </si>
  <si>
    <t>FR0000131906</t>
  </si>
  <si>
    <t>HK0291001490</t>
  </si>
  <si>
    <t>JP3443600006</t>
  </si>
  <si>
    <t>HK0000093390</t>
  </si>
  <si>
    <t>US0259321042</t>
  </si>
  <si>
    <t>BRBBSEACNOR5</t>
  </si>
  <si>
    <t>INE634S01028</t>
  </si>
  <si>
    <t>TRAEREGL91G3</t>
  </si>
  <si>
    <t>SE0005190238</t>
  </si>
  <si>
    <t>CH0012410517</t>
  </si>
  <si>
    <t>CNE1000004K1</t>
  </si>
  <si>
    <t>US29670G1022</t>
  </si>
  <si>
    <t>AEE000701012</t>
  </si>
  <si>
    <t>SE0000108227</t>
  </si>
  <si>
    <t>GB00BKDRYJ47</t>
  </si>
  <si>
    <t>MX01GA000004</t>
  </si>
  <si>
    <t>US02005N1000</t>
  </si>
  <si>
    <t>US92556V1061</t>
  </si>
  <si>
    <t>SG1M77906915</t>
  </si>
  <si>
    <t>US3205171057</t>
  </si>
  <si>
    <t>FR0000120404</t>
  </si>
  <si>
    <t>NO0003054108</t>
  </si>
  <si>
    <t>US0718131099</t>
  </si>
  <si>
    <t>INE010B01027</t>
  </si>
  <si>
    <t>FI0009014377</t>
  </si>
  <si>
    <t>CNE1000029M4</t>
  </si>
  <si>
    <t>US70432V1026</t>
  </si>
  <si>
    <t>JP3951600000</t>
  </si>
  <si>
    <t>TW0002890001</t>
  </si>
  <si>
    <t>ZAE000015228</t>
  </si>
  <si>
    <t>JP3499800005</t>
  </si>
  <si>
    <t>FR0010259150</t>
  </si>
  <si>
    <t>CH0008038389</t>
  </si>
  <si>
    <t>KR7006400006</t>
  </si>
  <si>
    <t>US8326964058</t>
  </si>
  <si>
    <t>FI0009014575</t>
  </si>
  <si>
    <t>ZAE000083648</t>
  </si>
  <si>
    <t>AT0000606306</t>
  </si>
  <si>
    <t>ZAE000013181</t>
  </si>
  <si>
    <t>CNE1000025S9</t>
  </si>
  <si>
    <t>US4464131063</t>
  </si>
  <si>
    <t>BE0003797140</t>
  </si>
  <si>
    <t>INE020B01018</t>
  </si>
  <si>
    <t>US4262811015</t>
  </si>
  <si>
    <t>INE669E01016</t>
  </si>
  <si>
    <t>US7234841010</t>
  </si>
  <si>
    <t>US01741R1023</t>
  </si>
  <si>
    <t>JP3388200002</t>
  </si>
  <si>
    <t>US37959E1029</t>
  </si>
  <si>
    <t>US1011211018</t>
  </si>
  <si>
    <t>TW0001303006</t>
  </si>
  <si>
    <t>JP3190000004</t>
  </si>
  <si>
    <t>INE854D01024</t>
  </si>
  <si>
    <t>US49714P1084</t>
  </si>
  <si>
    <t>AU000000QAN2</t>
  </si>
  <si>
    <t>SE0000113250</t>
  </si>
  <si>
    <t>TW0003045001</t>
  </si>
  <si>
    <t>US44107P1049</t>
  </si>
  <si>
    <t>US15677J1088</t>
  </si>
  <si>
    <t>SE0000872095</t>
  </si>
  <si>
    <t>US1331311027</t>
  </si>
  <si>
    <t>US8826811098</t>
  </si>
  <si>
    <t>INE094A01015</t>
  </si>
  <si>
    <t>HK0019000162</t>
  </si>
  <si>
    <t>PLBRE0000012</t>
  </si>
  <si>
    <t>US73278L1052</t>
  </si>
  <si>
    <t>BRSUZBACNOR0</t>
  </si>
  <si>
    <t>JP3180400008</t>
  </si>
  <si>
    <t>INE121E01018</t>
  </si>
  <si>
    <t>US2538681030</t>
  </si>
  <si>
    <t>JP3502200003</t>
  </si>
  <si>
    <t>KR7096770003</t>
  </si>
  <si>
    <t>US3030751057</t>
  </si>
  <si>
    <t>KR7009150004</t>
  </si>
  <si>
    <t>ZAE000070660</t>
  </si>
  <si>
    <t>GB00B1FH8J72</t>
  </si>
  <si>
    <t>TW0004904008</t>
  </si>
  <si>
    <t>KYG4990A1040</t>
  </si>
  <si>
    <t>CNE100000FF3</t>
  </si>
  <si>
    <t>GB00B39J2M42</t>
  </si>
  <si>
    <t>GB00B0744B38</t>
  </si>
  <si>
    <t>TH0150010Z03</t>
  </si>
  <si>
    <t>FR0000121964</t>
  </si>
  <si>
    <t>CNE100001SR9</t>
  </si>
  <si>
    <t>FR0000120172</t>
  </si>
  <si>
    <t>KR7024110009</t>
  </si>
  <si>
    <t>JP3111200006</t>
  </si>
  <si>
    <t>US0126531013</t>
  </si>
  <si>
    <t>TW0002207008</t>
  </si>
  <si>
    <t>US6907421019</t>
  </si>
  <si>
    <t>INE176B01034</t>
  </si>
  <si>
    <t>IT0005090300</t>
  </si>
  <si>
    <t>US2283681060</t>
  </si>
  <si>
    <t>IT0005508921</t>
  </si>
  <si>
    <t>GB00BNGDN821</t>
  </si>
  <si>
    <t>US60855R1005</t>
  </si>
  <si>
    <t>INE121J01017</t>
  </si>
  <si>
    <t>US00971T1016</t>
  </si>
  <si>
    <t>GB00B033F229</t>
  </si>
  <si>
    <t>GB00B1WY2338</t>
  </si>
  <si>
    <t>US60770K1079</t>
  </si>
  <si>
    <t>BMG677491539</t>
  </si>
  <si>
    <t>INE196A01026</t>
  </si>
  <si>
    <t>GB0031274896</t>
  </si>
  <si>
    <t>INE765G01017</t>
  </si>
  <si>
    <t>KYG5074S1012</t>
  </si>
  <si>
    <t>US9314271084</t>
  </si>
  <si>
    <t>ES0173093024</t>
  </si>
  <si>
    <t>SGXE62145532</t>
  </si>
  <si>
    <t>TRATHYAO91M5</t>
  </si>
  <si>
    <t>CNE100001M79</t>
  </si>
  <si>
    <t>NO0003733800</t>
  </si>
  <si>
    <t>US83088M1027</t>
  </si>
  <si>
    <t>PLKGHM000017</t>
  </si>
  <si>
    <t>US7140461093</t>
  </si>
  <si>
    <t>DE0008232125</t>
  </si>
  <si>
    <t>JP3526600006</t>
  </si>
  <si>
    <t>CH0531751755</t>
  </si>
  <si>
    <t>KR7033780008</t>
  </si>
  <si>
    <t>NL0015002CX3</t>
  </si>
  <si>
    <t>IT0001347308</t>
  </si>
  <si>
    <t>MYL6947OO005</t>
  </si>
  <si>
    <t>US29358P1012</t>
  </si>
  <si>
    <t>JP3820000002</t>
  </si>
  <si>
    <t>INE647A01010</t>
  </si>
  <si>
    <t>KYG8187G1055</t>
  </si>
  <si>
    <t>JP3233250004</t>
  </si>
  <si>
    <t>JP3505000004</t>
  </si>
  <si>
    <t>INE326A01037</t>
  </si>
  <si>
    <t>CH0012255151</t>
  </si>
  <si>
    <t>JP3358000002</t>
  </si>
  <si>
    <t>GB0031638363</t>
  </si>
  <si>
    <t>US09061G1013</t>
  </si>
  <si>
    <t>US7841171033</t>
  </si>
  <si>
    <t>AT0000BAWAG2</t>
  </si>
  <si>
    <t>US00130H1059</t>
  </si>
  <si>
    <t>MYL5819OO007</t>
  </si>
  <si>
    <t>GB00B019KW72</t>
  </si>
  <si>
    <t>TRAKCHOL91Q8</t>
  </si>
  <si>
    <t>CNE100000X44</t>
  </si>
  <si>
    <t>US8545021011</t>
  </si>
  <si>
    <t>GB00BL6K5J42</t>
  </si>
  <si>
    <t>US4180561072</t>
  </si>
  <si>
    <t>TW0002408002</t>
  </si>
  <si>
    <t>CNE100000304</t>
  </si>
  <si>
    <t>INE018E01016</t>
  </si>
  <si>
    <t>INE343G01021</t>
  </si>
  <si>
    <t>CLP321331116</t>
  </si>
  <si>
    <t>BRTIMSACNOR5</t>
  </si>
  <si>
    <t>TH0264A10Z04</t>
  </si>
  <si>
    <t>INE848E01016</t>
  </si>
  <si>
    <t>JP3362700001</t>
  </si>
  <si>
    <t>CA6837151068</t>
  </si>
  <si>
    <t>TREENKA00011</t>
  </si>
  <si>
    <t>CA8029121057</t>
  </si>
  <si>
    <t>INE016A01026</t>
  </si>
  <si>
    <t>GB0009465807</t>
  </si>
  <si>
    <t>US2003401070</t>
  </si>
  <si>
    <t>INE726G01019</t>
  </si>
  <si>
    <t>INE663F01024</t>
  </si>
  <si>
    <t>CH0010675863</t>
  </si>
  <si>
    <t>BE0974259880</t>
  </si>
  <si>
    <t>US9604131022</t>
  </si>
  <si>
    <t>IT0005211237</t>
  </si>
  <si>
    <t>CLP371861061</t>
  </si>
  <si>
    <t>FR0010533075</t>
  </si>
  <si>
    <t>US61945C1036</t>
  </si>
  <si>
    <t>FR0010451203</t>
  </si>
  <si>
    <t>US0130911037</t>
  </si>
  <si>
    <t>JP3336560002</t>
  </si>
  <si>
    <t>DK0060252690</t>
  </si>
  <si>
    <t>US92763W1036</t>
  </si>
  <si>
    <t>US4606901001</t>
  </si>
  <si>
    <t>LU2237380790</t>
  </si>
  <si>
    <t>GB0001826634</t>
  </si>
  <si>
    <t>US29260Y1091</t>
  </si>
  <si>
    <t>US6177001095</t>
  </si>
  <si>
    <t>JP3621000003</t>
  </si>
  <si>
    <t>US8318652091</t>
  </si>
  <si>
    <t>CNE100000X85</t>
  </si>
  <si>
    <t>US69047Q1022</t>
  </si>
  <si>
    <t>US4039491000</t>
  </si>
  <si>
    <t>CH0319416936</t>
  </si>
  <si>
    <t>CA1249003098</t>
  </si>
  <si>
    <t>NO0010208051</t>
  </si>
  <si>
    <t>TW0002002003</t>
  </si>
  <si>
    <t>JP3659000008</t>
  </si>
  <si>
    <t>KR7259960003</t>
  </si>
  <si>
    <t>US03820C1053</t>
  </si>
  <si>
    <t>DE0007500001</t>
  </si>
  <si>
    <t>KYG3066L1014</t>
  </si>
  <si>
    <t>INE257A01026</t>
  </si>
  <si>
    <t>INE262H01013</t>
  </si>
  <si>
    <t>US60871R2094</t>
  </si>
  <si>
    <t>CNE100005F09</t>
  </si>
  <si>
    <t>MXP001661018</t>
  </si>
  <si>
    <t>KYG5635P1090</t>
  </si>
  <si>
    <t>US0235861004</t>
  </si>
  <si>
    <t>CZ0008019106</t>
  </si>
  <si>
    <t>GB0007669376</t>
  </si>
  <si>
    <t>GB0006776081</t>
  </si>
  <si>
    <t>BE0003717312</t>
  </si>
  <si>
    <t>US76169C1009</t>
  </si>
  <si>
    <t>KYG022421088</t>
  </si>
  <si>
    <t>TW0002379005</t>
  </si>
  <si>
    <t>US2576511099</t>
  </si>
  <si>
    <t>US09073M1045</t>
  </si>
  <si>
    <t>CNE1000023C8</t>
  </si>
  <si>
    <t>ZAE000255915</t>
  </si>
  <si>
    <t>TW0002395001</t>
  </si>
  <si>
    <t>KR7018260000</t>
  </si>
  <si>
    <t>JP3756100008</t>
  </si>
  <si>
    <t>AU000000S320</t>
  </si>
  <si>
    <t>US05352A1007</t>
  </si>
  <si>
    <t>US0162551016</t>
  </si>
  <si>
    <t>CA8911021050</t>
  </si>
  <si>
    <t>INE208A01029</t>
  </si>
  <si>
    <t>KR7003670007</t>
  </si>
  <si>
    <t>GB0022569080</t>
  </si>
  <si>
    <t>US0138721065</t>
  </si>
  <si>
    <t>US1344291091</t>
  </si>
  <si>
    <t>US2540671011</t>
  </si>
  <si>
    <t>CNE100000PP1</t>
  </si>
  <si>
    <t>CNE100000Q35</t>
  </si>
  <si>
    <t>FR0012757854</t>
  </si>
  <si>
    <t>INE881D01027</t>
  </si>
  <si>
    <t>INE417T01026</t>
  </si>
  <si>
    <t>KR7066570003</t>
  </si>
  <si>
    <t>JP3402600005</t>
  </si>
  <si>
    <t>US2296631094</t>
  </si>
  <si>
    <t>SE0001515552</t>
  </si>
  <si>
    <t>JP3360800001</t>
  </si>
  <si>
    <t>KYG4290A1013</t>
  </si>
  <si>
    <t>US7587501039</t>
  </si>
  <si>
    <t>US9427491025</t>
  </si>
  <si>
    <t>US0997241064</t>
  </si>
  <si>
    <t>ID1000096605</t>
  </si>
  <si>
    <t>INE982J01020</t>
  </si>
  <si>
    <t>US2058871029</t>
  </si>
  <si>
    <t>JP3400400002</t>
  </si>
  <si>
    <t>GB00BVYVFW23</t>
  </si>
  <si>
    <t>MYL6033OO004</t>
  </si>
  <si>
    <t>GB00BGXQNP29</t>
  </si>
  <si>
    <t>CA3759161035</t>
  </si>
  <si>
    <t>US23918K1088</t>
  </si>
  <si>
    <t>CLP7847L1080</t>
  </si>
  <si>
    <t>ZAE000012084</t>
  </si>
  <si>
    <t>US92936U1097</t>
  </si>
  <si>
    <t>AU000000GMG2</t>
  </si>
  <si>
    <t>DE000RENK730</t>
  </si>
  <si>
    <t>FR0000121220</t>
  </si>
  <si>
    <t>KYG9593A1040</t>
  </si>
  <si>
    <t>DE0005470306</t>
  </si>
  <si>
    <t>SE0000112724</t>
  </si>
  <si>
    <t>TW0008069006</t>
  </si>
  <si>
    <t>KYG6470A1168</t>
  </si>
  <si>
    <t>IL0002730112</t>
  </si>
  <si>
    <t>DE0007010803</t>
  </si>
  <si>
    <t>TH0001010006</t>
  </si>
  <si>
    <t>MYL5285OO001</t>
  </si>
  <si>
    <t>SG1B51001017</t>
  </si>
  <si>
    <t>PLLPP0000011</t>
  </si>
  <si>
    <t>ES0105025003</t>
  </si>
  <si>
    <t>HK0004000045</t>
  </si>
  <si>
    <t>INE674K01013</t>
  </si>
  <si>
    <t>INE776C01039</t>
  </si>
  <si>
    <t>JP3429800000</t>
  </si>
  <si>
    <t>US0383361039</t>
  </si>
  <si>
    <t>AU000000MPL3</t>
  </si>
  <si>
    <t>KR7086280005</t>
  </si>
  <si>
    <t>DE000A12DM80</t>
  </si>
  <si>
    <t>KR7030200000</t>
  </si>
  <si>
    <t>JP3160400002</t>
  </si>
  <si>
    <t>INE388Y01029</t>
  </si>
  <si>
    <t>US5303071071</t>
  </si>
  <si>
    <t>HK3808041546</t>
  </si>
  <si>
    <t>US5529531015</t>
  </si>
  <si>
    <t>ZAE000216537</t>
  </si>
  <si>
    <t>INE528G01035</t>
  </si>
  <si>
    <t>CNE1000012B3</t>
  </si>
  <si>
    <t>GRS393503008</t>
  </si>
  <si>
    <t>SE0000114837</t>
  </si>
  <si>
    <t>ES0105777017</t>
  </si>
  <si>
    <t>FI0009000202</t>
  </si>
  <si>
    <t>TW0003034005</t>
  </si>
  <si>
    <t>INE040H01021</t>
  </si>
  <si>
    <t>JP3223800008</t>
  </si>
  <si>
    <t>MYL6742OO000</t>
  </si>
  <si>
    <t>GRS419003009</t>
  </si>
  <si>
    <t>TW0002912003</t>
  </si>
  <si>
    <t>DE000KGX8881</t>
  </si>
  <si>
    <t>TW0002883006</t>
  </si>
  <si>
    <t>KR7034730002</t>
  </si>
  <si>
    <t>DE000A2E4K43</t>
  </si>
  <si>
    <t>SE0017832488</t>
  </si>
  <si>
    <t>KYG982391099</t>
  </si>
  <si>
    <t>CA89072T1021</t>
  </si>
  <si>
    <t>TRATUPRS91E8</t>
  </si>
  <si>
    <t>US70438V1061</t>
  </si>
  <si>
    <t>FI0009007884</t>
  </si>
  <si>
    <t>BE0003764785</t>
  </si>
  <si>
    <t>US3137451015</t>
  </si>
  <si>
    <t>ES0171996087</t>
  </si>
  <si>
    <t>IT0001233417</t>
  </si>
  <si>
    <t>GB0009697037</t>
  </si>
  <si>
    <t>US1598641074</t>
  </si>
  <si>
    <t>JP3672400003</t>
  </si>
  <si>
    <t>CNE1000002Z3</t>
  </si>
  <si>
    <t>DE000A1DAHH0</t>
  </si>
  <si>
    <t>JP3862400003</t>
  </si>
  <si>
    <t>NO0011202772</t>
  </si>
  <si>
    <t>GB00BP9LHF23</t>
  </si>
  <si>
    <t>CNE1000003J5</t>
  </si>
  <si>
    <t>US7599161095</t>
  </si>
  <si>
    <t>CNE1000003D8</t>
  </si>
  <si>
    <t>CNE100006CQ4</t>
  </si>
  <si>
    <t>US7561091049</t>
  </si>
  <si>
    <t>SA15CIBJGH12</t>
  </si>
  <si>
    <t>JP3142500002</t>
  </si>
  <si>
    <t>GB00BYT1DJ19</t>
  </si>
  <si>
    <t>TW0001301000</t>
  </si>
  <si>
    <t>BRCXSEACNOR7</t>
  </si>
  <si>
    <t>SE0014781795</t>
  </si>
  <si>
    <t>GB00BKFB1C65</t>
  </si>
  <si>
    <t>US0905722072</t>
  </si>
  <si>
    <t>AU0000219529</t>
  </si>
  <si>
    <t>INE415G01027</t>
  </si>
  <si>
    <t>US05329W1027</t>
  </si>
  <si>
    <t>ZAE000022331</t>
  </si>
  <si>
    <t>TH0201A10Y01</t>
  </si>
  <si>
    <t>DK0060094928</t>
  </si>
  <si>
    <t>TW0003037008</t>
  </si>
  <si>
    <t>BREQTLACNOR0</t>
  </si>
  <si>
    <t>SE0000163594</t>
  </si>
  <si>
    <t>HK0144000764</t>
  </si>
  <si>
    <t>JP3256000005</t>
  </si>
  <si>
    <t>MYL5183OO008</t>
  </si>
  <si>
    <t>US29414B1044</t>
  </si>
  <si>
    <t>CNE1000004X4</t>
  </si>
  <si>
    <t>KR7352820005</t>
  </si>
  <si>
    <t>SE0015949748</t>
  </si>
  <si>
    <t>JP3240400006</t>
  </si>
  <si>
    <t>BRCPFEACNOR0</t>
  </si>
  <si>
    <t>FI0009005961</t>
  </si>
  <si>
    <t>KR7042700005</t>
  </si>
  <si>
    <t>INE405E01023</t>
  </si>
  <si>
    <t>CH0009002962</t>
  </si>
  <si>
    <t>DE000ZAL1111</t>
  </si>
  <si>
    <t>KYG9431R1039</t>
  </si>
  <si>
    <t>BMG5320C1082</t>
  </si>
  <si>
    <t>JP3399310006</t>
  </si>
  <si>
    <t>INE811K01011</t>
  </si>
  <si>
    <t>CA9611485090</t>
  </si>
  <si>
    <t>TW0002801008</t>
  </si>
  <si>
    <t>US03743Q1085</t>
  </si>
  <si>
    <t>TRAOTOSN91H6</t>
  </si>
  <si>
    <t>CNE100003PG4</t>
  </si>
  <si>
    <t>MYL3816OO005</t>
  </si>
  <si>
    <t>CH0018294154</t>
  </si>
  <si>
    <t>KR7267250009</t>
  </si>
  <si>
    <t>US48203R1041</t>
  </si>
  <si>
    <t>TH0003010Z04</t>
  </si>
  <si>
    <t>JP3738600000</t>
  </si>
  <si>
    <t>CH0528751586</t>
  </si>
  <si>
    <t>INE399L01023</t>
  </si>
  <si>
    <t>CL0000000100</t>
  </si>
  <si>
    <t>DE000EVNK013</t>
  </si>
  <si>
    <t>TW0003008009</t>
  </si>
  <si>
    <t>JP3906000009</t>
  </si>
  <si>
    <t>KR7006800007</t>
  </si>
  <si>
    <t>US9897011071</t>
  </si>
  <si>
    <t>BE0974464977</t>
  </si>
  <si>
    <t>TREBIMM00018</t>
  </si>
  <si>
    <t>JP3351100007</t>
  </si>
  <si>
    <t>US74736K1016</t>
  </si>
  <si>
    <t>TW0006488000</t>
  </si>
  <si>
    <t>KR7323410001</t>
  </si>
  <si>
    <t>KR7247540008</t>
  </si>
  <si>
    <t>NL0000379121</t>
  </si>
  <si>
    <t>INE274J01014</t>
  </si>
  <si>
    <t>US8064071025</t>
  </si>
  <si>
    <t>SE0005127818</t>
  </si>
  <si>
    <t>INE584A01023</t>
  </si>
  <si>
    <t>CH0023405456</t>
  </si>
  <si>
    <t>JP3869010003</t>
  </si>
  <si>
    <t>NL0015435975</t>
  </si>
  <si>
    <t>GB00BGLP8L22</t>
  </si>
  <si>
    <t>KYG8878S1030</t>
  </si>
  <si>
    <t>NL0014559478</t>
  </si>
  <si>
    <t>CNE100000FN7</t>
  </si>
  <si>
    <t>US57667L1070</t>
  </si>
  <si>
    <t>CNE1000002S8</t>
  </si>
  <si>
    <t>SE0015988019</t>
  </si>
  <si>
    <t>KR7003550001</t>
  </si>
  <si>
    <t>CNE1000021L3</t>
  </si>
  <si>
    <t>NO0010310956</t>
  </si>
  <si>
    <t>TH0481B10Z00</t>
  </si>
  <si>
    <t>DK0060738599</t>
  </si>
  <si>
    <t>JP3897700005</t>
  </si>
  <si>
    <t>GRS260333000</t>
  </si>
  <si>
    <t>SE0015192067</t>
  </si>
  <si>
    <t>GB00B1KJJ408</t>
  </si>
  <si>
    <t>JP3493800001</t>
  </si>
  <si>
    <t>BE0003604155</t>
  </si>
  <si>
    <t>JP3386030005</t>
  </si>
  <si>
    <t>CH1169360919</t>
  </si>
  <si>
    <t>AU000000ASX7</t>
  </si>
  <si>
    <t>INE883A01011</t>
  </si>
  <si>
    <t>CNE1000002P4</t>
  </si>
  <si>
    <t>DK0061802139</t>
  </si>
  <si>
    <t>DK0010219070</t>
  </si>
  <si>
    <t>INE406A01037</t>
  </si>
  <si>
    <t>GB00BYQ0JC66</t>
  </si>
  <si>
    <t>US5018892084</t>
  </si>
  <si>
    <t>JP3357200009</t>
  </si>
  <si>
    <t>JP3104890003</t>
  </si>
  <si>
    <t>INE540L01014</t>
  </si>
  <si>
    <t>KYG210961051</t>
  </si>
  <si>
    <t>KW0EQ0601058</t>
  </si>
  <si>
    <t>CNE100001SG2</t>
  </si>
  <si>
    <t>US3647601083</t>
  </si>
  <si>
    <t>ID1000142904</t>
  </si>
  <si>
    <t>KR7047810007</t>
  </si>
  <si>
    <t>US6267551025</t>
  </si>
  <si>
    <t>MYL4677OO000</t>
  </si>
  <si>
    <t>INE619A01035</t>
  </si>
  <si>
    <t>CLP7980K1070</t>
  </si>
  <si>
    <t>INE513A01022</t>
  </si>
  <si>
    <t>TRAISCTR91N2</t>
  </si>
  <si>
    <t>JP3629000005</t>
  </si>
  <si>
    <t>DE000A2LQ884</t>
  </si>
  <si>
    <t>TW0003293007</t>
  </si>
  <si>
    <t>US5341871094</t>
  </si>
  <si>
    <t>US7835491082</t>
  </si>
  <si>
    <t>US3397501012</t>
  </si>
  <si>
    <t>JP3762800005</t>
  </si>
  <si>
    <t>FR0000064578</t>
  </si>
  <si>
    <t>MX01CH170002</t>
  </si>
  <si>
    <t>CA87241L1094</t>
  </si>
  <si>
    <t>FR0011726835</t>
  </si>
  <si>
    <t>INE220G01021</t>
  </si>
  <si>
    <t>TRAAKBNK91N6</t>
  </si>
  <si>
    <t>GB0000811801</t>
  </si>
  <si>
    <t>US8910921084</t>
  </si>
  <si>
    <t>US3434121022</t>
  </si>
  <si>
    <t>INE484J01027</t>
  </si>
  <si>
    <t>PLOPTTC00011</t>
  </si>
  <si>
    <t>US78351F1075</t>
  </si>
  <si>
    <t>US8299331004</t>
  </si>
  <si>
    <t>FR0010040865</t>
  </si>
  <si>
    <t>INE813H01021</t>
  </si>
  <si>
    <t>INE463A01038</t>
  </si>
  <si>
    <t>IT0000784196</t>
  </si>
  <si>
    <t>JP3942800008</t>
  </si>
  <si>
    <t>US92556H2067</t>
  </si>
  <si>
    <t>IT0004764699</t>
  </si>
  <si>
    <t>IT0005366767</t>
  </si>
  <si>
    <t>JP3922950005</t>
  </si>
  <si>
    <t>JP3932000007</t>
  </si>
  <si>
    <t>GB00BGDT3G23</t>
  </si>
  <si>
    <t>MYL1066OO009</t>
  </si>
  <si>
    <t>DK0010307958</t>
  </si>
  <si>
    <t>KYG6180F1081</t>
  </si>
  <si>
    <t>AU000000SHL7</t>
  </si>
  <si>
    <t>INE974X01010</t>
  </si>
  <si>
    <t>IT0005278236</t>
  </si>
  <si>
    <t>AT0000730007</t>
  </si>
  <si>
    <t>IM00B5VQMV65</t>
  </si>
  <si>
    <t>JP3351600006</t>
  </si>
  <si>
    <t>GB0033195214</t>
  </si>
  <si>
    <t>QA000A0KD6L1</t>
  </si>
  <si>
    <t>BRRENTACNOR4</t>
  </si>
  <si>
    <t>INE259A01022</t>
  </si>
  <si>
    <t>US0936711052</t>
  </si>
  <si>
    <t>TW0002888005</t>
  </si>
  <si>
    <t>MYL6012OO008</t>
  </si>
  <si>
    <t>TW0002615002</t>
  </si>
  <si>
    <t>GB00BWFGQN14</t>
  </si>
  <si>
    <t>SE0011337708</t>
  </si>
  <si>
    <t>SGXE21576413</t>
  </si>
  <si>
    <t>US5502411037</t>
  </si>
  <si>
    <t>JP3637300009</t>
  </si>
  <si>
    <t>US0326541051</t>
  </si>
  <si>
    <t>KYG216771363</t>
  </si>
  <si>
    <t>INE095A01012</t>
  </si>
  <si>
    <t>US78467J1007</t>
  </si>
  <si>
    <t>JP3486800000</t>
  </si>
  <si>
    <t>US2774321002</t>
  </si>
  <si>
    <t>NO0003053605</t>
  </si>
  <si>
    <t>SA15DHKGHBH4</t>
  </si>
  <si>
    <t>US3020811044</t>
  </si>
  <si>
    <t>TW0002618006</t>
  </si>
  <si>
    <t>US5627501092</t>
  </si>
  <si>
    <t>IT0001250932</t>
  </si>
  <si>
    <t>US01973R1014</t>
  </si>
  <si>
    <t>US4074971064</t>
  </si>
  <si>
    <t>US57060D1081</t>
  </si>
  <si>
    <t>TW0003443008</t>
  </si>
  <si>
    <t>US1431301027</t>
  </si>
  <si>
    <t>TW0005876007</t>
  </si>
  <si>
    <t>INE465A01025</t>
  </si>
  <si>
    <t>NO0010631567</t>
  </si>
  <si>
    <t>JP3574200006</t>
  </si>
  <si>
    <t>INE093I01010</t>
  </si>
  <si>
    <t>ZAE000314084</t>
  </si>
  <si>
    <t>PLPGER000010</t>
  </si>
  <si>
    <t>TW0002376001</t>
  </si>
  <si>
    <t>GB00BD3VFW73</t>
  </si>
  <si>
    <t>INE084A01016</t>
  </si>
  <si>
    <t>ES0116870314</t>
  </si>
  <si>
    <t>KR703473K016</t>
  </si>
  <si>
    <t>SE0006993770</t>
  </si>
  <si>
    <t>INE335Y01020</t>
  </si>
  <si>
    <t>MYL4863OO006</t>
  </si>
  <si>
    <t>BRCPLEACNPB9</t>
  </si>
  <si>
    <t>GB00B17BBQ50</t>
  </si>
  <si>
    <t>INE211B01039</t>
  </si>
  <si>
    <t>SE0000120669</t>
  </si>
  <si>
    <t>FR0010411983</t>
  </si>
  <si>
    <t>FR0012435121</t>
  </si>
  <si>
    <t>TW0006446008</t>
  </si>
  <si>
    <t>AT0000937503</t>
  </si>
  <si>
    <t>INE949L01017</t>
  </si>
  <si>
    <t>GB00BM8Q5M07</t>
  </si>
  <si>
    <t>SA1210540914</t>
  </si>
  <si>
    <t>GB0003718474</t>
  </si>
  <si>
    <t>IT0001031084</t>
  </si>
  <si>
    <t>SE0021628898</t>
  </si>
  <si>
    <t>FR0000044448</t>
  </si>
  <si>
    <t>US1714841087</t>
  </si>
  <si>
    <t>BMG4593F1389</t>
  </si>
  <si>
    <t>US16359R1032</t>
  </si>
  <si>
    <t>CNE1000040M1</t>
  </si>
  <si>
    <t>IE0002424939</t>
  </si>
  <si>
    <t>TRAYKBNK91N6</t>
  </si>
  <si>
    <t>TW0004938006</t>
  </si>
  <si>
    <t>US87161C5013</t>
  </si>
  <si>
    <t>US2044481040</t>
  </si>
  <si>
    <t>SG9999015267</t>
  </si>
  <si>
    <t>BRCPLEACNOR8</t>
  </si>
  <si>
    <t>ZAE000004875</t>
  </si>
  <si>
    <t>KR7000100008</t>
  </si>
  <si>
    <t>ID1000116700</t>
  </si>
  <si>
    <t>TW0005347009</t>
  </si>
  <si>
    <t>US5463471053</t>
  </si>
  <si>
    <t>INE092T01019</t>
  </si>
  <si>
    <t>INE114A01011</t>
  </si>
  <si>
    <t>INE180A01020</t>
  </si>
  <si>
    <t>US8740801043</t>
  </si>
  <si>
    <t>SE0020539310</t>
  </si>
  <si>
    <t>CH1169151003</t>
  </si>
  <si>
    <t>FI0009005870</t>
  </si>
  <si>
    <t>INE603J01030</t>
  </si>
  <si>
    <t>BRCMIGACNOR6</t>
  </si>
  <si>
    <t>SE0012454072</t>
  </si>
  <si>
    <t>INE195A01028</t>
  </si>
  <si>
    <t>NL0010801007</t>
  </si>
  <si>
    <t>DK0010287663</t>
  </si>
  <si>
    <t>BRNEOEACNOR3</t>
  </si>
  <si>
    <t>INE151A01013</t>
  </si>
  <si>
    <t>LU0075646355</t>
  </si>
  <si>
    <t>MXP4948K1056</t>
  </si>
  <si>
    <t>SE0014960373</t>
  </si>
  <si>
    <t>BREGIEACNOR9</t>
  </si>
  <si>
    <t>MXP606941179</t>
  </si>
  <si>
    <t>INE356A01018</t>
  </si>
  <si>
    <t>KYG202881093</t>
  </si>
  <si>
    <t>FR0013451333</t>
  </si>
  <si>
    <t>QA000A0M8VM3</t>
  </si>
  <si>
    <t>INE473A01011</t>
  </si>
  <si>
    <t>SA000A0MR864</t>
  </si>
  <si>
    <t>BMG2113B1081</t>
  </si>
  <si>
    <t>BRGGBRACNPR8</t>
  </si>
  <si>
    <t>LU2290522684</t>
  </si>
  <si>
    <t>SE0000202624</t>
  </si>
  <si>
    <t>GB0005576813</t>
  </si>
  <si>
    <t>FI4000074984</t>
  </si>
  <si>
    <t>DE000LEG1110</t>
  </si>
  <si>
    <t>US38526M1062</t>
  </si>
  <si>
    <t>US65336K1034</t>
  </si>
  <si>
    <t>TW0002609005</t>
  </si>
  <si>
    <t>GB00BYW0PQ60</t>
  </si>
  <si>
    <t>KR7003490000</t>
  </si>
  <si>
    <t>MYL1961OO001</t>
  </si>
  <si>
    <t>DE0006766504</t>
  </si>
  <si>
    <t>US7496071074</t>
  </si>
  <si>
    <t>BRRADLACNOR0</t>
  </si>
  <si>
    <t>US34964C1062</t>
  </si>
  <si>
    <t>ZAE000085346</t>
  </si>
  <si>
    <t>BE0974349814</t>
  </si>
  <si>
    <t>TW0001101004</t>
  </si>
  <si>
    <t>FR0010908533</t>
  </si>
  <si>
    <t>HU0000123096</t>
  </si>
  <si>
    <t>SE0017161243</t>
  </si>
  <si>
    <t>CH0038388911</t>
  </si>
  <si>
    <t>GB0031743007</t>
  </si>
  <si>
    <t>TW0001519007</t>
  </si>
  <si>
    <t>KR7326030004</t>
  </si>
  <si>
    <t>TW0001326007</t>
  </si>
  <si>
    <t>SE0011090018</t>
  </si>
  <si>
    <t>KYG014081064</t>
  </si>
  <si>
    <t>JP3197800000</t>
  </si>
  <si>
    <t>GB00B4WFW713</t>
  </si>
  <si>
    <t>INE303R01014</t>
  </si>
  <si>
    <t>TREVKFB00019</t>
  </si>
  <si>
    <t>NL0015000LU4</t>
  </si>
  <si>
    <t>CH0012453913</t>
  </si>
  <si>
    <t>MYL6888OO001</t>
  </si>
  <si>
    <t>BMG2109G1033</t>
  </si>
  <si>
    <t>KYG5496K1242</t>
  </si>
  <si>
    <t>ID1000058407</t>
  </si>
  <si>
    <t>KR7005830005</t>
  </si>
  <si>
    <t>HK0656038673</t>
  </si>
  <si>
    <t>JP3197600004</t>
  </si>
  <si>
    <t>SE0000379190</t>
  </si>
  <si>
    <t>IT0005495657</t>
  </si>
  <si>
    <t>TH0068010Z07</t>
  </si>
  <si>
    <t>DK0060854669</t>
  </si>
  <si>
    <t>CNE100000387</t>
  </si>
  <si>
    <t>CH0360674466</t>
  </si>
  <si>
    <t>US5770811025</t>
  </si>
  <si>
    <t>DK0060257814</t>
  </si>
  <si>
    <t>ZAE000259479</t>
  </si>
  <si>
    <t>DK0061804697</t>
  </si>
  <si>
    <t>CA11285B1085</t>
  </si>
  <si>
    <t>TH0101A10Z01</t>
  </si>
  <si>
    <t>MXCFFU000001</t>
  </si>
  <si>
    <t>GB0003308607</t>
  </si>
  <si>
    <t>MYL4707OO005</t>
  </si>
  <si>
    <t>TW0002356003</t>
  </si>
  <si>
    <t>JP3291200008</t>
  </si>
  <si>
    <t>MYL2445OO004</t>
  </si>
  <si>
    <t>US0708301041</t>
  </si>
  <si>
    <t>US1167941087</t>
  </si>
  <si>
    <t>US78442P1066</t>
  </si>
  <si>
    <t>MYL5681OO001</t>
  </si>
  <si>
    <t>GB00B0LCW083</t>
  </si>
  <si>
    <t>HK2380027329</t>
  </si>
  <si>
    <t>IT0003261697</t>
  </si>
  <si>
    <t>INE376G01013</t>
  </si>
  <si>
    <t>INE686F01025</t>
  </si>
  <si>
    <t>GB00BY9D0Y18</t>
  </si>
  <si>
    <t>BRPRIOACNOR1</t>
  </si>
  <si>
    <t>CH0239229302</t>
  </si>
  <si>
    <t>CH1176493729</t>
  </si>
  <si>
    <t>US8793691069</t>
  </si>
  <si>
    <t>IT0005282865</t>
  </si>
  <si>
    <t>INE704P01025</t>
  </si>
  <si>
    <t>KR7010950004</t>
  </si>
  <si>
    <t>INE031A01017</t>
  </si>
  <si>
    <t>JP3918000005</t>
  </si>
  <si>
    <t>INE761H01022</t>
  </si>
  <si>
    <t>INE179A01014</t>
  </si>
  <si>
    <t>HU0000153937</t>
  </si>
  <si>
    <t>DK0060542181</t>
  </si>
  <si>
    <t>NL0009432491</t>
  </si>
  <si>
    <t>TRATCELL91M1</t>
  </si>
  <si>
    <t>BRBRFSACNOR8</t>
  </si>
  <si>
    <t>BRRAILACNOR9</t>
  </si>
  <si>
    <t>KR7090430000</t>
  </si>
  <si>
    <t>US9182041080</t>
  </si>
  <si>
    <t>DE0005158703</t>
  </si>
  <si>
    <t>US0537741052</t>
  </si>
  <si>
    <t>DE0005790430</t>
  </si>
  <si>
    <t>INE010V01017</t>
  </si>
  <si>
    <t>SA000A0HNF36</t>
  </si>
  <si>
    <t>CNE100002375</t>
  </si>
  <si>
    <t>CY0200352116</t>
  </si>
  <si>
    <t>GB00BJFFLV09</t>
  </si>
  <si>
    <t>CH0012138605</t>
  </si>
  <si>
    <t>JP3675600005</t>
  </si>
  <si>
    <t>QA0007227752</t>
  </si>
  <si>
    <t>GB00B06QFB75</t>
  </si>
  <si>
    <t>HK0006000050</t>
  </si>
  <si>
    <t>INE457A01014</t>
  </si>
  <si>
    <t>INE787D01026</t>
  </si>
  <si>
    <t>US81211K1007</t>
  </si>
  <si>
    <t>TW0002834009</t>
  </si>
  <si>
    <t>TW0003529004</t>
  </si>
  <si>
    <t>THA099010003</t>
  </si>
  <si>
    <t>NL0006237562</t>
  </si>
  <si>
    <t>GB00BF8Q6K64</t>
  </si>
  <si>
    <t>GB00BLJNXL82</t>
  </si>
  <si>
    <t>FR0000121121</t>
  </si>
  <si>
    <t>BRCCROACNOR2</t>
  </si>
  <si>
    <t>JE00B8KF9B49</t>
  </si>
  <si>
    <t>ZAE000134854</t>
  </si>
  <si>
    <t>ID1000128705</t>
  </si>
  <si>
    <t>GB00BMWC6P49</t>
  </si>
  <si>
    <t>GB0006825383</t>
  </si>
  <si>
    <t>NZMELE0002S7</t>
  </si>
  <si>
    <t>CH0002432174</t>
  </si>
  <si>
    <t>TW0001402006</t>
  </si>
  <si>
    <t>INE202E01016</t>
  </si>
  <si>
    <t>IT0001078911</t>
  </si>
  <si>
    <t>US48553T1060</t>
  </si>
  <si>
    <t>INE347G01014</t>
  </si>
  <si>
    <t>AU000000REH4</t>
  </si>
  <si>
    <t>IT0003492391</t>
  </si>
  <si>
    <t>GB0008782301</t>
  </si>
  <si>
    <t>BRVBBRACNOR1</t>
  </si>
  <si>
    <t>INE00R701025</t>
  </si>
  <si>
    <t>NL0012015705</t>
  </si>
  <si>
    <t>GB00BG49KP99</t>
  </si>
  <si>
    <t>ID1000117708</t>
  </si>
  <si>
    <t>TW0001605004</t>
  </si>
  <si>
    <t>US74758T3032</t>
  </si>
  <si>
    <t>INE111A01025</t>
  </si>
  <si>
    <t>GB00B7KR2P84</t>
  </si>
  <si>
    <t>GB0001367019</t>
  </si>
  <si>
    <t>SA55SG6H5716</t>
  </si>
  <si>
    <t>GB00BZ4BQC70</t>
  </si>
  <si>
    <t>TW0002324001</t>
  </si>
  <si>
    <t>GB00BNTJ3546</t>
  </si>
  <si>
    <t>GB00BF4HYT85</t>
  </si>
  <si>
    <t>QA0006929879</t>
  </si>
  <si>
    <t>US29355A1079</t>
  </si>
  <si>
    <t>QA0006929812</t>
  </si>
  <si>
    <t>INE797F01020</t>
  </si>
  <si>
    <t>DE000TUAG505</t>
  </si>
  <si>
    <t>US55616P1049</t>
  </si>
  <si>
    <t>CH0126673539</t>
  </si>
  <si>
    <t>SA000A0BLA62</t>
  </si>
  <si>
    <t>GB00BL9ZF303</t>
  </si>
  <si>
    <t>KR7086520004</t>
  </si>
  <si>
    <t>FR0013506730</t>
  </si>
  <si>
    <t>QA000VSUG130</t>
  </si>
  <si>
    <t>ID1000095706</t>
  </si>
  <si>
    <t>FR0010313833</t>
  </si>
  <si>
    <t>DE0005313704</t>
  </si>
  <si>
    <t>CH0014284498</t>
  </si>
  <si>
    <t>CZ0008040318</t>
  </si>
  <si>
    <t>TW0009910000</t>
  </si>
  <si>
    <t>INE006I01046</t>
  </si>
  <si>
    <t>FR0000051807</t>
  </si>
  <si>
    <t>SE0014990966</t>
  </si>
  <si>
    <t>US1508701034</t>
  </si>
  <si>
    <t>US07831C1036</t>
  </si>
  <si>
    <t>ZAE000117321</t>
  </si>
  <si>
    <t>TW0001102002</t>
  </si>
  <si>
    <t>DK0060946788</t>
  </si>
  <si>
    <t>GB0000961622</t>
  </si>
  <si>
    <t>TH0168A10Z01</t>
  </si>
  <si>
    <t>NL0000360618</t>
  </si>
  <si>
    <t>DK0010234467</t>
  </si>
  <si>
    <t>SA15M1HH2NH5</t>
  </si>
  <si>
    <t>SA15HG521213</t>
  </si>
  <si>
    <t>KYG9829N1025</t>
  </si>
  <si>
    <t>GB00BPJHV584</t>
  </si>
  <si>
    <t>GB00BYZDVK82</t>
  </si>
  <si>
    <t>NO0012470089</t>
  </si>
  <si>
    <t>BRUGPAACNOR8</t>
  </si>
  <si>
    <t>ES0130960018</t>
  </si>
  <si>
    <t>DK0010311471</t>
  </si>
  <si>
    <t>INE152A01029</t>
  </si>
  <si>
    <t>IE0000669501</t>
  </si>
  <si>
    <t>TRASAHOL91Q5</t>
  </si>
  <si>
    <t>TW0002610003</t>
  </si>
  <si>
    <t>FR0000121204</t>
  </si>
  <si>
    <t>AED001801011</t>
  </si>
  <si>
    <t>GB00B1QH8P22</t>
  </si>
  <si>
    <t>TW0003481008</t>
  </si>
  <si>
    <t>SE0000375115</t>
  </si>
  <si>
    <t>TH0128B10Z09</t>
  </si>
  <si>
    <t>SA12C051UH11</t>
  </si>
  <si>
    <t>GB0006928617</t>
  </si>
  <si>
    <t>US9633201069</t>
  </si>
  <si>
    <t>US8679751045</t>
  </si>
  <si>
    <t>INE012A01025</t>
  </si>
  <si>
    <t>INE002L01015</t>
  </si>
  <si>
    <t>TW0001476000</t>
  </si>
  <si>
    <t>BRENGICDAM16</t>
  </si>
  <si>
    <t>US3142111034</t>
  </si>
  <si>
    <t>US48666K1097</t>
  </si>
  <si>
    <t>INE699H01024</t>
  </si>
  <si>
    <t>CH0435377954</t>
  </si>
  <si>
    <t>TH9597010007</t>
  </si>
  <si>
    <t>SA15T1L22JH8</t>
  </si>
  <si>
    <t>SA000A0KFKK0</t>
  </si>
  <si>
    <t>GB0000904986</t>
  </si>
  <si>
    <t>US1170431092</t>
  </si>
  <si>
    <t>TW0002105004</t>
  </si>
  <si>
    <t>IT0004056880</t>
  </si>
  <si>
    <t>GB00BMBVGQ36</t>
  </si>
  <si>
    <t>KR7028050003</t>
  </si>
  <si>
    <t>INE670A01012</t>
  </si>
  <si>
    <t>FR0013269123</t>
  </si>
  <si>
    <t>GB0033986497</t>
  </si>
  <si>
    <t>DK0060634707</t>
  </si>
  <si>
    <t>CH0008837566</t>
  </si>
  <si>
    <t>GB00BV9FP302</t>
  </si>
  <si>
    <t>GB00BVFNZH21</t>
  </si>
  <si>
    <t>FI4000571013</t>
  </si>
  <si>
    <t>US2210061097</t>
  </si>
  <si>
    <t>MYL4065OO008</t>
  </si>
  <si>
    <t>DE0006969603</t>
  </si>
  <si>
    <t>DE000A0Z2ZZ5</t>
  </si>
  <si>
    <t>MX01CU010003</t>
  </si>
  <si>
    <t>TW0002474004</t>
  </si>
  <si>
    <t>ZAE000006896</t>
  </si>
  <si>
    <t>US2220702037</t>
  </si>
  <si>
    <t>INE671A01010</t>
  </si>
  <si>
    <t>GB00B0WMWD03</t>
  </si>
  <si>
    <t>GB0007323586</t>
  </si>
  <si>
    <t>GB00BNC5T391</t>
  </si>
  <si>
    <t>GB00B61TVQ02</t>
  </si>
  <si>
    <t>GB0002318888</t>
  </si>
  <si>
    <t>MYL4197OO009</t>
  </si>
  <si>
    <t>ID1000134406</t>
  </si>
  <si>
    <t>FI0009000459</t>
  </si>
  <si>
    <t>GB0003096442</t>
  </si>
  <si>
    <t>FI4000552526</t>
  </si>
  <si>
    <t>TW0002409000</t>
  </si>
  <si>
    <t>ID1000166903</t>
  </si>
  <si>
    <t>ES0183746314</t>
  </si>
  <si>
    <t>NL0000852564</t>
  </si>
  <si>
    <t>AT0000831706</t>
  </si>
  <si>
    <t>CH0225173167</t>
  </si>
  <si>
    <t>KR7028300002</t>
  </si>
  <si>
    <t>GB00BND88V85</t>
  </si>
  <si>
    <t>FI0009004824</t>
  </si>
  <si>
    <t>FR0000127771</t>
  </si>
  <si>
    <t>GB00B62G9D36</t>
  </si>
  <si>
    <t>BE0003851681</t>
  </si>
  <si>
    <t>INE844O01030</t>
  </si>
  <si>
    <t>NL0011821392</t>
  </si>
  <si>
    <t>KR7251270005</t>
  </si>
  <si>
    <t>KR7161390000</t>
  </si>
  <si>
    <t>GB00BYT18307</t>
  </si>
  <si>
    <t>US30214U1025</t>
  </si>
  <si>
    <t>GB00B1VNSX38</t>
  </si>
  <si>
    <t>TRASASAW91E4</t>
  </si>
  <si>
    <t>TRATOASO91H3</t>
  </si>
  <si>
    <t>TW0002347002</t>
  </si>
  <si>
    <t>FR0000121709</t>
  </si>
  <si>
    <t>IT0005162406</t>
  </si>
  <si>
    <t>CL0000001314</t>
  </si>
  <si>
    <t>US87901J1051</t>
  </si>
  <si>
    <t>GB0007973794</t>
  </si>
  <si>
    <t>US7703231032</t>
  </si>
  <si>
    <t>JE00BYVQYS01</t>
  </si>
  <si>
    <t>KR7011070000</t>
  </si>
  <si>
    <t>US4128221086</t>
  </si>
  <si>
    <t>GB00BNHSJN34</t>
  </si>
  <si>
    <t>KYG8190F1028</t>
  </si>
  <si>
    <t>TRECOLA00011</t>
  </si>
  <si>
    <t>GB00B8SC6K54</t>
  </si>
  <si>
    <t>ES0184262212</t>
  </si>
  <si>
    <t>BE0003593044</t>
  </si>
  <si>
    <t>GB0008085614</t>
  </si>
  <si>
    <t>ID1000111305</t>
  </si>
  <si>
    <t>US75960P1049</t>
  </si>
  <si>
    <t>GB00BNNTLN49</t>
  </si>
  <si>
    <t>TW0002377009</t>
  </si>
  <si>
    <t>FR0013447729</t>
  </si>
  <si>
    <t>INE545U01014</t>
  </si>
  <si>
    <t>FR0000050809</t>
  </si>
  <si>
    <t>LU1072616219</t>
  </si>
  <si>
    <t>CH0011029946</t>
  </si>
  <si>
    <t>IL0011284465</t>
  </si>
  <si>
    <t>DE0008303504</t>
  </si>
  <si>
    <t>BRHAPVACNOR4</t>
  </si>
  <si>
    <t>GB00B1CKQ739</t>
  </si>
  <si>
    <t>SE0018012635</t>
  </si>
  <si>
    <t>US4583341098</t>
  </si>
  <si>
    <t>ID1000125107</t>
  </si>
  <si>
    <t>KR7051900009</t>
  </si>
  <si>
    <t>TW0006409006</t>
  </si>
  <si>
    <t>SE0017780133</t>
  </si>
  <si>
    <t>SE0001662230</t>
  </si>
  <si>
    <t>GB00BCRX1J15</t>
  </si>
  <si>
    <t>JE00BF4X3P53</t>
  </si>
  <si>
    <t>CH0048265513</t>
  </si>
  <si>
    <t>CH0012142631</t>
  </si>
  <si>
    <t>GB00BFZNLB60</t>
  </si>
  <si>
    <t>SE0007074281</t>
  </si>
  <si>
    <t>DK0015998017</t>
  </si>
  <si>
    <t>JE00BJ1DLW90</t>
  </si>
  <si>
    <t>SE0014504817</t>
  </si>
  <si>
    <t>FR0013176526</t>
  </si>
  <si>
    <t>FR0000071946</t>
  </si>
  <si>
    <t>FO0000000179</t>
  </si>
  <si>
    <t>KYG5784H1065</t>
  </si>
  <si>
    <t>US9255501051</t>
  </si>
  <si>
    <t>TW0009945006</t>
  </si>
  <si>
    <t>BRNTCOACNOR5</t>
  </si>
  <si>
    <t>US1985161066</t>
  </si>
  <si>
    <t>DK0010272632</t>
  </si>
  <si>
    <t>GB00BLDRH360</t>
  </si>
  <si>
    <t>SE0006422390</t>
  </si>
  <si>
    <t>GB0001859296</t>
  </si>
  <si>
    <t>GB0002148343</t>
  </si>
  <si>
    <t>JE00BMDZN391</t>
  </si>
  <si>
    <t>GB00B3MBS747</t>
  </si>
  <si>
    <t>TRASISEW91Q3</t>
  </si>
  <si>
    <t>GB0002652740</t>
  </si>
  <si>
    <t>GB0002869419</t>
  </si>
  <si>
    <t>ZAE000066692</t>
  </si>
  <si>
    <t>FR0000120966</t>
  </si>
  <si>
    <t>GB00B1FW5029</t>
  </si>
  <si>
    <t>US0116421050</t>
  </si>
  <si>
    <t>SE0015810247</t>
  </si>
  <si>
    <t>GB00BJHPLV88</t>
  </si>
  <si>
    <t>GG00BBHX2H91</t>
  </si>
  <si>
    <t>DE000KSAG888</t>
  </si>
  <si>
    <t>KR7097950000</t>
  </si>
  <si>
    <t>GB00BF1TM596</t>
  </si>
  <si>
    <t>CH0012100191</t>
  </si>
  <si>
    <t>ZAE000084992</t>
  </si>
  <si>
    <t>GB0004657408</t>
  </si>
  <si>
    <t>IE00B00MZ448</t>
  </si>
  <si>
    <t>US1272031071</t>
  </si>
  <si>
    <t>KR7450080007</t>
  </si>
  <si>
    <t>GB0002074580</t>
  </si>
  <si>
    <t>GB0004270301</t>
  </si>
  <si>
    <t>GB00B63QSB39</t>
  </si>
  <si>
    <t>GB00BP92CJ43</t>
  </si>
  <si>
    <t>SE0015671995</t>
  </si>
  <si>
    <t>BMG5361W1047</t>
  </si>
  <si>
    <t>US8036071004</t>
  </si>
  <si>
    <t>GB00B2NGPM57</t>
  </si>
  <si>
    <t>FI0009000277</t>
  </si>
  <si>
    <t>GB00BG12Y042</t>
  </si>
  <si>
    <t>GB00BJVQC708</t>
  </si>
  <si>
    <t>GB00B7N0K053</t>
  </si>
  <si>
    <t>GB00BVGBWW93</t>
  </si>
  <si>
    <t>NL0012044747</t>
  </si>
  <si>
    <t>GB00BRJQ8J25</t>
  </si>
  <si>
    <t>GB00B45C9X44</t>
  </si>
  <si>
    <t>GB00B4YZN328</t>
  </si>
  <si>
    <t>US6512291062</t>
  </si>
  <si>
    <t>DE0005104400</t>
  </si>
  <si>
    <t>GB00B4Y7R145</t>
  </si>
  <si>
    <t>DE0005470405</t>
  </si>
  <si>
    <t>BRCSANACNOR6</t>
  </si>
  <si>
    <t>SA0007879162</t>
  </si>
  <si>
    <t>GG00B1W3VF54</t>
  </si>
  <si>
    <t>CH0360826991</t>
  </si>
  <si>
    <t>US3825501014</t>
  </si>
  <si>
    <t>GB00B1FP6H53</t>
  </si>
  <si>
    <t>GB0008794710</t>
  </si>
  <si>
    <t>GB00BN44P254</t>
  </si>
  <si>
    <t>GB00B1N7Z094</t>
  </si>
  <si>
    <t>US7244791007</t>
  </si>
  <si>
    <t>GB00BP6S8Z30</t>
  </si>
  <si>
    <t>GB00B04V1276</t>
  </si>
  <si>
    <t>GB0031429219</t>
  </si>
  <si>
    <t>SE0000163628</t>
  </si>
  <si>
    <t>GB00BN3ZZ526</t>
  </si>
  <si>
    <t>GB00B135BJ46</t>
  </si>
  <si>
    <t>GB00BK9RKT01</t>
  </si>
  <si>
    <t>GB00BGBN7C04</t>
  </si>
  <si>
    <t>GB00BF5H9P87</t>
  </si>
  <si>
    <t>GB00BF8J3Z99</t>
  </si>
  <si>
    <t>BRRAIZACNPR6</t>
  </si>
  <si>
    <t>GB00BD45SH49</t>
  </si>
  <si>
    <t>US5002551043</t>
  </si>
  <si>
    <t>GB00BYRJ5J14</t>
  </si>
  <si>
    <t>JE00BN574F90</t>
  </si>
  <si>
    <t>GB0003452173</t>
  </si>
  <si>
    <t>GB00B132NW22</t>
  </si>
  <si>
    <t>US62886E1082</t>
  </si>
  <si>
    <t>GB00BM8NFJ84</t>
  </si>
  <si>
    <t>GB0004726096</t>
  </si>
  <si>
    <t>GB00B3FLWH99</t>
  </si>
  <si>
    <t>GB00BZ0D6727</t>
  </si>
  <si>
    <t>GB0006650450</t>
  </si>
  <si>
    <t>SE0016589188</t>
  </si>
  <si>
    <t>GB0004866223</t>
  </si>
  <si>
    <t>GB0002018363</t>
  </si>
  <si>
    <t>GB0003781050</t>
  </si>
  <si>
    <t>IM00B7S9G985</t>
  </si>
  <si>
    <t>GB00BKDTK925</t>
  </si>
  <si>
    <t>GB00B1ZBKY84</t>
  </si>
  <si>
    <t>IE0003864109</t>
  </si>
  <si>
    <t>GB00BMWRZ071</t>
  </si>
  <si>
    <t>GB0004915632</t>
  </si>
  <si>
    <t>GB00BF345X11</t>
  </si>
  <si>
    <t>GB00BNLPYF73</t>
  </si>
  <si>
    <t>GB00BMH18Q19</t>
  </si>
  <si>
    <t>NL0012650360</t>
  </si>
  <si>
    <t>GB00BJ62K685</t>
  </si>
  <si>
    <t>GB0002418548</t>
  </si>
  <si>
    <t>CY0106002112</t>
  </si>
  <si>
    <t>GB0004161021</t>
  </si>
  <si>
    <t>GB00B82YXW83</t>
  </si>
  <si>
    <t>GB00BKRC5K31</t>
  </si>
  <si>
    <t>GB0006640972</t>
  </si>
  <si>
    <t>GB00BNK9TP58</t>
  </si>
  <si>
    <t>US5246601075</t>
  </si>
  <si>
    <t>DE000A0LD6E6</t>
  </si>
  <si>
    <t>NL00150003E1</t>
  </si>
  <si>
    <t>GB00BL6NGV24</t>
  </si>
  <si>
    <t>GB00BJDQQ870</t>
  </si>
  <si>
    <t>US03748R7474</t>
  </si>
  <si>
    <t>GB0007958233</t>
  </si>
  <si>
    <t>GB00B2PDGW16</t>
  </si>
  <si>
    <t>GB00BMX3W479</t>
  </si>
  <si>
    <t>GB00B53P2009</t>
  </si>
  <si>
    <t>GB00B67G5X01</t>
  </si>
  <si>
    <t>GB00BS3DYQ52</t>
  </si>
  <si>
    <t>GB00B6XZKY75</t>
  </si>
  <si>
    <t>GB00B41H7391</t>
  </si>
  <si>
    <t>GB0030232317</t>
  </si>
  <si>
    <t>GB00BYN59130</t>
  </si>
  <si>
    <t>GB00BLGXWY71</t>
  </si>
  <si>
    <t>GB00BYV8MN78</t>
  </si>
  <si>
    <t>GB00BDDN1T20</t>
  </si>
  <si>
    <t>SE0009216278</t>
  </si>
  <si>
    <t>GB00BMT9K014</t>
  </si>
  <si>
    <t>GB00BY7QYJ50</t>
  </si>
  <si>
    <t>GB00BNR4T868</t>
  </si>
  <si>
    <t>GB0008481250</t>
  </si>
  <si>
    <t>GB00BDHXPG30</t>
  </si>
  <si>
    <t>GB0007668071</t>
  </si>
  <si>
    <t>GB0001638955</t>
  </si>
  <si>
    <t>GB00BYZN9041</t>
  </si>
  <si>
    <t>GB00BF01NH51</t>
  </si>
  <si>
    <t>GB00B14SKR37</t>
  </si>
  <si>
    <t>GB0006027295</t>
  </si>
  <si>
    <t>GB00BN7CG237</t>
  </si>
  <si>
    <t>GB00B1V9NW54</t>
  </si>
  <si>
    <t>GB00B1L5QH97</t>
  </si>
  <si>
    <t>GB00BJGTLF51</t>
  </si>
  <si>
    <t>GB0009292243</t>
  </si>
  <si>
    <t>GB00BJTNFH41</t>
  </si>
  <si>
    <t>GB0000055888</t>
  </si>
  <si>
    <t>GB00BLWDVR75</t>
  </si>
  <si>
    <t>GG00BMHG0H12</t>
  </si>
  <si>
    <t>GG00B1Z5FH87</t>
  </si>
  <si>
    <t>GB00B02QND93</t>
  </si>
  <si>
    <t>GG00BMD8MJ76</t>
  </si>
  <si>
    <t>GB00BYZJ7G42</t>
  </si>
  <si>
    <t>GB00BYXJC278</t>
  </si>
  <si>
    <t>GB0004478896</t>
  </si>
  <si>
    <t>IE00B010DT83</t>
  </si>
  <si>
    <t>GB00BMTV7393</t>
  </si>
  <si>
    <t>GB00B128J450</t>
  </si>
  <si>
    <t>GB00BQHP5P93</t>
  </si>
  <si>
    <t>US35969L1089</t>
  </si>
  <si>
    <t>GB0008910555</t>
  </si>
  <si>
    <t>GB00B01QGK86</t>
  </si>
  <si>
    <t>GB00B012BV22</t>
  </si>
  <si>
    <t>GB00BD0NVK62</t>
  </si>
  <si>
    <t>GB00B8VZXT93</t>
  </si>
  <si>
    <t>GB0033147751</t>
  </si>
  <si>
    <t>GB00BMVQDZ64</t>
  </si>
  <si>
    <t>GB00B9XQT119</t>
  </si>
  <si>
    <t>MX01KO000002</t>
  </si>
  <si>
    <t>BMG6699D1074</t>
  </si>
  <si>
    <t>US98421M1062</t>
  </si>
  <si>
    <t>GB00B1XH2C03</t>
  </si>
  <si>
    <t>GB0030927254</t>
  </si>
  <si>
    <t>US55262C1009</t>
  </si>
  <si>
    <t>GB0006215205</t>
  </si>
  <si>
    <t>US0893021032</t>
  </si>
  <si>
    <t>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</si>
</sst>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,,\ &quot;M&quot;"/>
    <numFmt numFmtId="165" formatCode="0.0"/>
    <numFmt numFmtId="166" formatCode="#,##0,,"/>
    <numFmt numFmtId="167" formatCode="_([$$-409]* #,##0_);_([$$-409]* \(#,##0\);_([$$-409]* &quot;-&quot;_);_(@_)"/>
  </numFmts>
  <fonts count="2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5"/>
      <color theme="1"/>
      <name val="Aptos Narrow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scheme val="minor"/>
    </font>
    <font>
      <b/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rial"/>
      <family val="2"/>
    </font>
    <font>
      <b/>
      <sz val="12.1"/>
      <color theme="0" tint="-0.499984740745262"/>
      <name val="Aptos Narrow"/>
      <family val="2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i/>
      <sz val="9"/>
      <color theme="0" tint="-0.249977111117893"/>
      <name val="Aptos Narrow"/>
      <family val="2"/>
      <scheme val="minor"/>
    </font>
    <font>
      <b/>
      <sz val="9"/>
      <color theme="0" tint="-0.499984740745262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b/>
      <sz val="9"/>
      <color theme="1" tint="0.249977111117893"/>
      <name val="Aptos Narrow"/>
      <family val="2"/>
      <scheme val="minor"/>
    </font>
    <font>
      <b/>
      <sz val="9"/>
      <color theme="1" tint="0.34998626667073579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1"/>
      <color rgb="FFFF0000"/>
      <name val="Aptos Narrow"/>
      <family val="2"/>
    </font>
    <font>
      <sz val="11"/>
      <color rgb="FFFF0000"/>
      <name val="Arial"/>
      <family val="2"/>
    </font>
    <font>
      <sz val="9"/>
      <color theme="0" tint="-0.34998626667073579"/>
      <name val="Aptos Narrow"/>
      <family val="2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/>
    <xf numFmtId="1" fontId="5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1" fontId="12" fillId="3" borderId="5" xfId="1" applyNumberFormat="1" applyFont="1" applyFill="1" applyBorder="1" applyAlignment="1">
      <alignment horizontal="center" vertical="center" wrapText="1"/>
    </xf>
    <xf numFmtId="1" fontId="14" fillId="0" borderId="3" xfId="1" applyNumberFormat="1" applyFont="1" applyBorder="1" applyAlignment="1">
      <alignment horizontal="center" vertical="center" wrapText="1"/>
    </xf>
    <xf numFmtId="1" fontId="15" fillId="0" borderId="3" xfId="1" applyNumberFormat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165" fontId="17" fillId="0" borderId="3" xfId="1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8" fillId="2" borderId="0" xfId="0" applyFont="1" applyFill="1"/>
    <xf numFmtId="1" fontId="18" fillId="0" borderId="0" xfId="0" applyNumberFormat="1" applyFont="1" applyAlignment="1">
      <alignment horizontal="center"/>
    </xf>
    <xf numFmtId="0" fontId="0" fillId="2" borderId="0" xfId="0" applyFill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4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6" fontId="1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 wrapText="1"/>
    </xf>
    <xf numFmtId="2" fontId="27" fillId="0" borderId="0" xfId="0" applyNumberFormat="1" applyFont="1"/>
    <xf numFmtId="1" fontId="26" fillId="0" borderId="0" xfId="0" applyNumberFormat="1" applyFont="1" applyAlignment="1">
      <alignment horizontal="center" vertical="center" wrapText="1"/>
    </xf>
    <xf numFmtId="1" fontId="27" fillId="0" borderId="0" xfId="0" applyNumberFormat="1" applyFont="1"/>
    <xf numFmtId="167" fontId="26" fillId="0" borderId="0" xfId="0" applyNumberFormat="1" applyFont="1" applyAlignment="1">
      <alignment horizontal="center" vertical="center" wrapText="1"/>
    </xf>
    <xf numFmtId="167" fontId="27" fillId="0" borderId="0" xfId="0" applyNumberFormat="1" applyFont="1"/>
    <xf numFmtId="165" fontId="26" fillId="0" borderId="0" xfId="0" applyNumberFormat="1" applyFont="1" applyAlignment="1">
      <alignment horizontal="center" vertical="center" wrapText="1"/>
    </xf>
    <xf numFmtId="165" fontId="27" fillId="0" borderId="0" xfId="0" applyNumberFormat="1" applyFont="1"/>
    <xf numFmtId="0" fontId="3" fillId="4" borderId="0" xfId="0" applyFont="1" applyFill="1"/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165" fontId="27" fillId="4" borderId="0" xfId="0" applyNumberFormat="1" applyFont="1" applyFill="1"/>
    <xf numFmtId="2" fontId="27" fillId="4" borderId="0" xfId="0" applyNumberFormat="1" applyFont="1" applyFill="1"/>
    <xf numFmtId="1" fontId="27" fillId="4" borderId="0" xfId="0" applyNumberFormat="1" applyFont="1" applyFill="1"/>
    <xf numFmtId="167" fontId="27" fillId="4" borderId="0" xfId="0" applyNumberFormat="1" applyFont="1" applyFill="1"/>
    <xf numFmtId="0" fontId="0" fillId="4" borderId="0" xfId="0" applyFill="1"/>
    <xf numFmtId="2" fontId="26" fillId="4" borderId="0" xfId="0" applyNumberFormat="1" applyFont="1" applyFill="1" applyAlignment="1">
      <alignment horizontal="center" vertical="center" wrapText="1"/>
    </xf>
    <xf numFmtId="165" fontId="0" fillId="4" borderId="0" xfId="0" applyNumberFormat="1" applyFill="1"/>
    <xf numFmtId="165" fontId="26" fillId="4" borderId="0" xfId="0" applyNumberFormat="1" applyFont="1" applyFill="1" applyAlignment="1">
      <alignment horizontal="center" vertical="center" wrapText="1"/>
    </xf>
    <xf numFmtId="165" fontId="0" fillId="0" borderId="0" xfId="0" applyNumberFormat="1"/>
    <xf numFmtId="0" fontId="2" fillId="4" borderId="0" xfId="0" applyFont="1" applyFill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27" fillId="4" borderId="0" xfId="0" applyNumberFormat="1" applyFont="1" applyFill="1" applyAlignment="1">
      <alignment horizontal="center"/>
    </xf>
    <xf numFmtId="1" fontId="27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43"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C9FA-B9F5-2442-91F6-70D1012F46A9}">
  <dimension ref="A1:AL2525"/>
  <sheetViews>
    <sheetView workbookViewId="0">
      <selection activeCell="C11" sqref="C11"/>
    </sheetView>
  </sheetViews>
  <sheetFormatPr baseColWidth="10" defaultColWidth="8.83203125" defaultRowHeight="16" outlineLevelCol="1" x14ac:dyDescent="0.2"/>
  <cols>
    <col min="1" max="1" width="8.6640625" style="23" customWidth="1"/>
    <col min="2" max="2" width="6.1640625" style="24" customWidth="1"/>
    <col min="3" max="3" width="45.1640625" style="25" customWidth="1"/>
    <col min="4" max="4" width="0.5" style="26" customWidth="1"/>
    <col min="5" max="5" width="7.1640625" style="24" customWidth="1"/>
    <col min="6" max="6" width="8.5" style="27" customWidth="1"/>
    <col min="7" max="7" width="9.1640625" style="27" customWidth="1"/>
    <col min="8" max="8" width="0.5" style="26" customWidth="1"/>
    <col min="9" max="9" width="8.1640625" style="27" customWidth="1"/>
    <col min="10" max="10" width="9" style="36" customWidth="1"/>
    <col min="11" max="11" width="0.5" style="26" customWidth="1"/>
    <col min="12" max="12" width="11.33203125" style="23" customWidth="1"/>
    <col min="13" max="13" width="14.33203125" style="23" customWidth="1"/>
    <col min="14" max="14" width="0.1640625" style="28" customWidth="1"/>
    <col min="15" max="15" width="15.6640625" style="3" customWidth="1" outlineLevel="1"/>
    <col min="16" max="16" width="14.5" style="3" customWidth="1" outlineLevel="1"/>
    <col min="17" max="17" width="0.5" style="28" customWidth="1" outlineLevel="1"/>
    <col min="18" max="18" width="9.6640625" style="29" customWidth="1" outlineLevel="1"/>
    <col min="19" max="19" width="11.83203125" style="30" customWidth="1" outlineLevel="1"/>
    <col min="20" max="20" width="12.33203125" style="30" customWidth="1" outlineLevel="1"/>
    <col min="21" max="22" width="11.83203125" style="30" customWidth="1" outlineLevel="1"/>
    <col min="23" max="23" width="0.5" style="28" customWidth="1" outlineLevel="1"/>
    <col min="24" max="24" width="11.5" style="3" customWidth="1" outlineLevel="1"/>
    <col min="25" max="25" width="0.5" style="28" customWidth="1" outlineLevel="1"/>
    <col min="26" max="26" width="9.33203125" style="31" customWidth="1" outlineLevel="1"/>
    <col min="27" max="27" width="9.5" style="31" customWidth="1" outlineLevel="1"/>
    <col min="28" max="28" width="9.83203125" style="31" customWidth="1" outlineLevel="1"/>
    <col min="29" max="29" width="9.1640625" style="31" customWidth="1" outlineLevel="1"/>
    <col min="30" max="30" width="0.5" style="28" customWidth="1" outlineLevel="1"/>
    <col min="31" max="31" width="10.1640625" style="31" customWidth="1" outlineLevel="1"/>
    <col min="32" max="32" width="10.83203125" style="31" customWidth="1" outlineLevel="1"/>
    <col min="33" max="33" width="0.5" style="28" customWidth="1" outlineLevel="1"/>
    <col min="34" max="34" width="14.83203125" style="32" customWidth="1" outlineLevel="1"/>
    <col min="35" max="35" width="0.5" style="28" customWidth="1" outlineLevel="1"/>
    <col min="36" max="36" width="14.83203125" style="30" customWidth="1" outlineLevel="1"/>
    <col min="37" max="37" width="0.33203125" style="28" customWidth="1" outlineLevel="1"/>
  </cols>
  <sheetData>
    <row r="1" spans="1:38" ht="34.5" customHeight="1" x14ac:dyDescent="0.2">
      <c r="A1" s="61" t="s">
        <v>38</v>
      </c>
      <c r="B1" s="61"/>
      <c r="C1" s="62"/>
      <c r="D1" s="6"/>
      <c r="E1" s="63" t="s">
        <v>39</v>
      </c>
      <c r="F1" s="63"/>
      <c r="G1" s="64"/>
      <c r="H1" s="6"/>
      <c r="I1" s="7" t="s">
        <v>40</v>
      </c>
      <c r="J1" s="5" t="s">
        <v>41</v>
      </c>
      <c r="K1" s="8"/>
      <c r="L1" s="61" t="s">
        <v>42</v>
      </c>
      <c r="M1" s="61"/>
      <c r="N1" s="6"/>
      <c r="O1" s="65" t="s">
        <v>43</v>
      </c>
      <c r="P1" s="65"/>
      <c r="Q1" s="6"/>
      <c r="R1" s="65" t="s">
        <v>44</v>
      </c>
      <c r="S1" s="65"/>
      <c r="T1" s="65"/>
      <c r="U1" s="65"/>
      <c r="V1" s="65"/>
      <c r="W1" s="6"/>
      <c r="X1" s="9" t="s">
        <v>45</v>
      </c>
      <c r="Y1" s="6"/>
      <c r="Z1" s="60" t="s">
        <v>46</v>
      </c>
      <c r="AA1" s="60"/>
      <c r="AB1" s="60"/>
      <c r="AC1" s="60"/>
      <c r="AD1" s="6"/>
      <c r="AE1" s="60" t="s">
        <v>47</v>
      </c>
      <c r="AF1" s="60"/>
      <c r="AG1" s="6"/>
      <c r="AH1" s="10" t="s">
        <v>48</v>
      </c>
      <c r="AI1" s="6"/>
      <c r="AJ1" s="5" t="s">
        <v>4709</v>
      </c>
      <c r="AK1" s="6"/>
      <c r="AL1" s="33" t="s">
        <v>4710</v>
      </c>
    </row>
    <row r="2" spans="1:38" s="35" customFormat="1" ht="56" x14ac:dyDescent="0.2">
      <c r="A2" s="11" t="s">
        <v>49</v>
      </c>
      <c r="B2" s="12" t="s">
        <v>50</v>
      </c>
      <c r="C2" s="11" t="s">
        <v>35</v>
      </c>
      <c r="D2" s="13"/>
      <c r="E2" s="14" t="s">
        <v>51</v>
      </c>
      <c r="F2" s="15" t="s">
        <v>52</v>
      </c>
      <c r="G2" s="16" t="s">
        <v>53</v>
      </c>
      <c r="H2" s="13"/>
      <c r="I2" s="17" t="s">
        <v>54</v>
      </c>
      <c r="J2" s="18" t="s">
        <v>55</v>
      </c>
      <c r="K2" s="13"/>
      <c r="L2" s="19" t="s">
        <v>56</v>
      </c>
      <c r="M2" s="19" t="s">
        <v>57</v>
      </c>
      <c r="N2" s="13"/>
      <c r="O2" s="19" t="s">
        <v>58</v>
      </c>
      <c r="P2" s="19" t="s">
        <v>59</v>
      </c>
      <c r="Q2" s="13"/>
      <c r="R2" s="20" t="s">
        <v>60</v>
      </c>
      <c r="S2" s="20" t="s">
        <v>61</v>
      </c>
      <c r="T2" s="20" t="s">
        <v>62</v>
      </c>
      <c r="U2" s="20" t="s">
        <v>63</v>
      </c>
      <c r="V2" s="20" t="s">
        <v>64</v>
      </c>
      <c r="W2" s="13"/>
      <c r="X2" s="20" t="s">
        <v>65</v>
      </c>
      <c r="Y2" s="13"/>
      <c r="Z2" s="21" t="s">
        <v>66</v>
      </c>
      <c r="AA2" s="21" t="s">
        <v>67</v>
      </c>
      <c r="AB2" s="21" t="s">
        <v>68</v>
      </c>
      <c r="AC2" s="21" t="s">
        <v>69</v>
      </c>
      <c r="AD2" s="13"/>
      <c r="AE2" s="21" t="s">
        <v>68</v>
      </c>
      <c r="AF2" s="21" t="s">
        <v>69</v>
      </c>
      <c r="AG2" s="13"/>
      <c r="AH2" s="22" t="s">
        <v>70</v>
      </c>
      <c r="AI2" s="13"/>
      <c r="AJ2" s="34"/>
      <c r="AK2" s="13"/>
    </row>
    <row r="3" spans="1:38" x14ac:dyDescent="0.2">
      <c r="A3" s="23" t="s">
        <v>71</v>
      </c>
      <c r="B3" s="24" t="s">
        <v>72</v>
      </c>
      <c r="C3" s="25" t="s">
        <v>73</v>
      </c>
      <c r="D3" s="26" t="s">
        <v>74</v>
      </c>
      <c r="E3" s="24">
        <v>5</v>
      </c>
      <c r="F3" s="27">
        <v>-2.4019394692470142</v>
      </c>
      <c r="G3" s="27">
        <v>52.457975875837136</v>
      </c>
      <c r="H3" s="26" t="s">
        <v>74</v>
      </c>
      <c r="I3" s="27">
        <v>46.793361245890033</v>
      </c>
      <c r="J3" s="27">
        <v>4459.3965200000002</v>
      </c>
      <c r="K3" s="26" t="s">
        <v>74</v>
      </c>
      <c r="L3" s="23" t="s">
        <v>75</v>
      </c>
      <c r="M3" s="23" t="s">
        <v>76</v>
      </c>
      <c r="N3" s="28" t="s">
        <v>74</v>
      </c>
      <c r="O3" s="3" t="s">
        <v>77</v>
      </c>
      <c r="P3" s="3" t="s">
        <v>78</v>
      </c>
      <c r="Q3" s="28" t="s">
        <v>74</v>
      </c>
      <c r="R3" s="29">
        <v>5</v>
      </c>
      <c r="S3" s="30">
        <v>18</v>
      </c>
      <c r="T3" s="30">
        <v>16</v>
      </c>
      <c r="U3" s="30">
        <v>0</v>
      </c>
      <c r="V3" s="30">
        <v>0</v>
      </c>
      <c r="W3" s="28" t="s">
        <v>74</v>
      </c>
      <c r="X3" s="3" t="s">
        <v>79</v>
      </c>
      <c r="Y3" s="28" t="s">
        <v>74</v>
      </c>
      <c r="Z3" s="31">
        <v>-2.3771452936787165</v>
      </c>
      <c r="AA3" s="31">
        <v>94.231177094379632</v>
      </c>
      <c r="AB3" s="31">
        <v>-2.3771452936787165</v>
      </c>
      <c r="AC3" s="31">
        <v>152.77656061855458</v>
      </c>
      <c r="AD3" s="28" t="s">
        <v>74</v>
      </c>
      <c r="AE3" s="31">
        <v>-2.4019394692470142</v>
      </c>
      <c r="AF3" s="31">
        <v>109.97606759335386</v>
      </c>
      <c r="AG3" s="28" t="s">
        <v>74</v>
      </c>
      <c r="AH3" s="32">
        <v>45940</v>
      </c>
      <c r="AJ3" s="30" t="s">
        <v>4711</v>
      </c>
    </row>
    <row r="4" spans="1:38" x14ac:dyDescent="0.2">
      <c r="A4" s="23" t="s">
        <v>80</v>
      </c>
      <c r="B4" s="24" t="s">
        <v>72</v>
      </c>
      <c r="C4" s="25" t="s">
        <v>81</v>
      </c>
      <c r="D4" s="26" t="s">
        <v>74</v>
      </c>
      <c r="E4" s="24">
        <v>5</v>
      </c>
      <c r="F4" s="27">
        <v>-7.3031229100795239</v>
      </c>
      <c r="G4" s="27">
        <v>16.09668372786021</v>
      </c>
      <c r="H4" s="26" t="s">
        <v>74</v>
      </c>
      <c r="I4" s="27">
        <v>24.687688336035723</v>
      </c>
      <c r="J4" s="27">
        <v>3798.050693014</v>
      </c>
      <c r="K4" s="26" t="s">
        <v>74</v>
      </c>
      <c r="L4" s="23" t="s">
        <v>75</v>
      </c>
      <c r="M4" s="23" t="s">
        <v>82</v>
      </c>
      <c r="N4" s="28" t="s">
        <v>74</v>
      </c>
      <c r="O4" s="3" t="s">
        <v>77</v>
      </c>
      <c r="P4" s="3" t="s">
        <v>78</v>
      </c>
      <c r="Q4" s="28" t="s">
        <v>74</v>
      </c>
      <c r="R4" s="29">
        <v>5</v>
      </c>
      <c r="S4" s="30">
        <v>22</v>
      </c>
      <c r="T4" s="30">
        <v>23</v>
      </c>
      <c r="U4" s="30">
        <v>0</v>
      </c>
      <c r="V4" s="30">
        <v>0</v>
      </c>
      <c r="W4" s="28" t="s">
        <v>74</v>
      </c>
      <c r="X4" s="3" t="s">
        <v>83</v>
      </c>
      <c r="Y4" s="28" t="s">
        <v>74</v>
      </c>
      <c r="Z4" s="31">
        <v>-2.3487816531294832</v>
      </c>
      <c r="AA4" s="31">
        <v>42.49142474692546</v>
      </c>
      <c r="AB4" s="31">
        <v>-2.3487816531294832</v>
      </c>
      <c r="AC4" s="31">
        <v>44.115339655819412</v>
      </c>
      <c r="AD4" s="28" t="s">
        <v>74</v>
      </c>
      <c r="AE4" s="31">
        <v>-7.3031229100795239</v>
      </c>
      <c r="AF4" s="31">
        <v>10.905159962314741</v>
      </c>
      <c r="AG4" s="28" t="s">
        <v>74</v>
      </c>
      <c r="AH4" s="32">
        <v>45940</v>
      </c>
      <c r="AJ4" s="30" t="s">
        <v>4712</v>
      </c>
    </row>
    <row r="5" spans="1:38" x14ac:dyDescent="0.2">
      <c r="A5" s="23" t="s">
        <v>0</v>
      </c>
      <c r="B5" s="24" t="s">
        <v>72</v>
      </c>
      <c r="C5" s="25" t="s">
        <v>84</v>
      </c>
      <c r="D5" s="26" t="s">
        <v>74</v>
      </c>
      <c r="E5" s="24">
        <v>4</v>
      </c>
      <c r="F5" s="27">
        <v>-3.2205413959107023</v>
      </c>
      <c r="G5" s="27">
        <v>15.525655885087922</v>
      </c>
      <c r="H5" s="26" t="s">
        <v>74</v>
      </c>
      <c r="I5" s="27">
        <v>36.07017804479355</v>
      </c>
      <c r="J5" s="27">
        <v>3639.9024552999999</v>
      </c>
      <c r="K5" s="26" t="s">
        <v>74</v>
      </c>
      <c r="L5" s="23" t="s">
        <v>75</v>
      </c>
      <c r="M5" s="23" t="s">
        <v>85</v>
      </c>
      <c r="N5" s="28" t="s">
        <v>74</v>
      </c>
      <c r="O5" s="3" t="s">
        <v>77</v>
      </c>
      <c r="P5" s="3" t="s">
        <v>78</v>
      </c>
      <c r="Q5" s="28" t="s">
        <v>74</v>
      </c>
      <c r="R5" s="29">
        <v>5</v>
      </c>
      <c r="S5" s="30">
        <v>4</v>
      </c>
      <c r="T5" s="30">
        <v>0</v>
      </c>
      <c r="U5" s="30">
        <v>0</v>
      </c>
      <c r="V5" s="30">
        <v>0</v>
      </c>
      <c r="W5" s="28" t="s">
        <v>74</v>
      </c>
      <c r="X5" s="3" t="s">
        <v>83</v>
      </c>
      <c r="Y5" s="28" t="s">
        <v>74</v>
      </c>
      <c r="Z5" s="31">
        <v>-4.9414774048523267</v>
      </c>
      <c r="AA5" s="31">
        <v>30.518305661983835</v>
      </c>
      <c r="AB5" s="31">
        <v>-4.9414774048523267</v>
      </c>
      <c r="AC5" s="31">
        <v>32.265160180135574</v>
      </c>
      <c r="AD5" s="28" t="s">
        <v>74</v>
      </c>
      <c r="AE5" s="31">
        <v>-15.023574425307828</v>
      </c>
      <c r="AF5" s="31">
        <v>0.776510477646709</v>
      </c>
      <c r="AG5" s="28" t="s">
        <v>74</v>
      </c>
      <c r="AH5" s="32">
        <v>45940</v>
      </c>
      <c r="AJ5" s="30" t="s">
        <v>4713</v>
      </c>
    </row>
    <row r="6" spans="1:38" x14ac:dyDescent="0.2">
      <c r="A6" s="23" t="s">
        <v>86</v>
      </c>
      <c r="B6" s="24" t="s">
        <v>72</v>
      </c>
      <c r="C6" s="25" t="s">
        <v>87</v>
      </c>
      <c r="D6" s="26" t="s">
        <v>74</v>
      </c>
      <c r="E6" s="24">
        <v>5</v>
      </c>
      <c r="F6" s="27">
        <v>-5.8937773745251372</v>
      </c>
      <c r="G6" s="27">
        <v>35.9351837963234</v>
      </c>
      <c r="H6" s="26" t="s">
        <v>74</v>
      </c>
      <c r="I6" s="27">
        <v>33.043028736670728</v>
      </c>
      <c r="J6" s="27">
        <v>2861.2129373110001</v>
      </c>
      <c r="K6" s="26" t="s">
        <v>74</v>
      </c>
      <c r="L6" s="23" t="s">
        <v>88</v>
      </c>
      <c r="M6" s="23" t="s">
        <v>89</v>
      </c>
      <c r="N6" s="28" t="s">
        <v>74</v>
      </c>
      <c r="O6" s="3" t="s">
        <v>77</v>
      </c>
      <c r="P6" s="3" t="s">
        <v>78</v>
      </c>
      <c r="Q6" s="28" t="s">
        <v>74</v>
      </c>
      <c r="R6" s="29">
        <v>5</v>
      </c>
      <c r="S6" s="30">
        <v>10</v>
      </c>
      <c r="T6" s="30">
        <v>6</v>
      </c>
      <c r="U6" s="30">
        <v>0</v>
      </c>
      <c r="V6" s="30">
        <v>0</v>
      </c>
      <c r="W6" s="28" t="s">
        <v>74</v>
      </c>
      <c r="X6" s="3" t="s">
        <v>83</v>
      </c>
      <c r="Y6" s="28" t="s">
        <v>74</v>
      </c>
      <c r="Z6" s="31">
        <v>-7.125471105527641</v>
      </c>
      <c r="AA6" s="31">
        <v>62.826071993943152</v>
      </c>
      <c r="AB6" s="31">
        <v>-7.125471105527641</v>
      </c>
      <c r="AC6" s="31">
        <v>65.166470305886463</v>
      </c>
      <c r="AD6" s="28" t="s">
        <v>74</v>
      </c>
      <c r="AE6" s="31">
        <v>-5.8937773745251372</v>
      </c>
      <c r="AF6" s="31">
        <v>27.180755397210067</v>
      </c>
      <c r="AG6" s="28" t="s">
        <v>74</v>
      </c>
      <c r="AH6" s="32">
        <v>45940</v>
      </c>
      <c r="AJ6" s="30" t="s">
        <v>4714</v>
      </c>
    </row>
    <row r="7" spans="1:38" x14ac:dyDescent="0.2">
      <c r="A7" s="23" t="s">
        <v>17</v>
      </c>
      <c r="B7" s="24" t="s">
        <v>72</v>
      </c>
      <c r="C7" s="25" t="s">
        <v>90</v>
      </c>
      <c r="D7" s="26" t="s">
        <v>74</v>
      </c>
      <c r="E7" s="24">
        <v>1</v>
      </c>
      <c r="F7" s="27">
        <v>-8.9425470771997482</v>
      </c>
      <c r="G7" s="27">
        <v>2.7645203043265543</v>
      </c>
      <c r="H7" s="26" t="s">
        <v>74</v>
      </c>
      <c r="I7" s="27">
        <v>31.787131847655946</v>
      </c>
      <c r="J7" s="27">
        <v>2307.5670304280002</v>
      </c>
      <c r="K7" s="26" t="s">
        <v>74</v>
      </c>
      <c r="L7" s="23" t="s">
        <v>91</v>
      </c>
      <c r="M7" s="23" t="s">
        <v>92</v>
      </c>
      <c r="N7" s="28" t="s">
        <v>74</v>
      </c>
      <c r="O7" s="3" t="s">
        <v>77</v>
      </c>
      <c r="P7" s="3" t="s">
        <v>78</v>
      </c>
      <c r="Q7" s="28" t="s">
        <v>74</v>
      </c>
      <c r="R7" s="29">
        <v>5</v>
      </c>
      <c r="S7" s="30">
        <v>4</v>
      </c>
      <c r="T7" s="30">
        <v>0</v>
      </c>
      <c r="U7" s="30">
        <v>0</v>
      </c>
      <c r="V7" s="30">
        <v>0</v>
      </c>
      <c r="W7" s="28" t="s">
        <v>74</v>
      </c>
      <c r="X7" s="3" t="s">
        <v>83</v>
      </c>
      <c r="Y7" s="28" t="s">
        <v>74</v>
      </c>
      <c r="Z7" s="31">
        <v>-6.8695390177764422</v>
      </c>
      <c r="AA7" s="31">
        <v>26.532163742690063</v>
      </c>
      <c r="AB7" s="31">
        <v>-8.9658364187142396</v>
      </c>
      <c r="AC7" s="31">
        <v>36.311304098568506</v>
      </c>
      <c r="AD7" s="28" t="s">
        <v>74</v>
      </c>
      <c r="AE7" s="31">
        <v>-17.582254265432347</v>
      </c>
      <c r="AF7" s="31">
        <v>5.3816733615396979</v>
      </c>
      <c r="AG7" s="28" t="s">
        <v>74</v>
      </c>
      <c r="AH7" s="32">
        <v>45940</v>
      </c>
      <c r="AJ7" s="30" t="s">
        <v>4715</v>
      </c>
    </row>
    <row r="8" spans="1:38" x14ac:dyDescent="0.2">
      <c r="A8" s="23" t="s">
        <v>93</v>
      </c>
      <c r="B8" s="24" t="s">
        <v>72</v>
      </c>
      <c r="C8" s="25" t="s">
        <v>94</v>
      </c>
      <c r="D8" s="26" t="s">
        <v>74</v>
      </c>
      <c r="E8" s="24">
        <v>3</v>
      </c>
      <c r="F8" s="27">
        <v>-11.456865640780006</v>
      </c>
      <c r="G8" s="27">
        <v>15.466595218715657</v>
      </c>
      <c r="H8" s="26" t="s">
        <v>74</v>
      </c>
      <c r="I8" s="27">
        <v>37.021980419937222</v>
      </c>
      <c r="J8" s="27">
        <v>1771.8511638279999</v>
      </c>
      <c r="K8" s="26" t="s">
        <v>74</v>
      </c>
      <c r="L8" s="23" t="s">
        <v>88</v>
      </c>
      <c r="M8" s="23" t="s">
        <v>89</v>
      </c>
      <c r="N8" s="28" t="s">
        <v>74</v>
      </c>
      <c r="O8" s="3" t="s">
        <v>77</v>
      </c>
      <c r="P8" s="3" t="s">
        <v>78</v>
      </c>
      <c r="Q8" s="28" t="s">
        <v>74</v>
      </c>
      <c r="R8" s="29">
        <v>5</v>
      </c>
      <c r="S8" s="30">
        <v>11</v>
      </c>
      <c r="T8" s="30">
        <v>0</v>
      </c>
      <c r="U8" s="30">
        <v>0</v>
      </c>
      <c r="V8" s="30">
        <v>0</v>
      </c>
      <c r="W8" s="28" t="s">
        <v>74</v>
      </c>
      <c r="X8" s="3" t="s">
        <v>83</v>
      </c>
      <c r="Y8" s="28" t="s">
        <v>74</v>
      </c>
      <c r="Z8" s="31">
        <v>-10.11851663055946</v>
      </c>
      <c r="AA8" s="31">
        <v>40.845914210400188</v>
      </c>
      <c r="AB8" s="31">
        <v>-10.11851663055946</v>
      </c>
      <c r="AC8" s="31">
        <v>81.723505612094897</v>
      </c>
      <c r="AD8" s="28" t="s">
        <v>74</v>
      </c>
      <c r="AE8" s="31">
        <v>-11.706655794950743</v>
      </c>
      <c r="AF8" s="31">
        <v>45.957546321632122</v>
      </c>
      <c r="AG8" s="28" t="s">
        <v>74</v>
      </c>
      <c r="AH8" s="32">
        <v>45940</v>
      </c>
      <c r="AJ8" s="30" t="s">
        <v>4716</v>
      </c>
    </row>
    <row r="9" spans="1:38" x14ac:dyDescent="0.2">
      <c r="A9" s="23">
        <v>2222</v>
      </c>
      <c r="B9" s="24" t="s">
        <v>95</v>
      </c>
      <c r="C9" s="25" t="s">
        <v>96</v>
      </c>
      <c r="D9" s="26" t="s">
        <v>74</v>
      </c>
      <c r="E9" s="24">
        <v>0</v>
      </c>
      <c r="F9" s="27">
        <v>-23.832616022837279</v>
      </c>
      <c r="G9" s="27">
        <v>7.7908423515592293</v>
      </c>
      <c r="H9" s="26" t="s">
        <v>74</v>
      </c>
      <c r="I9" s="27">
        <v>15.707020217761281</v>
      </c>
      <c r="J9" s="27">
        <v>1602.0455328</v>
      </c>
      <c r="K9" s="26" t="s">
        <v>74</v>
      </c>
      <c r="L9" s="23" t="s">
        <v>97</v>
      </c>
      <c r="M9" s="23" t="s">
        <v>98</v>
      </c>
      <c r="N9" s="28" t="s">
        <v>74</v>
      </c>
      <c r="O9" s="3" t="s">
        <v>99</v>
      </c>
      <c r="P9" s="3" t="s">
        <v>100</v>
      </c>
      <c r="Q9" s="28" t="s">
        <v>74</v>
      </c>
      <c r="R9" s="29">
        <v>3</v>
      </c>
      <c r="S9" s="30">
        <v>0</v>
      </c>
      <c r="T9" s="30">
        <v>0</v>
      </c>
      <c r="U9" s="30">
        <v>0</v>
      </c>
      <c r="V9" s="30">
        <v>24</v>
      </c>
      <c r="W9" s="28" t="s">
        <v>74</v>
      </c>
      <c r="X9" s="3" t="s">
        <v>101</v>
      </c>
      <c r="Y9" s="28" t="s">
        <v>74</v>
      </c>
      <c r="Z9" s="31">
        <v>-4.6449136276391583</v>
      </c>
      <c r="AA9" s="31">
        <v>7.3929961089494203</v>
      </c>
      <c r="AB9" s="31">
        <v>-20.664324496965822</v>
      </c>
      <c r="AC9" s="31">
        <v>-8.4668192219679597</v>
      </c>
      <c r="AD9" s="28" t="s">
        <v>74</v>
      </c>
      <c r="AE9" s="31">
        <v>-50.657182907255475</v>
      </c>
      <c r="AF9" s="31">
        <v>-32.280398379392025</v>
      </c>
      <c r="AG9" s="28" t="s">
        <v>74</v>
      </c>
      <c r="AH9" s="32">
        <v>45940</v>
      </c>
      <c r="AJ9" s="30" t="s">
        <v>4717</v>
      </c>
    </row>
    <row r="10" spans="1:38" x14ac:dyDescent="0.2">
      <c r="A10" s="23" t="s">
        <v>102</v>
      </c>
      <c r="B10" s="24" t="s">
        <v>72</v>
      </c>
      <c r="C10" s="25" t="s">
        <v>103</v>
      </c>
      <c r="D10" s="26" t="s">
        <v>74</v>
      </c>
      <c r="E10" s="24">
        <v>5</v>
      </c>
      <c r="F10" s="27">
        <v>-9.3190207414970612</v>
      </c>
      <c r="G10" s="27">
        <v>74.888119257786897</v>
      </c>
      <c r="H10" s="26" t="s">
        <v>74</v>
      </c>
      <c r="I10" s="27">
        <v>52.808868605068845</v>
      </c>
      <c r="J10" s="27">
        <v>1525.1883380720001</v>
      </c>
      <c r="K10" s="26" t="s">
        <v>74</v>
      </c>
      <c r="L10" s="23" t="s">
        <v>75</v>
      </c>
      <c r="M10" s="23" t="s">
        <v>76</v>
      </c>
      <c r="N10" s="28" t="s">
        <v>74</v>
      </c>
      <c r="O10" s="3" t="s">
        <v>77</v>
      </c>
      <c r="P10" s="3" t="s">
        <v>78</v>
      </c>
      <c r="Q10" s="28" t="s">
        <v>74</v>
      </c>
      <c r="R10" s="29">
        <v>5</v>
      </c>
      <c r="S10" s="30">
        <v>19</v>
      </c>
      <c r="T10" s="30">
        <v>18</v>
      </c>
      <c r="U10" s="30">
        <v>0</v>
      </c>
      <c r="V10" s="30">
        <v>0</v>
      </c>
      <c r="W10" s="28" t="s">
        <v>74</v>
      </c>
      <c r="X10" s="3" t="s">
        <v>79</v>
      </c>
      <c r="Y10" s="28" t="s">
        <v>74</v>
      </c>
      <c r="Z10" s="31">
        <v>-9.6367432150313164</v>
      </c>
      <c r="AA10" s="31">
        <v>122.80713795470146</v>
      </c>
      <c r="AB10" s="31">
        <v>-9.6367432150313164</v>
      </c>
      <c r="AC10" s="31">
        <v>160.39373091444617</v>
      </c>
      <c r="AD10" s="28" t="s">
        <v>74</v>
      </c>
      <c r="AE10" s="31">
        <v>-9.3190207414970612</v>
      </c>
      <c r="AF10" s="31">
        <v>112.05232894942149</v>
      </c>
      <c r="AG10" s="28" t="s">
        <v>74</v>
      </c>
      <c r="AH10" s="32">
        <v>45940</v>
      </c>
      <c r="AJ10" s="30" t="s">
        <v>4718</v>
      </c>
    </row>
    <row r="11" spans="1:38" x14ac:dyDescent="0.2">
      <c r="A11" s="23" t="s">
        <v>104</v>
      </c>
      <c r="B11" s="24" t="s">
        <v>72</v>
      </c>
      <c r="C11" s="25" t="s">
        <v>105</v>
      </c>
      <c r="D11" s="26" t="s">
        <v>74</v>
      </c>
      <c r="E11" s="24">
        <v>4</v>
      </c>
      <c r="F11" s="27">
        <v>-5.2573558133528175</v>
      </c>
      <c r="G11" s="27">
        <v>44.762525615017964</v>
      </c>
      <c r="H11" s="26" t="s">
        <v>74</v>
      </c>
      <c r="I11" s="27">
        <v>51.453086937002737</v>
      </c>
      <c r="J11" s="27">
        <v>1333.653839285</v>
      </c>
      <c r="K11" s="26" t="s">
        <v>74</v>
      </c>
      <c r="L11" s="23" t="s">
        <v>91</v>
      </c>
      <c r="M11" s="23" t="s">
        <v>106</v>
      </c>
      <c r="N11" s="28" t="s">
        <v>74</v>
      </c>
      <c r="O11" s="3" t="s">
        <v>77</v>
      </c>
      <c r="P11" s="3" t="s">
        <v>78</v>
      </c>
      <c r="Q11" s="28" t="s">
        <v>74</v>
      </c>
      <c r="R11" s="29">
        <v>5</v>
      </c>
      <c r="S11" s="30">
        <v>5</v>
      </c>
      <c r="T11" s="30">
        <v>0</v>
      </c>
      <c r="U11" s="30">
        <v>0</v>
      </c>
      <c r="V11" s="30">
        <v>0</v>
      </c>
      <c r="W11" s="28" t="s">
        <v>74</v>
      </c>
      <c r="X11" s="3" t="s">
        <v>79</v>
      </c>
      <c r="Y11" s="28" t="s">
        <v>74</v>
      </c>
      <c r="Z11" s="31">
        <v>-6.1103542234332355</v>
      </c>
      <c r="AA11" s="31">
        <v>72.697656935221147</v>
      </c>
      <c r="AB11" s="31">
        <v>-6.1103542234332355</v>
      </c>
      <c r="AC11" s="31">
        <v>60.610669350956016</v>
      </c>
      <c r="AD11" s="28" t="s">
        <v>74</v>
      </c>
      <c r="AE11" s="31">
        <v>-17.491228548304953</v>
      </c>
      <c r="AF11" s="31">
        <v>21.988372853550107</v>
      </c>
      <c r="AG11" s="28" t="s">
        <v>74</v>
      </c>
      <c r="AH11" s="32">
        <v>45940</v>
      </c>
      <c r="AJ11" s="30" t="s">
        <v>4719</v>
      </c>
    </row>
    <row r="12" spans="1:38" x14ac:dyDescent="0.2">
      <c r="A12" s="23">
        <v>2330</v>
      </c>
      <c r="B12" s="24" t="s">
        <v>107</v>
      </c>
      <c r="C12" s="25" t="s">
        <v>108</v>
      </c>
      <c r="D12" s="26" t="s">
        <v>74</v>
      </c>
      <c r="E12" s="24">
        <v>5</v>
      </c>
      <c r="F12" s="27">
        <v>0</v>
      </c>
      <c r="G12" s="27">
        <v>48.656363727824306</v>
      </c>
      <c r="H12" s="26" t="s">
        <v>74</v>
      </c>
      <c r="I12" s="27">
        <v>23.698931639960101</v>
      </c>
      <c r="J12" s="27">
        <v>1215.362829531</v>
      </c>
      <c r="K12" s="26" t="s">
        <v>74</v>
      </c>
      <c r="L12" s="23" t="s">
        <v>75</v>
      </c>
      <c r="M12" s="23" t="s">
        <v>76</v>
      </c>
      <c r="N12" s="28" t="s">
        <v>74</v>
      </c>
      <c r="O12" s="3" t="s">
        <v>109</v>
      </c>
      <c r="P12" s="3" t="s">
        <v>110</v>
      </c>
      <c r="Q12" s="28" t="s">
        <v>74</v>
      </c>
      <c r="R12" s="29">
        <v>5</v>
      </c>
      <c r="S12" s="30">
        <v>14</v>
      </c>
      <c r="T12" s="30">
        <v>18</v>
      </c>
      <c r="U12" s="30">
        <v>0</v>
      </c>
      <c r="V12" s="30">
        <v>0</v>
      </c>
      <c r="W12" s="28" t="s">
        <v>74</v>
      </c>
      <c r="X12" s="3" t="s">
        <v>83</v>
      </c>
      <c r="Y12" s="28" t="s">
        <v>74</v>
      </c>
      <c r="Z12" s="31">
        <v>0</v>
      </c>
      <c r="AA12" s="31">
        <v>70.810400455494403</v>
      </c>
      <c r="AB12" s="31">
        <v>0</v>
      </c>
      <c r="AC12" s="31">
        <v>100.6554465900488</v>
      </c>
      <c r="AD12" s="28" t="s">
        <v>74</v>
      </c>
      <c r="AE12" s="31">
        <v>0</v>
      </c>
      <c r="AF12" s="31">
        <v>58.94555760144975</v>
      </c>
      <c r="AG12" s="28" t="s">
        <v>74</v>
      </c>
      <c r="AH12" s="32">
        <v>45940</v>
      </c>
      <c r="AJ12" s="30" t="s">
        <v>4720</v>
      </c>
    </row>
    <row r="13" spans="1:38" x14ac:dyDescent="0.2">
      <c r="A13" s="23" t="s">
        <v>111</v>
      </c>
      <c r="B13" s="24" t="s">
        <v>72</v>
      </c>
      <c r="C13" s="25" t="s">
        <v>112</v>
      </c>
      <c r="D13" s="26" t="s">
        <v>74</v>
      </c>
      <c r="E13" s="24">
        <v>1</v>
      </c>
      <c r="F13" s="27">
        <v>-23.55241082739775</v>
      </c>
      <c r="G13" s="27">
        <v>2.3112168031001952</v>
      </c>
      <c r="H13" s="26" t="s">
        <v>74</v>
      </c>
      <c r="I13" s="27">
        <v>17.359569313205093</v>
      </c>
      <c r="J13" s="27">
        <v>1055.0101978099999</v>
      </c>
      <c r="K13" s="26" t="s">
        <v>74</v>
      </c>
      <c r="L13" s="23" t="s">
        <v>113</v>
      </c>
      <c r="M13" s="23" t="s">
        <v>114</v>
      </c>
      <c r="N13" s="28" t="s">
        <v>74</v>
      </c>
      <c r="O13" s="3" t="s">
        <v>77</v>
      </c>
      <c r="P13" s="3" t="s">
        <v>78</v>
      </c>
      <c r="Q13" s="28" t="s">
        <v>74</v>
      </c>
      <c r="R13" s="29">
        <v>2</v>
      </c>
      <c r="S13" s="30">
        <v>0</v>
      </c>
      <c r="T13" s="30">
        <v>0</v>
      </c>
      <c r="U13" s="30">
        <v>0</v>
      </c>
      <c r="V13" s="30">
        <v>0</v>
      </c>
      <c r="W13" s="28" t="s">
        <v>74</v>
      </c>
      <c r="X13" s="3" t="s">
        <v>101</v>
      </c>
      <c r="Y13" s="28" t="s">
        <v>74</v>
      </c>
      <c r="Z13" s="31">
        <v>-9.3868099296035492</v>
      </c>
      <c r="AA13" s="31">
        <v>5.0988397077782599</v>
      </c>
      <c r="AB13" s="31">
        <v>-9.3868099296035492</v>
      </c>
      <c r="AC13" s="31">
        <v>27.692829282118424</v>
      </c>
      <c r="AD13" s="28" t="s">
        <v>74</v>
      </c>
      <c r="AE13" s="31">
        <v>-23.55241082739775</v>
      </c>
      <c r="AF13" s="31">
        <v>-2.3077491609668797</v>
      </c>
      <c r="AG13" s="28" t="s">
        <v>74</v>
      </c>
      <c r="AH13" s="32">
        <v>45940</v>
      </c>
      <c r="AJ13" s="30" t="s">
        <v>4721</v>
      </c>
    </row>
    <row r="14" spans="1:38" x14ac:dyDescent="0.2">
      <c r="A14" s="23" t="s">
        <v>115</v>
      </c>
      <c r="B14" s="24" t="s">
        <v>72</v>
      </c>
      <c r="C14" s="25" t="s">
        <v>116</v>
      </c>
      <c r="D14" s="26" t="s">
        <v>74</v>
      </c>
      <c r="E14" s="24">
        <v>5</v>
      </c>
      <c r="F14" s="27">
        <v>-3.4675163475486817</v>
      </c>
      <c r="G14" s="27">
        <v>13.405233638583159</v>
      </c>
      <c r="H14" s="26" t="s">
        <v>74</v>
      </c>
      <c r="I14" s="27">
        <v>30.200262871347693</v>
      </c>
      <c r="J14" s="27">
        <v>827.37343712999996</v>
      </c>
      <c r="K14" s="26" t="s">
        <v>74</v>
      </c>
      <c r="L14" s="23" t="s">
        <v>113</v>
      </c>
      <c r="M14" s="23" t="s">
        <v>117</v>
      </c>
      <c r="N14" s="28" t="s">
        <v>74</v>
      </c>
      <c r="O14" s="3" t="s">
        <v>77</v>
      </c>
      <c r="P14" s="3" t="s">
        <v>78</v>
      </c>
      <c r="Q14" s="28" t="s">
        <v>74</v>
      </c>
      <c r="R14" s="29">
        <v>5</v>
      </c>
      <c r="S14" s="30">
        <v>17</v>
      </c>
      <c r="T14" s="30">
        <v>5</v>
      </c>
      <c r="U14" s="30">
        <v>0</v>
      </c>
      <c r="V14" s="30">
        <v>0</v>
      </c>
      <c r="W14" s="28" t="s">
        <v>74</v>
      </c>
      <c r="X14" s="3" t="s">
        <v>83</v>
      </c>
      <c r="Y14" s="28" t="s">
        <v>74</v>
      </c>
      <c r="Z14" s="31">
        <v>-4.3366292563507418</v>
      </c>
      <c r="AA14" s="31">
        <v>44.478056275809088</v>
      </c>
      <c r="AB14" s="31">
        <v>-4.3366292563507418</v>
      </c>
      <c r="AC14" s="31">
        <v>71.865106825224956</v>
      </c>
      <c r="AD14" s="28" t="s">
        <v>74</v>
      </c>
      <c r="AE14" s="31">
        <v>-3.4675163475486817</v>
      </c>
      <c r="AF14" s="31">
        <v>34.267111249947177</v>
      </c>
      <c r="AG14" s="28" t="s">
        <v>74</v>
      </c>
      <c r="AH14" s="32">
        <v>45940</v>
      </c>
      <c r="AJ14" s="30" t="s">
        <v>4722</v>
      </c>
    </row>
    <row r="15" spans="1:38" x14ac:dyDescent="0.2">
      <c r="A15" s="23" t="s">
        <v>118</v>
      </c>
      <c r="B15" s="24" t="s">
        <v>72</v>
      </c>
      <c r="C15" s="25" t="s">
        <v>119</v>
      </c>
      <c r="D15" s="26" t="s">
        <v>74</v>
      </c>
      <c r="E15" s="24">
        <v>5</v>
      </c>
      <c r="F15" s="27">
        <v>-3.6623472464078675</v>
      </c>
      <c r="G15" s="27">
        <v>87.45779478764166</v>
      </c>
      <c r="H15" s="26" t="s">
        <v>74</v>
      </c>
      <c r="I15" s="27">
        <v>57.295590052227887</v>
      </c>
      <c r="J15" s="27">
        <v>821.842037667</v>
      </c>
      <c r="K15" s="26" t="s">
        <v>74</v>
      </c>
      <c r="L15" s="23" t="s">
        <v>75</v>
      </c>
      <c r="M15" s="23" t="s">
        <v>82</v>
      </c>
      <c r="N15" s="28" t="s">
        <v>74</v>
      </c>
      <c r="O15" s="3" t="s">
        <v>77</v>
      </c>
      <c r="P15" s="3" t="s">
        <v>78</v>
      </c>
      <c r="Q15" s="28" t="s">
        <v>74</v>
      </c>
      <c r="R15" s="29">
        <v>5</v>
      </c>
      <c r="S15" s="30">
        <v>18</v>
      </c>
      <c r="T15" s="30">
        <v>18</v>
      </c>
      <c r="U15" s="30">
        <v>0</v>
      </c>
      <c r="V15" s="30">
        <v>0</v>
      </c>
      <c r="W15" s="28" t="s">
        <v>74</v>
      </c>
      <c r="X15" s="3" t="s">
        <v>79</v>
      </c>
      <c r="Y15" s="28" t="s">
        <v>74</v>
      </c>
      <c r="Z15" s="31">
        <v>-4.9232466815954359</v>
      </c>
      <c r="AA15" s="31">
        <v>130.11546618490297</v>
      </c>
      <c r="AB15" s="31">
        <v>-4.9232466815954359</v>
      </c>
      <c r="AC15" s="31">
        <v>138.20132630394411</v>
      </c>
      <c r="AD15" s="28" t="s">
        <v>74</v>
      </c>
      <c r="AE15" s="31">
        <v>-3.6623472464078675</v>
      </c>
      <c r="AF15" s="31">
        <v>87.60165679278262</v>
      </c>
      <c r="AG15" s="28" t="s">
        <v>74</v>
      </c>
      <c r="AH15" s="32">
        <v>45940</v>
      </c>
      <c r="AJ15" s="30" t="s">
        <v>4723</v>
      </c>
    </row>
    <row r="16" spans="1:38" x14ac:dyDescent="0.2">
      <c r="A16" s="23" t="s">
        <v>120</v>
      </c>
      <c r="B16" s="24" t="s">
        <v>72</v>
      </c>
      <c r="C16" s="25" t="s">
        <v>121</v>
      </c>
      <c r="D16" s="26" t="s">
        <v>74</v>
      </c>
      <c r="E16" s="24">
        <v>3</v>
      </c>
      <c r="F16" s="27">
        <v>-10.013755087234877</v>
      </c>
      <c r="G16" s="27">
        <v>4.0596586863146111</v>
      </c>
      <c r="H16" s="26" t="s">
        <v>74</v>
      </c>
      <c r="I16" s="27">
        <v>22.339316899656421</v>
      </c>
      <c r="J16" s="27">
        <v>811.95515826400003</v>
      </c>
      <c r="K16" s="26" t="s">
        <v>74</v>
      </c>
      <c r="L16" s="23" t="s">
        <v>122</v>
      </c>
      <c r="M16" s="23" t="s">
        <v>123</v>
      </c>
      <c r="N16" s="28" t="s">
        <v>74</v>
      </c>
      <c r="O16" s="3" t="s">
        <v>77</v>
      </c>
      <c r="P16" s="3" t="s">
        <v>78</v>
      </c>
      <c r="Q16" s="28" t="s">
        <v>74</v>
      </c>
      <c r="R16" s="29">
        <v>5</v>
      </c>
      <c r="S16" s="30">
        <v>6</v>
      </c>
      <c r="T16" s="30">
        <v>0</v>
      </c>
      <c r="U16" s="30">
        <v>0</v>
      </c>
      <c r="V16" s="30">
        <v>0</v>
      </c>
      <c r="W16" s="28" t="s">
        <v>74</v>
      </c>
      <c r="X16" s="3" t="s">
        <v>83</v>
      </c>
      <c r="Y16" s="28" t="s">
        <v>74</v>
      </c>
      <c r="Z16" s="31">
        <v>-1.5943569426997695</v>
      </c>
      <c r="AA16" s="31">
        <v>22.995169082125614</v>
      </c>
      <c r="AB16" s="31">
        <v>-1.5943569426997695</v>
      </c>
      <c r="AC16" s="31">
        <v>62.179679605953062</v>
      </c>
      <c r="AD16" s="28" t="s">
        <v>74</v>
      </c>
      <c r="AE16" s="31">
        <v>-10.013755087234877</v>
      </c>
      <c r="AF16" s="31">
        <v>26.206037093010533</v>
      </c>
      <c r="AG16" s="28" t="s">
        <v>74</v>
      </c>
      <c r="AH16" s="32">
        <v>45940</v>
      </c>
      <c r="AJ16" s="30" t="s">
        <v>4724</v>
      </c>
    </row>
    <row r="17" spans="1:36" x14ac:dyDescent="0.2">
      <c r="A17" s="23">
        <v>700</v>
      </c>
      <c r="B17" s="24" t="s">
        <v>124</v>
      </c>
      <c r="C17" s="25" t="s">
        <v>125</v>
      </c>
      <c r="D17" s="26" t="s">
        <v>74</v>
      </c>
      <c r="E17" s="24">
        <v>5</v>
      </c>
      <c r="F17" s="27">
        <v>-1.0160787303336802</v>
      </c>
      <c r="G17" s="27">
        <v>26.769141217428611</v>
      </c>
      <c r="H17" s="26" t="s">
        <v>74</v>
      </c>
      <c r="I17" s="27">
        <v>26.619286775439605</v>
      </c>
      <c r="J17" s="27">
        <v>759.75907882900003</v>
      </c>
      <c r="K17" s="26" t="s">
        <v>74</v>
      </c>
      <c r="L17" s="23" t="s">
        <v>88</v>
      </c>
      <c r="M17" s="23" t="s">
        <v>89</v>
      </c>
      <c r="N17" s="28" t="s">
        <v>74</v>
      </c>
      <c r="O17" s="3" t="s">
        <v>109</v>
      </c>
      <c r="P17" s="3" t="s">
        <v>126</v>
      </c>
      <c r="Q17" s="28" t="s">
        <v>74</v>
      </c>
      <c r="R17" s="29">
        <v>5</v>
      </c>
      <c r="S17" s="30">
        <v>23</v>
      </c>
      <c r="T17" s="30">
        <v>7</v>
      </c>
      <c r="U17" s="30">
        <v>0</v>
      </c>
      <c r="V17" s="30">
        <v>0</v>
      </c>
      <c r="W17" s="28" t="s">
        <v>74</v>
      </c>
      <c r="X17" s="3" t="s">
        <v>83</v>
      </c>
      <c r="Y17" s="28" t="s">
        <v>74</v>
      </c>
      <c r="Z17" s="31">
        <v>-3.2665181885671863</v>
      </c>
      <c r="AA17" s="31">
        <v>48.216398216398218</v>
      </c>
      <c r="AB17" s="31">
        <v>-3.2665181885671863</v>
      </c>
      <c r="AC17" s="31">
        <v>74.718934490724493</v>
      </c>
      <c r="AD17" s="28" t="s">
        <v>74</v>
      </c>
      <c r="AE17" s="31">
        <v>-1.0160787303336802</v>
      </c>
      <c r="AF17" s="31">
        <v>34.232568276361285</v>
      </c>
      <c r="AG17" s="28" t="s">
        <v>74</v>
      </c>
      <c r="AH17" s="32">
        <v>45940</v>
      </c>
      <c r="AJ17" s="30" t="s">
        <v>4725</v>
      </c>
    </row>
    <row r="18" spans="1:36" x14ac:dyDescent="0.2">
      <c r="A18" s="23" t="s">
        <v>127</v>
      </c>
      <c r="B18" s="24" t="s">
        <v>72</v>
      </c>
      <c r="C18" s="25" t="s">
        <v>128</v>
      </c>
      <c r="D18" s="26" t="s">
        <v>74</v>
      </c>
      <c r="E18" s="24">
        <v>3</v>
      </c>
      <c r="F18" s="27">
        <v>-19.198121728671506</v>
      </c>
      <c r="G18" s="27">
        <v>29.970952088402253</v>
      </c>
      <c r="H18" s="26" t="s">
        <v>74</v>
      </c>
      <c r="I18" s="27">
        <v>52.420859258549036</v>
      </c>
      <c r="J18" s="27">
        <v>749.60475420499995</v>
      </c>
      <c r="K18" s="26" t="s">
        <v>74</v>
      </c>
      <c r="L18" s="23" t="s">
        <v>129</v>
      </c>
      <c r="M18" s="23" t="s">
        <v>130</v>
      </c>
      <c r="N18" s="28" t="s">
        <v>74</v>
      </c>
      <c r="O18" s="3" t="s">
        <v>77</v>
      </c>
      <c r="P18" s="3" t="s">
        <v>78</v>
      </c>
      <c r="Q18" s="28" t="s">
        <v>74</v>
      </c>
      <c r="R18" s="29">
        <v>5</v>
      </c>
      <c r="S18" s="30">
        <v>1</v>
      </c>
      <c r="T18" s="30">
        <v>0</v>
      </c>
      <c r="U18" s="30">
        <v>0</v>
      </c>
      <c r="V18" s="30">
        <v>0</v>
      </c>
      <c r="W18" s="28" t="s">
        <v>74</v>
      </c>
      <c r="X18" s="3" t="s">
        <v>79</v>
      </c>
      <c r="Y18" s="28" t="s">
        <v>74</v>
      </c>
      <c r="Z18" s="31">
        <v>-5.371253405994544</v>
      </c>
      <c r="AA18" s="31">
        <v>33.51220606138272</v>
      </c>
      <c r="AB18" s="31">
        <v>-12.515613027825303</v>
      </c>
      <c r="AC18" s="31">
        <v>46.126565181557652</v>
      </c>
      <c r="AD18" s="28" t="s">
        <v>74</v>
      </c>
      <c r="AE18" s="31">
        <v>-24.417058024799609</v>
      </c>
      <c r="AF18" s="31">
        <v>14.457630045658787</v>
      </c>
      <c r="AG18" s="28" t="s">
        <v>74</v>
      </c>
      <c r="AH18" s="32">
        <v>45940</v>
      </c>
      <c r="AJ18" s="30" t="s">
        <v>4726</v>
      </c>
    </row>
    <row r="19" spans="1:36" x14ac:dyDescent="0.2">
      <c r="A19" s="23" t="s">
        <v>12</v>
      </c>
      <c r="B19" s="24" t="s">
        <v>72</v>
      </c>
      <c r="C19" s="25" t="s">
        <v>131</v>
      </c>
      <c r="D19" s="26" t="s">
        <v>74</v>
      </c>
      <c r="E19" s="24">
        <v>2</v>
      </c>
      <c r="F19" s="27">
        <v>-15.27721422169512</v>
      </c>
      <c r="G19" s="27">
        <v>2.7868810006337328</v>
      </c>
      <c r="H19" s="26" t="s">
        <v>74</v>
      </c>
      <c r="I19" s="27">
        <v>23.541408782128187</v>
      </c>
      <c r="J19" s="27">
        <v>662.166640057</v>
      </c>
      <c r="K19" s="26" t="s">
        <v>74</v>
      </c>
      <c r="L19" s="23" t="s">
        <v>113</v>
      </c>
      <c r="M19" s="23" t="s">
        <v>132</v>
      </c>
      <c r="N19" s="28" t="s">
        <v>74</v>
      </c>
      <c r="O19" s="3" t="s">
        <v>77</v>
      </c>
      <c r="P19" s="3" t="s">
        <v>78</v>
      </c>
      <c r="Q19" s="28" t="s">
        <v>74</v>
      </c>
      <c r="R19" s="29">
        <v>4</v>
      </c>
      <c r="S19" s="30">
        <v>0</v>
      </c>
      <c r="T19" s="30">
        <v>0</v>
      </c>
      <c r="U19" s="30">
        <v>0</v>
      </c>
      <c r="V19" s="30">
        <v>0</v>
      </c>
      <c r="W19" s="28" t="s">
        <v>74</v>
      </c>
      <c r="X19" s="3" t="s">
        <v>83</v>
      </c>
      <c r="Y19" s="28" t="s">
        <v>74</v>
      </c>
      <c r="Z19" s="31">
        <v>-7.0135562951538315</v>
      </c>
      <c r="AA19" s="31">
        <v>10.123053258988648</v>
      </c>
      <c r="AB19" s="31">
        <v>-7.0135562951538315</v>
      </c>
      <c r="AC19" s="31">
        <v>32.972008550605089</v>
      </c>
      <c r="AD19" s="28" t="s">
        <v>74</v>
      </c>
      <c r="AE19" s="31">
        <v>-15.27721422169512</v>
      </c>
      <c r="AF19" s="31">
        <v>1.7460180860941101</v>
      </c>
      <c r="AG19" s="28" t="s">
        <v>74</v>
      </c>
      <c r="AH19" s="32">
        <v>45940</v>
      </c>
      <c r="AJ19" s="30" t="s">
        <v>4727</v>
      </c>
    </row>
    <row r="20" spans="1:36" x14ac:dyDescent="0.2">
      <c r="A20" s="23" t="s">
        <v>133</v>
      </c>
      <c r="B20" s="24" t="s">
        <v>72</v>
      </c>
      <c r="C20" s="25" t="s">
        <v>134</v>
      </c>
      <c r="D20" s="26" t="s">
        <v>74</v>
      </c>
      <c r="E20" s="24">
        <v>3</v>
      </c>
      <c r="F20" s="27">
        <v>-12.76416513244836</v>
      </c>
      <c r="G20" s="27">
        <v>12.059723754159327</v>
      </c>
      <c r="H20" s="26" t="s">
        <v>74</v>
      </c>
      <c r="I20" s="27">
        <v>33.304692473169617</v>
      </c>
      <c r="J20" s="27">
        <v>518.44413622800005</v>
      </c>
      <c r="K20" s="26" t="s">
        <v>74</v>
      </c>
      <c r="L20" s="23" t="s">
        <v>88</v>
      </c>
      <c r="M20" s="23" t="s">
        <v>135</v>
      </c>
      <c r="N20" s="28" t="s">
        <v>74</v>
      </c>
      <c r="O20" s="3" t="s">
        <v>77</v>
      </c>
      <c r="P20" s="3" t="s">
        <v>78</v>
      </c>
      <c r="Q20" s="28" t="s">
        <v>74</v>
      </c>
      <c r="R20" s="29">
        <v>4</v>
      </c>
      <c r="S20" s="30">
        <v>0</v>
      </c>
      <c r="T20" s="30">
        <v>0</v>
      </c>
      <c r="U20" s="30">
        <v>0</v>
      </c>
      <c r="V20" s="30">
        <v>0</v>
      </c>
      <c r="W20" s="28" t="s">
        <v>74</v>
      </c>
      <c r="X20" s="3" t="s">
        <v>83</v>
      </c>
      <c r="Y20" s="28" t="s">
        <v>74</v>
      </c>
      <c r="Z20" s="31">
        <v>-7.7876534252373162</v>
      </c>
      <c r="AA20" s="31">
        <v>42.556025518192214</v>
      </c>
      <c r="AB20" s="31">
        <v>-7.7876534252373162</v>
      </c>
      <c r="AC20" s="31">
        <v>108.51243226051228</v>
      </c>
      <c r="AD20" s="28" t="s">
        <v>74</v>
      </c>
      <c r="AE20" s="31">
        <v>-12.76416513244836</v>
      </c>
      <c r="AF20" s="31">
        <v>67.637820477770262</v>
      </c>
      <c r="AG20" s="28" t="s">
        <v>74</v>
      </c>
      <c r="AH20" s="32">
        <v>45940</v>
      </c>
      <c r="AJ20" s="30" t="s">
        <v>4728</v>
      </c>
    </row>
    <row r="21" spans="1:36" x14ac:dyDescent="0.2">
      <c r="A21" s="23" t="s">
        <v>15</v>
      </c>
      <c r="B21" s="24" t="s">
        <v>72</v>
      </c>
      <c r="C21" s="25" t="s">
        <v>16</v>
      </c>
      <c r="D21" s="26" t="s">
        <v>74</v>
      </c>
      <c r="E21" s="24">
        <v>1</v>
      </c>
      <c r="F21" s="27">
        <v>-13.901222205066798</v>
      </c>
      <c r="G21" s="27">
        <v>0</v>
      </c>
      <c r="H21" s="26" t="s">
        <v>74</v>
      </c>
      <c r="I21" s="27">
        <v>24.202997589109302</v>
      </c>
      <c r="J21" s="27">
        <v>500.21240540700001</v>
      </c>
      <c r="K21" s="26" t="s">
        <v>74</v>
      </c>
      <c r="L21" s="23" t="s">
        <v>113</v>
      </c>
      <c r="M21" s="23" t="s">
        <v>132</v>
      </c>
      <c r="N21" s="28" t="s">
        <v>74</v>
      </c>
      <c r="O21" s="3" t="s">
        <v>77</v>
      </c>
      <c r="P21" s="3" t="s">
        <v>78</v>
      </c>
      <c r="Q21" s="28" t="s">
        <v>74</v>
      </c>
      <c r="R21" s="29">
        <v>4</v>
      </c>
      <c r="S21" s="30">
        <v>0</v>
      </c>
      <c r="T21" s="30">
        <v>0</v>
      </c>
      <c r="U21" s="30">
        <v>0</v>
      </c>
      <c r="V21" s="30">
        <v>0</v>
      </c>
      <c r="W21" s="28" t="s">
        <v>74</v>
      </c>
      <c r="X21" s="3" t="s">
        <v>83</v>
      </c>
      <c r="Y21" s="28" t="s">
        <v>74</v>
      </c>
      <c r="Z21" s="31">
        <v>-6.8024140294564992</v>
      </c>
      <c r="AA21" s="31">
        <v>14.310320080378933</v>
      </c>
      <c r="AB21" s="31">
        <v>-6.8024140294564992</v>
      </c>
      <c r="AC21" s="31">
        <v>30.42292231755458</v>
      </c>
      <c r="AD21" s="28" t="s">
        <v>74</v>
      </c>
      <c r="AE21" s="31">
        <v>-13.901222205066798</v>
      </c>
      <c r="AF21" s="31">
        <v>-0.16572041711575869</v>
      </c>
      <c r="AG21" s="28" t="s">
        <v>74</v>
      </c>
      <c r="AH21" s="32">
        <v>45940</v>
      </c>
      <c r="AJ21" s="30" t="s">
        <v>4729</v>
      </c>
    </row>
    <row r="22" spans="1:36" x14ac:dyDescent="0.2">
      <c r="A22" s="23" t="s">
        <v>136</v>
      </c>
      <c r="B22" s="24" t="s">
        <v>72</v>
      </c>
      <c r="C22" s="25" t="s">
        <v>137</v>
      </c>
      <c r="D22" s="26" t="s">
        <v>74</v>
      </c>
      <c r="E22" s="24">
        <v>1</v>
      </c>
      <c r="F22" s="27">
        <v>-17.828545885204985</v>
      </c>
      <c r="G22" s="27">
        <v>2.4332926979604852</v>
      </c>
      <c r="H22" s="26" t="s">
        <v>74</v>
      </c>
      <c r="I22" s="27">
        <v>28.036602141015237</v>
      </c>
      <c r="J22" s="27">
        <v>472.069342635</v>
      </c>
      <c r="K22" s="26" t="s">
        <v>74</v>
      </c>
      <c r="L22" s="23" t="s">
        <v>97</v>
      </c>
      <c r="M22" s="23" t="s">
        <v>98</v>
      </c>
      <c r="N22" s="28" t="s">
        <v>74</v>
      </c>
      <c r="O22" s="3" t="s">
        <v>77</v>
      </c>
      <c r="P22" s="3" t="s">
        <v>78</v>
      </c>
      <c r="Q22" s="28" t="s">
        <v>74</v>
      </c>
      <c r="R22" s="29">
        <v>5</v>
      </c>
      <c r="S22" s="30">
        <v>3</v>
      </c>
      <c r="T22" s="30">
        <v>0</v>
      </c>
      <c r="U22" s="30">
        <v>0</v>
      </c>
      <c r="V22" s="30">
        <v>0</v>
      </c>
      <c r="W22" s="28" t="s">
        <v>74</v>
      </c>
      <c r="X22" s="3" t="s">
        <v>83</v>
      </c>
      <c r="Y22" s="28" t="s">
        <v>74</v>
      </c>
      <c r="Z22" s="31">
        <v>-5.5365978501962081</v>
      </c>
      <c r="AA22" s="31">
        <v>9.3521627493580866</v>
      </c>
      <c r="AB22" s="31">
        <v>-8.085000415041085</v>
      </c>
      <c r="AC22" s="31">
        <v>12.047283893089112</v>
      </c>
      <c r="AD22" s="28" t="s">
        <v>74</v>
      </c>
      <c r="AE22" s="31">
        <v>-35.372907866223102</v>
      </c>
      <c r="AF22" s="31">
        <v>-15.687925137775965</v>
      </c>
      <c r="AG22" s="28" t="s">
        <v>74</v>
      </c>
      <c r="AH22" s="32">
        <v>45940</v>
      </c>
      <c r="AJ22" s="30" t="s">
        <v>4730</v>
      </c>
    </row>
    <row r="23" spans="1:36" x14ac:dyDescent="0.2">
      <c r="A23" s="23" t="s">
        <v>138</v>
      </c>
      <c r="B23" s="24" t="s">
        <v>72</v>
      </c>
      <c r="C23" s="25" t="s">
        <v>139</v>
      </c>
      <c r="D23" s="26" t="s">
        <v>74</v>
      </c>
      <c r="E23" s="24">
        <v>3</v>
      </c>
      <c r="F23" s="27">
        <v>-0.74789772136728572</v>
      </c>
      <c r="G23" s="27">
        <v>19.251309816968661</v>
      </c>
      <c r="H23" s="26" t="s">
        <v>74</v>
      </c>
      <c r="I23" s="27">
        <v>17.523215677037967</v>
      </c>
      <c r="J23" s="27">
        <v>459.31838966800001</v>
      </c>
      <c r="K23" s="26" t="s">
        <v>74</v>
      </c>
      <c r="L23" s="23" t="s">
        <v>129</v>
      </c>
      <c r="M23" s="23" t="s">
        <v>130</v>
      </c>
      <c r="N23" s="28" t="s">
        <v>74</v>
      </c>
      <c r="O23" s="3" t="s">
        <v>77</v>
      </c>
      <c r="P23" s="3" t="s">
        <v>78</v>
      </c>
      <c r="Q23" s="28" t="s">
        <v>74</v>
      </c>
      <c r="R23" s="29">
        <v>5</v>
      </c>
      <c r="S23" s="30">
        <v>12</v>
      </c>
      <c r="T23" s="30">
        <v>0</v>
      </c>
      <c r="U23" s="30">
        <v>0</v>
      </c>
      <c r="V23" s="30">
        <v>0</v>
      </c>
      <c r="W23" s="28" t="s">
        <v>74</v>
      </c>
      <c r="X23" s="3" t="s">
        <v>101</v>
      </c>
      <c r="Y23" s="28" t="s">
        <v>74</v>
      </c>
      <c r="Z23" s="31">
        <v>0</v>
      </c>
      <c r="AA23" s="31">
        <v>28.258238063214534</v>
      </c>
      <c r="AB23" s="31">
        <v>0</v>
      </c>
      <c r="AC23" s="31">
        <v>24.21381292508811</v>
      </c>
      <c r="AD23" s="28" t="s">
        <v>74</v>
      </c>
      <c r="AE23" s="31">
        <v>-29.212216527333588</v>
      </c>
      <c r="AF23" s="31">
        <v>-7.4634297459048717</v>
      </c>
      <c r="AG23" s="28" t="s">
        <v>74</v>
      </c>
      <c r="AH23" s="32">
        <v>45940</v>
      </c>
      <c r="AJ23" s="30" t="s">
        <v>4731</v>
      </c>
    </row>
    <row r="24" spans="1:36" x14ac:dyDescent="0.2">
      <c r="A24" s="23">
        <v>5930</v>
      </c>
      <c r="B24" s="24" t="s">
        <v>140</v>
      </c>
      <c r="C24" s="25" t="s">
        <v>141</v>
      </c>
      <c r="D24" s="26" t="s">
        <v>74</v>
      </c>
      <c r="E24" s="24">
        <v>4</v>
      </c>
      <c r="F24" s="27">
        <v>0</v>
      </c>
      <c r="G24" s="27">
        <v>51.364867821865957</v>
      </c>
      <c r="H24" s="26" t="s">
        <v>74</v>
      </c>
      <c r="I24" s="27">
        <v>30.760220176339715</v>
      </c>
      <c r="J24" s="27">
        <v>441.50976173399999</v>
      </c>
      <c r="K24" s="26" t="s">
        <v>74</v>
      </c>
      <c r="L24" s="23" t="s">
        <v>75</v>
      </c>
      <c r="M24" s="23" t="s">
        <v>85</v>
      </c>
      <c r="N24" s="28" t="s">
        <v>74</v>
      </c>
      <c r="O24" s="3" t="s">
        <v>109</v>
      </c>
      <c r="P24" s="3" t="s">
        <v>142</v>
      </c>
      <c r="Q24" s="28" t="s">
        <v>74</v>
      </c>
      <c r="R24" s="29">
        <v>5</v>
      </c>
      <c r="S24" s="30">
        <v>11</v>
      </c>
      <c r="T24" s="30">
        <v>0</v>
      </c>
      <c r="U24" s="30">
        <v>0</v>
      </c>
      <c r="V24" s="30">
        <v>0</v>
      </c>
      <c r="W24" s="28" t="s">
        <v>74</v>
      </c>
      <c r="X24" s="3" t="s">
        <v>83</v>
      </c>
      <c r="Y24" s="28" t="s">
        <v>74</v>
      </c>
      <c r="Z24" s="31">
        <v>0</v>
      </c>
      <c r="AA24" s="31">
        <v>76.000143186557167</v>
      </c>
      <c r="AB24" s="31">
        <v>0</v>
      </c>
      <c r="AC24" s="31">
        <v>47.616030005309952</v>
      </c>
      <c r="AD24" s="28" t="s">
        <v>74</v>
      </c>
      <c r="AE24" s="31">
        <v>-19.551163584893992</v>
      </c>
      <c r="AF24" s="31">
        <v>2.7772094265068312</v>
      </c>
      <c r="AG24" s="28" t="s">
        <v>74</v>
      </c>
      <c r="AH24" s="32">
        <v>45940</v>
      </c>
      <c r="AJ24" s="30" t="s">
        <v>4732</v>
      </c>
    </row>
    <row r="25" spans="1:36" x14ac:dyDescent="0.2">
      <c r="A25" s="23" t="s">
        <v>143</v>
      </c>
      <c r="B25" s="24" t="s">
        <v>72</v>
      </c>
      <c r="C25" s="25" t="s">
        <v>144</v>
      </c>
      <c r="D25" s="26" t="s">
        <v>74</v>
      </c>
      <c r="E25" s="24">
        <v>2</v>
      </c>
      <c r="F25" s="27">
        <v>-23.12900812408456</v>
      </c>
      <c r="G25" s="27">
        <v>3.9861389179847553</v>
      </c>
      <c r="H25" s="26" t="s">
        <v>74</v>
      </c>
      <c r="I25" s="27">
        <v>15.738269364532535</v>
      </c>
      <c r="J25" s="27">
        <v>412.163209145</v>
      </c>
      <c r="K25" s="26" t="s">
        <v>74</v>
      </c>
      <c r="L25" s="23" t="s">
        <v>122</v>
      </c>
      <c r="M25" s="23" t="s">
        <v>123</v>
      </c>
      <c r="N25" s="28" t="s">
        <v>74</v>
      </c>
      <c r="O25" s="3" t="s">
        <v>77</v>
      </c>
      <c r="P25" s="3" t="s">
        <v>78</v>
      </c>
      <c r="Q25" s="28" t="s">
        <v>74</v>
      </c>
      <c r="R25" s="29">
        <v>3</v>
      </c>
      <c r="S25" s="30">
        <v>0</v>
      </c>
      <c r="T25" s="30">
        <v>0</v>
      </c>
      <c r="U25" s="30">
        <v>0</v>
      </c>
      <c r="V25" s="30">
        <v>0</v>
      </c>
      <c r="W25" s="28" t="s">
        <v>74</v>
      </c>
      <c r="X25" s="3" t="s">
        <v>101</v>
      </c>
      <c r="Y25" s="28" t="s">
        <v>74</v>
      </c>
      <c r="Z25" s="31">
        <v>-10.467489458382273</v>
      </c>
      <c r="AA25" s="31">
        <v>2.5572881056880021</v>
      </c>
      <c r="AB25" s="31">
        <v>-12.999429357231731</v>
      </c>
      <c r="AC25" s="31">
        <v>36.511582369469153</v>
      </c>
      <c r="AD25" s="28" t="s">
        <v>74</v>
      </c>
      <c r="AE25" s="31">
        <v>-23.12900812408456</v>
      </c>
      <c r="AF25" s="31">
        <v>6.0018559188743534</v>
      </c>
      <c r="AG25" s="28" t="s">
        <v>74</v>
      </c>
      <c r="AH25" s="32">
        <v>45940</v>
      </c>
      <c r="AJ25" s="30" t="s">
        <v>4733</v>
      </c>
    </row>
    <row r="26" spans="1:36" x14ac:dyDescent="0.2">
      <c r="A26" s="23" t="s">
        <v>145</v>
      </c>
      <c r="B26" s="24" t="s">
        <v>72</v>
      </c>
      <c r="C26" s="25" t="s">
        <v>146</v>
      </c>
      <c r="D26" s="26" t="s">
        <v>74</v>
      </c>
      <c r="E26" s="24">
        <v>4</v>
      </c>
      <c r="F26" s="27">
        <v>-2.7174292069697223</v>
      </c>
      <c r="G26" s="27">
        <v>20.641984249200142</v>
      </c>
      <c r="H26" s="26" t="s">
        <v>74</v>
      </c>
      <c r="I26" s="27">
        <v>26.49181717971733</v>
      </c>
      <c r="J26" s="27">
        <v>407.19167731700003</v>
      </c>
      <c r="K26" s="26" t="s">
        <v>74</v>
      </c>
      <c r="L26" s="23" t="s">
        <v>129</v>
      </c>
      <c r="M26" s="23" t="s">
        <v>130</v>
      </c>
      <c r="N26" s="28" t="s">
        <v>74</v>
      </c>
      <c r="O26" s="3" t="s">
        <v>77</v>
      </c>
      <c r="P26" s="3" t="s">
        <v>78</v>
      </c>
      <c r="Q26" s="28" t="s">
        <v>74</v>
      </c>
      <c r="R26" s="29">
        <v>5</v>
      </c>
      <c r="S26" s="30">
        <v>9</v>
      </c>
      <c r="T26" s="30">
        <v>0</v>
      </c>
      <c r="U26" s="30">
        <v>0</v>
      </c>
      <c r="V26" s="30">
        <v>0</v>
      </c>
      <c r="W26" s="28" t="s">
        <v>74</v>
      </c>
      <c r="X26" s="3" t="s">
        <v>83</v>
      </c>
      <c r="Y26" s="28" t="s">
        <v>74</v>
      </c>
      <c r="Z26" s="31">
        <v>-1.4578256594416643</v>
      </c>
      <c r="AA26" s="31">
        <v>34.394495947758159</v>
      </c>
      <c r="AB26" s="31">
        <v>-1.4578256594416643</v>
      </c>
      <c r="AC26" s="31">
        <v>47.896437845318914</v>
      </c>
      <c r="AD26" s="28" t="s">
        <v>74</v>
      </c>
      <c r="AE26" s="31">
        <v>-4.1542507931806343</v>
      </c>
      <c r="AF26" s="31">
        <v>12.518707663219097</v>
      </c>
      <c r="AG26" s="28" t="s">
        <v>74</v>
      </c>
      <c r="AH26" s="32">
        <v>45940</v>
      </c>
      <c r="AJ26" s="30" t="s">
        <v>4734</v>
      </c>
    </row>
    <row r="27" spans="1:36" x14ac:dyDescent="0.2">
      <c r="A27" s="23" t="s">
        <v>147</v>
      </c>
      <c r="B27" s="24" t="s">
        <v>72</v>
      </c>
      <c r="C27" s="25" t="s">
        <v>148</v>
      </c>
      <c r="D27" s="26" t="s">
        <v>74</v>
      </c>
      <c r="E27" s="24">
        <v>5</v>
      </c>
      <c r="F27" s="27">
        <v>-8.6506949675967597</v>
      </c>
      <c r="G27" s="27">
        <v>86.067028447785859</v>
      </c>
      <c r="H27" s="26" t="s">
        <v>74</v>
      </c>
      <c r="I27" s="27">
        <v>62.488470130260986</v>
      </c>
      <c r="J27" s="27">
        <v>398.99645177100001</v>
      </c>
      <c r="K27" s="26" t="s">
        <v>74</v>
      </c>
      <c r="L27" s="23" t="s">
        <v>75</v>
      </c>
      <c r="M27" s="23" t="s">
        <v>82</v>
      </c>
      <c r="N27" s="28" t="s">
        <v>74</v>
      </c>
      <c r="O27" s="3" t="s">
        <v>77</v>
      </c>
      <c r="P27" s="3" t="s">
        <v>78</v>
      </c>
      <c r="Q27" s="28" t="s">
        <v>74</v>
      </c>
      <c r="R27" s="29">
        <v>5</v>
      </c>
      <c r="S27" s="30">
        <v>60</v>
      </c>
      <c r="T27" s="30">
        <v>54</v>
      </c>
      <c r="U27" s="30">
        <v>0</v>
      </c>
      <c r="V27" s="30">
        <v>0</v>
      </c>
      <c r="W27" s="28" t="s">
        <v>74</v>
      </c>
      <c r="X27" s="3" t="s">
        <v>79</v>
      </c>
      <c r="Y27" s="28" t="s">
        <v>74</v>
      </c>
      <c r="Z27" s="31">
        <v>-6.1617458279846007</v>
      </c>
      <c r="AA27" s="31">
        <v>137.04904742602349</v>
      </c>
      <c r="AB27" s="31">
        <v>-6.1617458279846007</v>
      </c>
      <c r="AC27" s="31">
        <v>331.23292479062866</v>
      </c>
      <c r="AD27" s="28" t="s">
        <v>74</v>
      </c>
      <c r="AE27" s="31">
        <v>-8.6506949675967597</v>
      </c>
      <c r="AF27" s="31">
        <v>272.00794711917342</v>
      </c>
      <c r="AG27" s="28" t="s">
        <v>74</v>
      </c>
      <c r="AH27" s="32">
        <v>45940</v>
      </c>
      <c r="AJ27" s="30" t="s">
        <v>4735</v>
      </c>
    </row>
    <row r="28" spans="1:36" x14ac:dyDescent="0.2">
      <c r="A28" s="23">
        <v>9988</v>
      </c>
      <c r="B28" s="24" t="s">
        <v>124</v>
      </c>
      <c r="C28" s="25" t="s">
        <v>149</v>
      </c>
      <c r="D28" s="26" t="s">
        <v>74</v>
      </c>
      <c r="E28" s="24">
        <v>5</v>
      </c>
      <c r="F28" s="27">
        <v>-8.5640627410966363</v>
      </c>
      <c r="G28" s="27">
        <v>52.129523358856233</v>
      </c>
      <c r="H28" s="26" t="s">
        <v>74</v>
      </c>
      <c r="I28" s="27">
        <v>48.120644486933436</v>
      </c>
      <c r="J28" s="27">
        <v>394.67608097700003</v>
      </c>
      <c r="K28" s="26" t="s">
        <v>74</v>
      </c>
      <c r="L28" s="23" t="s">
        <v>91</v>
      </c>
      <c r="M28" s="23" t="s">
        <v>92</v>
      </c>
      <c r="N28" s="28" t="s">
        <v>74</v>
      </c>
      <c r="O28" s="3" t="s">
        <v>109</v>
      </c>
      <c r="P28" s="3" t="s">
        <v>126</v>
      </c>
      <c r="Q28" s="28" t="s">
        <v>74</v>
      </c>
      <c r="R28" s="29">
        <v>5</v>
      </c>
      <c r="S28" s="30">
        <v>4</v>
      </c>
      <c r="T28" s="30">
        <v>2</v>
      </c>
      <c r="U28" s="30">
        <v>0</v>
      </c>
      <c r="V28" s="30">
        <v>0</v>
      </c>
      <c r="W28" s="28" t="s">
        <v>74</v>
      </c>
      <c r="X28" s="3" t="s">
        <v>79</v>
      </c>
      <c r="Y28" s="28" t="s">
        <v>74</v>
      </c>
      <c r="Z28" s="31">
        <v>-10.642895732036731</v>
      </c>
      <c r="AA28" s="31">
        <v>63.277393879565658</v>
      </c>
      <c r="AB28" s="31">
        <v>-10.642895732036731</v>
      </c>
      <c r="AC28" s="31">
        <v>80.653377611978613</v>
      </c>
      <c r="AD28" s="28" t="s">
        <v>74</v>
      </c>
      <c r="AE28" s="31">
        <v>-10.793108723595781</v>
      </c>
      <c r="AF28" s="31">
        <v>36.945518888263884</v>
      </c>
      <c r="AG28" s="28" t="s">
        <v>74</v>
      </c>
      <c r="AH28" s="32">
        <v>45940</v>
      </c>
      <c r="AJ28" s="30" t="s">
        <v>4736</v>
      </c>
    </row>
    <row r="29" spans="1:36" x14ac:dyDescent="0.2">
      <c r="A29" s="23" t="s">
        <v>150</v>
      </c>
      <c r="B29" s="24" t="s">
        <v>72</v>
      </c>
      <c r="C29" s="25" t="s">
        <v>151</v>
      </c>
      <c r="D29" s="26" t="s">
        <v>74</v>
      </c>
      <c r="E29" s="24">
        <v>1</v>
      </c>
      <c r="F29" s="27">
        <v>-15.667046818497726</v>
      </c>
      <c r="G29" s="27">
        <v>0.8755738851801057</v>
      </c>
      <c r="H29" s="26" t="s">
        <v>74</v>
      </c>
      <c r="I29" s="27">
        <v>19.954211818115226</v>
      </c>
      <c r="J29" s="27">
        <v>374.01653261000001</v>
      </c>
      <c r="K29" s="26" t="s">
        <v>74</v>
      </c>
      <c r="L29" s="23" t="s">
        <v>91</v>
      </c>
      <c r="M29" s="23" t="s">
        <v>152</v>
      </c>
      <c r="N29" s="28" t="s">
        <v>74</v>
      </c>
      <c r="O29" s="3" t="s">
        <v>77</v>
      </c>
      <c r="P29" s="3" t="s">
        <v>78</v>
      </c>
      <c r="Q29" s="28" t="s">
        <v>74</v>
      </c>
      <c r="R29" s="29">
        <v>4</v>
      </c>
      <c r="S29" s="30">
        <v>0</v>
      </c>
      <c r="T29" s="30">
        <v>0</v>
      </c>
      <c r="U29" s="30">
        <v>0</v>
      </c>
      <c r="V29" s="30">
        <v>0</v>
      </c>
      <c r="W29" s="28" t="s">
        <v>74</v>
      </c>
      <c r="X29" s="3" t="s">
        <v>101</v>
      </c>
      <c r="Y29" s="28" t="s">
        <v>74</v>
      </c>
      <c r="Z29" s="31">
        <v>-11.10506517778987</v>
      </c>
      <c r="AA29" s="31">
        <v>8.2821820696809922</v>
      </c>
      <c r="AB29" s="31">
        <v>-11.296033994334282</v>
      </c>
      <c r="AC29" s="31">
        <v>15.08457912581661</v>
      </c>
      <c r="AD29" s="28" t="s">
        <v>74</v>
      </c>
      <c r="AE29" s="31">
        <v>-24.096841532989941</v>
      </c>
      <c r="AF29" s="31">
        <v>-12.695401281706916</v>
      </c>
      <c r="AG29" s="28" t="s">
        <v>74</v>
      </c>
      <c r="AH29" s="32">
        <v>45940</v>
      </c>
      <c r="AJ29" s="30" t="s">
        <v>4737</v>
      </c>
    </row>
    <row r="30" spans="1:36" x14ac:dyDescent="0.2">
      <c r="A30" s="23" t="s">
        <v>153</v>
      </c>
      <c r="B30" s="24" t="s">
        <v>154</v>
      </c>
      <c r="C30" s="25" t="s">
        <v>155</v>
      </c>
      <c r="D30" s="26" t="s">
        <v>74</v>
      </c>
      <c r="E30" s="24">
        <v>4</v>
      </c>
      <c r="F30" s="27">
        <v>-6.3195998892152412</v>
      </c>
      <c r="G30" s="27">
        <v>30.242084630190035</v>
      </c>
      <c r="H30" s="26" t="s">
        <v>74</v>
      </c>
      <c r="I30" s="27">
        <v>37.228524831496543</v>
      </c>
      <c r="J30" s="27">
        <v>370.403981004</v>
      </c>
      <c r="K30" s="26" t="s">
        <v>74</v>
      </c>
      <c r="L30" s="23" t="s">
        <v>75</v>
      </c>
      <c r="M30" s="23" t="s">
        <v>76</v>
      </c>
      <c r="N30" s="28" t="s">
        <v>74</v>
      </c>
      <c r="O30" s="3" t="s">
        <v>156</v>
      </c>
      <c r="P30" s="3" t="s">
        <v>157</v>
      </c>
      <c r="Q30" s="28" t="s">
        <v>74</v>
      </c>
      <c r="R30" s="29">
        <v>5</v>
      </c>
      <c r="S30" s="30">
        <v>4</v>
      </c>
      <c r="T30" s="30">
        <v>0</v>
      </c>
      <c r="U30" s="30">
        <v>0</v>
      </c>
      <c r="V30" s="30">
        <v>0</v>
      </c>
      <c r="W30" s="28" t="s">
        <v>74</v>
      </c>
      <c r="X30" s="3" t="s">
        <v>83</v>
      </c>
      <c r="Y30" s="28" t="s">
        <v>74</v>
      </c>
      <c r="Z30" s="31">
        <v>-7.5218725144869953</v>
      </c>
      <c r="AA30" s="31">
        <v>45.116428342188776</v>
      </c>
      <c r="AB30" s="31">
        <v>-17.799503100571638</v>
      </c>
      <c r="AC30" s="31">
        <v>26.631494881763153</v>
      </c>
      <c r="AD30" s="28" t="s">
        <v>74</v>
      </c>
      <c r="AE30" s="31">
        <v>-25.00199994240695</v>
      </c>
      <c r="AF30" s="31">
        <v>3.1407241149991916</v>
      </c>
      <c r="AG30" s="28" t="s">
        <v>74</v>
      </c>
      <c r="AH30" s="32">
        <v>45940</v>
      </c>
      <c r="AJ30" s="30" t="s">
        <v>4738</v>
      </c>
    </row>
    <row r="31" spans="1:36" x14ac:dyDescent="0.2">
      <c r="A31" s="23" t="s">
        <v>2</v>
      </c>
      <c r="B31" s="24" t="s">
        <v>72</v>
      </c>
      <c r="C31" s="25" t="s">
        <v>158</v>
      </c>
      <c r="D31" s="26" t="s">
        <v>74</v>
      </c>
      <c r="E31" s="24">
        <v>4</v>
      </c>
      <c r="F31" s="27">
        <v>-5.9720533643348483</v>
      </c>
      <c r="G31" s="27">
        <v>12.314320753905072</v>
      </c>
      <c r="H31" s="26" t="s">
        <v>74</v>
      </c>
      <c r="I31" s="27">
        <v>33.482179527954159</v>
      </c>
      <c r="J31" s="27">
        <v>360.34798672900001</v>
      </c>
      <c r="K31" s="26" t="s">
        <v>74</v>
      </c>
      <c r="L31" s="23" t="s">
        <v>113</v>
      </c>
      <c r="M31" s="23" t="s">
        <v>117</v>
      </c>
      <c r="N31" s="28" t="s">
        <v>74</v>
      </c>
      <c r="O31" s="3" t="s">
        <v>77</v>
      </c>
      <c r="P31" s="3" t="s">
        <v>78</v>
      </c>
      <c r="Q31" s="28" t="s">
        <v>74</v>
      </c>
      <c r="R31" s="29">
        <v>5</v>
      </c>
      <c r="S31" s="30">
        <v>16</v>
      </c>
      <c r="T31" s="30">
        <v>0</v>
      </c>
      <c r="U31" s="30">
        <v>0</v>
      </c>
      <c r="V31" s="30">
        <v>0</v>
      </c>
      <c r="W31" s="28" t="s">
        <v>74</v>
      </c>
      <c r="X31" s="3" t="s">
        <v>83</v>
      </c>
      <c r="Y31" s="28" t="s">
        <v>74</v>
      </c>
      <c r="Z31" s="31">
        <v>-6.88995215311005</v>
      </c>
      <c r="AA31" s="31">
        <v>43.088235294117645</v>
      </c>
      <c r="AB31" s="31">
        <v>-6.88995215311005</v>
      </c>
      <c r="AC31" s="31">
        <v>35.379752031044099</v>
      </c>
      <c r="AD31" s="28" t="s">
        <v>74</v>
      </c>
      <c r="AE31" s="31">
        <v>-19.830222146567948</v>
      </c>
      <c r="AF31" s="31">
        <v>3.1481630478032727</v>
      </c>
      <c r="AG31" s="28" t="s">
        <v>74</v>
      </c>
      <c r="AH31" s="32">
        <v>45940</v>
      </c>
      <c r="AJ31" s="30" t="s">
        <v>4739</v>
      </c>
    </row>
    <row r="32" spans="1:36" x14ac:dyDescent="0.2">
      <c r="A32" s="23" t="s">
        <v>159</v>
      </c>
      <c r="B32" s="24" t="s">
        <v>72</v>
      </c>
      <c r="C32" s="25" t="s">
        <v>160</v>
      </c>
      <c r="D32" s="26" t="s">
        <v>74</v>
      </c>
      <c r="E32" s="24">
        <v>0</v>
      </c>
      <c r="F32" s="27">
        <v>-27.30542148316114</v>
      </c>
      <c r="G32" s="27">
        <v>0.61614979566706174</v>
      </c>
      <c r="H32" s="26" t="s">
        <v>74</v>
      </c>
      <c r="I32" s="27">
        <v>15.988746654382494</v>
      </c>
      <c r="J32" s="27">
        <v>350.59745139199998</v>
      </c>
      <c r="K32" s="26" t="s">
        <v>74</v>
      </c>
      <c r="L32" s="23" t="s">
        <v>122</v>
      </c>
      <c r="M32" s="23" t="s">
        <v>161</v>
      </c>
      <c r="N32" s="28" t="s">
        <v>74</v>
      </c>
      <c r="O32" s="3" t="s">
        <v>77</v>
      </c>
      <c r="P32" s="3" t="s">
        <v>78</v>
      </c>
      <c r="Q32" s="28" t="s">
        <v>74</v>
      </c>
      <c r="R32" s="29">
        <v>2</v>
      </c>
      <c r="S32" s="30">
        <v>0</v>
      </c>
      <c r="T32" s="30">
        <v>0</v>
      </c>
      <c r="U32" s="30">
        <v>0</v>
      </c>
      <c r="V32" s="30">
        <v>18</v>
      </c>
      <c r="W32" s="28" t="s">
        <v>74</v>
      </c>
      <c r="X32" s="3" t="s">
        <v>101</v>
      </c>
      <c r="Y32" s="28" t="s">
        <v>74</v>
      </c>
      <c r="Z32" s="31">
        <v>-11.289557899727397</v>
      </c>
      <c r="AA32" s="31">
        <v>0</v>
      </c>
      <c r="AB32" s="31">
        <v>-14.885995337465177</v>
      </c>
      <c r="AC32" s="31">
        <v>0.5534841557225415</v>
      </c>
      <c r="AD32" s="28" t="s">
        <v>74</v>
      </c>
      <c r="AE32" s="31">
        <v>-35.412312593585071</v>
      </c>
      <c r="AF32" s="31">
        <v>-24.33786068540519</v>
      </c>
      <c r="AG32" s="28" t="s">
        <v>74</v>
      </c>
      <c r="AH32" s="32">
        <v>45940</v>
      </c>
      <c r="AJ32" s="30" t="s">
        <v>4740</v>
      </c>
    </row>
    <row r="33" spans="1:36" x14ac:dyDescent="0.2">
      <c r="A33" s="23" t="s">
        <v>162</v>
      </c>
      <c r="B33" s="24" t="s">
        <v>72</v>
      </c>
      <c r="C33" s="25" t="s">
        <v>163</v>
      </c>
      <c r="D33" s="26" t="s">
        <v>74</v>
      </c>
      <c r="E33" s="24">
        <v>5</v>
      </c>
      <c r="F33" s="27">
        <v>0</v>
      </c>
      <c r="G33" s="27">
        <v>101.34482384312247</v>
      </c>
      <c r="H33" s="26" t="s">
        <v>74</v>
      </c>
      <c r="I33" s="27">
        <v>60.686385289689561</v>
      </c>
      <c r="J33" s="27">
        <v>348.74910876600001</v>
      </c>
      <c r="K33" s="26" t="s">
        <v>74</v>
      </c>
      <c r="L33" s="23" t="s">
        <v>75</v>
      </c>
      <c r="M33" s="23" t="s">
        <v>76</v>
      </c>
      <c r="N33" s="28" t="s">
        <v>74</v>
      </c>
      <c r="O33" s="3" t="s">
        <v>77</v>
      </c>
      <c r="P33" s="3" t="s">
        <v>78</v>
      </c>
      <c r="Q33" s="28" t="s">
        <v>74</v>
      </c>
      <c r="R33" s="29">
        <v>5</v>
      </c>
      <c r="S33" s="30">
        <v>14</v>
      </c>
      <c r="T33" s="30">
        <v>1</v>
      </c>
      <c r="U33" s="30">
        <v>0</v>
      </c>
      <c r="V33" s="30">
        <v>0</v>
      </c>
      <c r="W33" s="28" t="s">
        <v>74</v>
      </c>
      <c r="X33" s="3" t="s">
        <v>79</v>
      </c>
      <c r="Y33" s="28" t="s">
        <v>74</v>
      </c>
      <c r="Z33" s="31">
        <v>0</v>
      </c>
      <c r="AA33" s="31">
        <v>150.58302238805967</v>
      </c>
      <c r="AB33" s="31">
        <v>0</v>
      </c>
      <c r="AC33" s="31">
        <v>78.823964075438923</v>
      </c>
      <c r="AD33" s="28" t="s">
        <v>74</v>
      </c>
      <c r="AE33" s="31">
        <v>-17.349029521941244</v>
      </c>
      <c r="AF33" s="31">
        <v>37.29609949214435</v>
      </c>
      <c r="AG33" s="28" t="s">
        <v>74</v>
      </c>
      <c r="AH33" s="32">
        <v>45940</v>
      </c>
      <c r="AJ33" s="30" t="s">
        <v>4741</v>
      </c>
    </row>
    <row r="34" spans="1:36" x14ac:dyDescent="0.2">
      <c r="A34" s="23">
        <v>1398</v>
      </c>
      <c r="B34" s="24" t="s">
        <v>124</v>
      </c>
      <c r="C34" s="25" t="s">
        <v>164</v>
      </c>
      <c r="D34" s="26" t="s">
        <v>74</v>
      </c>
      <c r="E34" s="24">
        <v>2</v>
      </c>
      <c r="F34" s="27">
        <v>-16.266608647864526</v>
      </c>
      <c r="G34" s="27">
        <v>1.6083525788479265</v>
      </c>
      <c r="H34" s="26" t="s">
        <v>74</v>
      </c>
      <c r="I34" s="27">
        <v>16.344680507053063</v>
      </c>
      <c r="J34" s="27">
        <v>342.55801589100003</v>
      </c>
      <c r="K34" s="26" t="s">
        <v>74</v>
      </c>
      <c r="L34" s="23" t="s">
        <v>113</v>
      </c>
      <c r="M34" s="23" t="s">
        <v>117</v>
      </c>
      <c r="N34" s="28" t="s">
        <v>74</v>
      </c>
      <c r="O34" s="3" t="s">
        <v>109</v>
      </c>
      <c r="P34" s="3" t="s">
        <v>126</v>
      </c>
      <c r="Q34" s="28" t="s">
        <v>74</v>
      </c>
      <c r="R34" s="29">
        <v>4</v>
      </c>
      <c r="S34" s="30">
        <v>0</v>
      </c>
      <c r="T34" s="30">
        <v>0</v>
      </c>
      <c r="U34" s="30">
        <v>0</v>
      </c>
      <c r="V34" s="30">
        <v>0</v>
      </c>
      <c r="W34" s="28" t="s">
        <v>74</v>
      </c>
      <c r="X34" s="3" t="s">
        <v>101</v>
      </c>
      <c r="Y34" s="28" t="s">
        <v>74</v>
      </c>
      <c r="Z34" s="31">
        <v>-8.8566827697262465</v>
      </c>
      <c r="AA34" s="31">
        <v>11.41732283464567</v>
      </c>
      <c r="AB34" s="31">
        <v>-8.8566827697262465</v>
      </c>
      <c r="AC34" s="31">
        <v>36.211585204437696</v>
      </c>
      <c r="AD34" s="28" t="s">
        <v>74</v>
      </c>
      <c r="AE34" s="31">
        <v>-16.266608647864526</v>
      </c>
      <c r="AF34" s="31">
        <v>4.2420056866150002</v>
      </c>
      <c r="AG34" s="28" t="s">
        <v>74</v>
      </c>
      <c r="AH34" s="32">
        <v>45940</v>
      </c>
      <c r="AJ34" s="30" t="s">
        <v>4742</v>
      </c>
    </row>
    <row r="35" spans="1:36" x14ac:dyDescent="0.2">
      <c r="A35" s="23">
        <v>1288</v>
      </c>
      <c r="B35" s="24" t="s">
        <v>124</v>
      </c>
      <c r="C35" s="25" t="s">
        <v>165</v>
      </c>
      <c r="D35" s="26" t="s">
        <v>74</v>
      </c>
      <c r="E35" s="24">
        <v>2</v>
      </c>
      <c r="F35" s="27">
        <v>-10.848363261438513</v>
      </c>
      <c r="G35" s="27">
        <v>3.5139736153821475</v>
      </c>
      <c r="H35" s="26" t="s">
        <v>74</v>
      </c>
      <c r="I35" s="27">
        <v>22.043487123048418</v>
      </c>
      <c r="J35" s="27">
        <v>326.49480582299998</v>
      </c>
      <c r="K35" s="26" t="s">
        <v>74</v>
      </c>
      <c r="L35" s="23" t="s">
        <v>113</v>
      </c>
      <c r="M35" s="23" t="s">
        <v>117</v>
      </c>
      <c r="N35" s="28" t="s">
        <v>74</v>
      </c>
      <c r="O35" s="3" t="s">
        <v>109</v>
      </c>
      <c r="P35" s="3" t="s">
        <v>126</v>
      </c>
      <c r="Q35" s="28" t="s">
        <v>74</v>
      </c>
      <c r="R35" s="29">
        <v>5</v>
      </c>
      <c r="S35" s="30">
        <v>60</v>
      </c>
      <c r="T35" s="30">
        <v>0</v>
      </c>
      <c r="U35" s="30">
        <v>0</v>
      </c>
      <c r="V35" s="30">
        <v>0</v>
      </c>
      <c r="W35" s="28" t="s">
        <v>74</v>
      </c>
      <c r="X35" s="3" t="s">
        <v>83</v>
      </c>
      <c r="Y35" s="28" t="s">
        <v>74</v>
      </c>
      <c r="Z35" s="31">
        <v>-6.4400715563506159</v>
      </c>
      <c r="AA35" s="31">
        <v>21.064814814814817</v>
      </c>
      <c r="AB35" s="31">
        <v>-6.4400715563506159</v>
      </c>
      <c r="AC35" s="31">
        <v>70.86477833316998</v>
      </c>
      <c r="AD35" s="28" t="s">
        <v>74</v>
      </c>
      <c r="AE35" s="31">
        <v>-10.848363261438513</v>
      </c>
      <c r="AF35" s="31">
        <v>33.759151935655431</v>
      </c>
      <c r="AG35" s="28" t="s">
        <v>74</v>
      </c>
      <c r="AH35" s="32">
        <v>45940</v>
      </c>
      <c r="AJ35" s="30" t="s">
        <v>4743</v>
      </c>
    </row>
    <row r="36" spans="1:36" x14ac:dyDescent="0.2">
      <c r="A36" s="23" t="s">
        <v>19</v>
      </c>
      <c r="B36" s="24" t="s">
        <v>72</v>
      </c>
      <c r="C36" s="25" t="s">
        <v>166</v>
      </c>
      <c r="D36" s="26" t="s">
        <v>74</v>
      </c>
      <c r="E36" s="24">
        <v>1</v>
      </c>
      <c r="F36" s="27">
        <v>-50.907393802641032</v>
      </c>
      <c r="G36" s="27">
        <v>42.421880056945618</v>
      </c>
      <c r="H36" s="26" t="s">
        <v>74</v>
      </c>
      <c r="I36" s="27">
        <v>66.292250553746996</v>
      </c>
      <c r="J36" s="27">
        <v>321.06130006299998</v>
      </c>
      <c r="K36" s="26" t="s">
        <v>74</v>
      </c>
      <c r="L36" s="23" t="s">
        <v>129</v>
      </c>
      <c r="M36" s="23" t="s">
        <v>167</v>
      </c>
      <c r="N36" s="28" t="s">
        <v>74</v>
      </c>
      <c r="O36" s="3" t="s">
        <v>77</v>
      </c>
      <c r="P36" s="3" t="s">
        <v>78</v>
      </c>
      <c r="Q36" s="28" t="s">
        <v>74</v>
      </c>
      <c r="R36" s="29">
        <v>2</v>
      </c>
      <c r="S36" s="30">
        <v>0</v>
      </c>
      <c r="T36" s="30">
        <v>0</v>
      </c>
      <c r="U36" s="30">
        <v>0</v>
      </c>
      <c r="V36" s="30">
        <v>0</v>
      </c>
      <c r="W36" s="28" t="s">
        <v>74</v>
      </c>
      <c r="X36" s="3" t="s">
        <v>79</v>
      </c>
      <c r="Y36" s="28" t="s">
        <v>74</v>
      </c>
      <c r="Z36" s="31">
        <v>-40.068637892850504</v>
      </c>
      <c r="AA36" s="31">
        <v>50.033858134416796</v>
      </c>
      <c r="AB36" s="31">
        <v>-41.185254006702728</v>
      </c>
      <c r="AC36" s="31">
        <v>-24.93301674618402</v>
      </c>
      <c r="AD36" s="28" t="s">
        <v>74</v>
      </c>
      <c r="AE36" s="31">
        <v>-59.378963069226664</v>
      </c>
      <c r="AF36" s="31">
        <v>-44.523510399963136</v>
      </c>
      <c r="AG36" s="28" t="s">
        <v>74</v>
      </c>
      <c r="AH36" s="32">
        <v>45940</v>
      </c>
      <c r="AJ36" s="30" t="s">
        <v>4744</v>
      </c>
    </row>
    <row r="37" spans="1:36" x14ac:dyDescent="0.2">
      <c r="A37" s="23" t="s">
        <v>168</v>
      </c>
      <c r="B37" s="24" t="s">
        <v>154</v>
      </c>
      <c r="C37" s="25" t="s">
        <v>169</v>
      </c>
      <c r="D37" s="26" t="s">
        <v>74</v>
      </c>
      <c r="E37" s="24">
        <v>2</v>
      </c>
      <c r="F37" s="27">
        <v>-13.883151903498936</v>
      </c>
      <c r="G37" s="27">
        <v>15.019265858196187</v>
      </c>
      <c r="H37" s="26" t="s">
        <v>74</v>
      </c>
      <c r="I37" s="27">
        <v>27.254375219474479</v>
      </c>
      <c r="J37" s="27">
        <v>314.95369299999999</v>
      </c>
      <c r="K37" s="26" t="s">
        <v>74</v>
      </c>
      <c r="L37" s="23" t="s">
        <v>91</v>
      </c>
      <c r="M37" s="23" t="s">
        <v>170</v>
      </c>
      <c r="N37" s="28" t="s">
        <v>74</v>
      </c>
      <c r="O37" s="3" t="s">
        <v>156</v>
      </c>
      <c r="P37" s="3" t="s">
        <v>171</v>
      </c>
      <c r="Q37" s="28" t="s">
        <v>74</v>
      </c>
      <c r="R37" s="29">
        <v>2</v>
      </c>
      <c r="S37" s="30">
        <v>0</v>
      </c>
      <c r="T37" s="30">
        <v>0</v>
      </c>
      <c r="U37" s="30">
        <v>0</v>
      </c>
      <c r="V37" s="30">
        <v>0</v>
      </c>
      <c r="W37" s="28" t="s">
        <v>74</v>
      </c>
      <c r="X37" s="3" t="s">
        <v>83</v>
      </c>
      <c r="Y37" s="28" t="s">
        <v>74</v>
      </c>
      <c r="Z37" s="31">
        <v>-7.9987193960941632</v>
      </c>
      <c r="AA37" s="31">
        <v>21.522368128199417</v>
      </c>
      <c r="AB37" s="31">
        <v>-36.328015673103828</v>
      </c>
      <c r="AC37" s="31">
        <v>-16.670399456312506</v>
      </c>
      <c r="AD37" s="28" t="s">
        <v>74</v>
      </c>
      <c r="AE37" s="31">
        <v>-55.135192184804083</v>
      </c>
      <c r="AF37" s="31">
        <v>-33.667269413264975</v>
      </c>
      <c r="AG37" s="28" t="s">
        <v>74</v>
      </c>
      <c r="AH37" s="32">
        <v>45940</v>
      </c>
      <c r="AJ37" s="30" t="s">
        <v>4745</v>
      </c>
    </row>
    <row r="38" spans="1:36" x14ac:dyDescent="0.2">
      <c r="A38" s="23" t="s">
        <v>172</v>
      </c>
      <c r="B38" s="24" t="s">
        <v>154</v>
      </c>
      <c r="C38" s="25" t="s">
        <v>173</v>
      </c>
      <c r="D38" s="26" t="s">
        <v>74</v>
      </c>
      <c r="E38" s="24">
        <v>2</v>
      </c>
      <c r="F38" s="27">
        <v>-21.014183091348116</v>
      </c>
      <c r="G38" s="27">
        <v>3.7287297801806654</v>
      </c>
      <c r="H38" s="26" t="s">
        <v>74</v>
      </c>
      <c r="I38" s="27">
        <v>27.164336099664137</v>
      </c>
      <c r="J38" s="27">
        <v>311.91857073400001</v>
      </c>
      <c r="K38" s="26" t="s">
        <v>74</v>
      </c>
      <c r="L38" s="23" t="s">
        <v>75</v>
      </c>
      <c r="M38" s="23" t="s">
        <v>174</v>
      </c>
      <c r="N38" s="28" t="s">
        <v>74</v>
      </c>
      <c r="O38" s="3" t="s">
        <v>156</v>
      </c>
      <c r="P38" s="3" t="s">
        <v>175</v>
      </c>
      <c r="Q38" s="28" t="s">
        <v>74</v>
      </c>
      <c r="R38" s="29">
        <v>2</v>
      </c>
      <c r="S38" s="30">
        <v>0</v>
      </c>
      <c r="T38" s="30">
        <v>0</v>
      </c>
      <c r="U38" s="30">
        <v>0</v>
      </c>
      <c r="V38" s="30">
        <v>0</v>
      </c>
      <c r="W38" s="28" t="s">
        <v>74</v>
      </c>
      <c r="X38" s="3" t="s">
        <v>83</v>
      </c>
      <c r="Y38" s="28" t="s">
        <v>74</v>
      </c>
      <c r="Z38" s="31">
        <v>-15.34789792546356</v>
      </c>
      <c r="AA38" s="31">
        <v>4.3684925305568152</v>
      </c>
      <c r="AB38" s="31">
        <v>-16.001748825008203</v>
      </c>
      <c r="AC38" s="31">
        <v>47.518578190925062</v>
      </c>
      <c r="AD38" s="28" t="s">
        <v>74</v>
      </c>
      <c r="AE38" s="31">
        <v>-21.014183091348116</v>
      </c>
      <c r="AF38" s="31">
        <v>23.982731373814264</v>
      </c>
      <c r="AG38" s="28" t="s">
        <v>74</v>
      </c>
      <c r="AH38" s="32">
        <v>45940</v>
      </c>
      <c r="AJ38" s="30" t="s">
        <v>4746</v>
      </c>
    </row>
    <row r="39" spans="1:36" x14ac:dyDescent="0.2">
      <c r="A39" s="23" t="s">
        <v>176</v>
      </c>
      <c r="B39" s="24" t="s">
        <v>72</v>
      </c>
      <c r="C39" s="25" t="s">
        <v>177</v>
      </c>
      <c r="D39" s="26" t="s">
        <v>74</v>
      </c>
      <c r="E39" s="24">
        <v>5</v>
      </c>
      <c r="F39" s="27">
        <v>-1.8001414966391813</v>
      </c>
      <c r="G39" s="27">
        <v>37.532695858990635</v>
      </c>
      <c r="H39" s="26" t="s">
        <v>74</v>
      </c>
      <c r="I39" s="27">
        <v>36.753449165489464</v>
      </c>
      <c r="J39" s="27">
        <v>309.10747691699999</v>
      </c>
      <c r="K39" s="26" t="s">
        <v>74</v>
      </c>
      <c r="L39" s="23" t="s">
        <v>178</v>
      </c>
      <c r="M39" s="23" t="s">
        <v>179</v>
      </c>
      <c r="N39" s="28" t="s">
        <v>74</v>
      </c>
      <c r="O39" s="3" t="s">
        <v>77</v>
      </c>
      <c r="P39" s="3" t="s">
        <v>78</v>
      </c>
      <c r="Q39" s="28" t="s">
        <v>74</v>
      </c>
      <c r="R39" s="29">
        <v>5</v>
      </c>
      <c r="S39" s="30">
        <v>25</v>
      </c>
      <c r="T39" s="30">
        <v>37</v>
      </c>
      <c r="U39" s="30">
        <v>0</v>
      </c>
      <c r="V39" s="30">
        <v>0</v>
      </c>
      <c r="W39" s="28" t="s">
        <v>74</v>
      </c>
      <c r="X39" s="3" t="s">
        <v>83</v>
      </c>
      <c r="Y39" s="28" t="s">
        <v>74</v>
      </c>
      <c r="Z39" s="31">
        <v>-3.085414103800237</v>
      </c>
      <c r="AA39" s="31">
        <v>75.216398172637639</v>
      </c>
      <c r="AB39" s="31">
        <v>-3.085414103800237</v>
      </c>
      <c r="AC39" s="31">
        <v>137.14366721297006</v>
      </c>
      <c r="AD39" s="28" t="s">
        <v>74</v>
      </c>
      <c r="AE39" s="31">
        <v>-1.8001414966391813</v>
      </c>
      <c r="AF39" s="31">
        <v>91.940973688304723</v>
      </c>
      <c r="AG39" s="28" t="s">
        <v>74</v>
      </c>
      <c r="AH39" s="32">
        <v>45940</v>
      </c>
      <c r="AJ39" s="30" t="s">
        <v>4747</v>
      </c>
    </row>
    <row r="40" spans="1:36" x14ac:dyDescent="0.2">
      <c r="A40" s="23" t="s">
        <v>4</v>
      </c>
      <c r="B40" s="24" t="s">
        <v>72</v>
      </c>
      <c r="C40" s="25" t="s">
        <v>180</v>
      </c>
      <c r="D40" s="26" t="s">
        <v>74</v>
      </c>
      <c r="E40" s="24">
        <v>1</v>
      </c>
      <c r="F40" s="27">
        <v>-21.301208876699789</v>
      </c>
      <c r="G40" s="27">
        <v>0.41551914404902235</v>
      </c>
      <c r="H40" s="26" t="s">
        <v>74</v>
      </c>
      <c r="I40" s="27">
        <v>27.850169103439704</v>
      </c>
      <c r="J40" s="27">
        <v>300.00705178599998</v>
      </c>
      <c r="K40" s="26" t="s">
        <v>74</v>
      </c>
      <c r="L40" s="23" t="s">
        <v>97</v>
      </c>
      <c r="M40" s="23" t="s">
        <v>98</v>
      </c>
      <c r="N40" s="28" t="s">
        <v>74</v>
      </c>
      <c r="O40" s="3" t="s">
        <v>77</v>
      </c>
      <c r="P40" s="3" t="s">
        <v>78</v>
      </c>
      <c r="Q40" s="28" t="s">
        <v>74</v>
      </c>
      <c r="R40" s="29">
        <v>4</v>
      </c>
      <c r="S40" s="30">
        <v>0</v>
      </c>
      <c r="T40" s="30">
        <v>0</v>
      </c>
      <c r="U40" s="30">
        <v>0</v>
      </c>
      <c r="V40" s="30">
        <v>0</v>
      </c>
      <c r="W40" s="28" t="s">
        <v>74</v>
      </c>
      <c r="X40" s="3" t="s">
        <v>83</v>
      </c>
      <c r="Y40" s="28" t="s">
        <v>74</v>
      </c>
      <c r="Z40" s="31">
        <v>-8.2450086270643297</v>
      </c>
      <c r="AA40" s="31">
        <v>12.360398430425592</v>
      </c>
      <c r="AB40" s="31">
        <v>-9.7247483933551546</v>
      </c>
      <c r="AC40" s="31">
        <v>3.5380243220484511</v>
      </c>
      <c r="AD40" s="28" t="s">
        <v>74</v>
      </c>
      <c r="AE40" s="31">
        <v>-45.703885210721147</v>
      </c>
      <c r="AF40" s="31">
        <v>-22.869958287911736</v>
      </c>
      <c r="AG40" s="28" t="s">
        <v>74</v>
      </c>
      <c r="AH40" s="32">
        <v>45940</v>
      </c>
      <c r="AJ40" s="30" t="s">
        <v>4748</v>
      </c>
    </row>
    <row r="41" spans="1:36" x14ac:dyDescent="0.2">
      <c r="A41" s="23" t="s">
        <v>181</v>
      </c>
      <c r="B41" s="24" t="s">
        <v>182</v>
      </c>
      <c r="C41" s="25" t="s">
        <v>183</v>
      </c>
      <c r="D41" s="26" t="s">
        <v>74</v>
      </c>
      <c r="E41" s="24">
        <v>2</v>
      </c>
      <c r="F41" s="27">
        <v>-7.509306109572063</v>
      </c>
      <c r="G41" s="27">
        <v>15.977938080506531</v>
      </c>
      <c r="H41" s="26" t="s">
        <v>74</v>
      </c>
      <c r="I41" s="27">
        <v>31.676423733799208</v>
      </c>
      <c r="J41" s="27">
        <v>289.00177290300002</v>
      </c>
      <c r="K41" s="26" t="s">
        <v>74</v>
      </c>
      <c r="L41" s="23" t="s">
        <v>129</v>
      </c>
      <c r="M41" s="23" t="s">
        <v>130</v>
      </c>
      <c r="N41" s="28" t="s">
        <v>74</v>
      </c>
      <c r="O41" s="3" t="s">
        <v>156</v>
      </c>
      <c r="P41" s="3" t="s">
        <v>184</v>
      </c>
      <c r="Q41" s="28" t="s">
        <v>74</v>
      </c>
      <c r="R41" s="29">
        <v>3</v>
      </c>
      <c r="S41" s="30">
        <v>0</v>
      </c>
      <c r="T41" s="30">
        <v>0</v>
      </c>
      <c r="U41" s="30">
        <v>0</v>
      </c>
      <c r="V41" s="30">
        <v>0</v>
      </c>
      <c r="W41" s="28" t="s">
        <v>74</v>
      </c>
      <c r="X41" s="3" t="s">
        <v>83</v>
      </c>
      <c r="Y41" s="28" t="s">
        <v>74</v>
      </c>
      <c r="Z41" s="31">
        <v>-3.0404276645506259</v>
      </c>
      <c r="AA41" s="31">
        <v>19.031993437243631</v>
      </c>
      <c r="AB41" s="31">
        <v>-25.799028381488114</v>
      </c>
      <c r="AC41" s="31">
        <v>10.069292070876724</v>
      </c>
      <c r="AD41" s="28" t="s">
        <v>74</v>
      </c>
      <c r="AE41" s="31">
        <v>-38.838183630821625</v>
      </c>
      <c r="AF41" s="31">
        <v>-7.9001506807299418</v>
      </c>
      <c r="AG41" s="28" t="s">
        <v>74</v>
      </c>
      <c r="AH41" s="32">
        <v>45940</v>
      </c>
      <c r="AJ41" s="30" t="s">
        <v>4749</v>
      </c>
    </row>
    <row r="42" spans="1:36" x14ac:dyDescent="0.2">
      <c r="A42" s="23" t="s">
        <v>3</v>
      </c>
      <c r="B42" s="24" t="s">
        <v>72</v>
      </c>
      <c r="C42" s="25" t="s">
        <v>185</v>
      </c>
      <c r="D42" s="26" t="s">
        <v>74</v>
      </c>
      <c r="E42" s="24">
        <v>1</v>
      </c>
      <c r="F42" s="27">
        <v>-23.637003281423542</v>
      </c>
      <c r="G42" s="27">
        <v>3.0136534776330035</v>
      </c>
      <c r="H42" s="26" t="s">
        <v>74</v>
      </c>
      <c r="I42" s="27">
        <v>10.743398284915747</v>
      </c>
      <c r="J42" s="27">
        <v>288.51785257400002</v>
      </c>
      <c r="K42" s="26" t="s">
        <v>74</v>
      </c>
      <c r="L42" s="23" t="s">
        <v>122</v>
      </c>
      <c r="M42" s="23" t="s">
        <v>186</v>
      </c>
      <c r="N42" s="28" t="s">
        <v>74</v>
      </c>
      <c r="O42" s="3" t="s">
        <v>77</v>
      </c>
      <c r="P42" s="3" t="s">
        <v>78</v>
      </c>
      <c r="Q42" s="28" t="s">
        <v>74</v>
      </c>
      <c r="R42" s="29">
        <v>2</v>
      </c>
      <c r="S42" s="30">
        <v>0</v>
      </c>
      <c r="T42" s="30">
        <v>0</v>
      </c>
      <c r="U42" s="30">
        <v>0</v>
      </c>
      <c r="V42" s="30">
        <v>0</v>
      </c>
      <c r="W42" s="28" t="s">
        <v>74</v>
      </c>
      <c r="X42" s="3" t="s">
        <v>101</v>
      </c>
      <c r="Y42" s="28" t="s">
        <v>74</v>
      </c>
      <c r="Z42" s="31">
        <v>-6.7982761017656061</v>
      </c>
      <c r="AA42" s="31">
        <v>2.0861885183493292</v>
      </c>
      <c r="AB42" s="31">
        <v>-6.7982761017656061</v>
      </c>
      <c r="AC42" s="31">
        <v>12.12661744401824</v>
      </c>
      <c r="AD42" s="28" t="s">
        <v>74</v>
      </c>
      <c r="AE42" s="31">
        <v>-30.652483044401503</v>
      </c>
      <c r="AF42" s="31">
        <v>-15.666567683738117</v>
      </c>
      <c r="AG42" s="28" t="s">
        <v>74</v>
      </c>
      <c r="AH42" s="32">
        <v>45940</v>
      </c>
      <c r="AJ42" s="30" t="s">
        <v>4750</v>
      </c>
    </row>
    <row r="43" spans="1:36" x14ac:dyDescent="0.2">
      <c r="A43" s="23" t="s">
        <v>187</v>
      </c>
      <c r="B43" s="24" t="s">
        <v>188</v>
      </c>
      <c r="C43" s="25" t="s">
        <v>189</v>
      </c>
      <c r="D43" s="26" t="s">
        <v>74</v>
      </c>
      <c r="E43" s="24">
        <v>5</v>
      </c>
      <c r="F43" s="27">
        <v>-5.0107945668329501</v>
      </c>
      <c r="G43" s="27">
        <v>28.475202018476143</v>
      </c>
      <c r="H43" s="26" t="s">
        <v>74</v>
      </c>
      <c r="I43" s="27">
        <v>27.133413547145445</v>
      </c>
      <c r="J43" s="27">
        <v>285.17142335900002</v>
      </c>
      <c r="K43" s="26" t="s">
        <v>74</v>
      </c>
      <c r="L43" s="23" t="s">
        <v>88</v>
      </c>
      <c r="M43" s="23" t="s">
        <v>89</v>
      </c>
      <c r="N43" s="28" t="s">
        <v>74</v>
      </c>
      <c r="O43" s="3" t="s">
        <v>99</v>
      </c>
      <c r="P43" s="3" t="s">
        <v>190</v>
      </c>
      <c r="Q43" s="28" t="s">
        <v>74</v>
      </c>
      <c r="R43" s="29">
        <v>5</v>
      </c>
      <c r="S43" s="30">
        <v>37</v>
      </c>
      <c r="T43" s="30">
        <v>25</v>
      </c>
      <c r="U43" s="30">
        <v>0</v>
      </c>
      <c r="V43" s="30">
        <v>0</v>
      </c>
      <c r="W43" s="28" t="s">
        <v>74</v>
      </c>
      <c r="X43" s="3" t="s">
        <v>83</v>
      </c>
      <c r="Y43" s="28" t="s">
        <v>74</v>
      </c>
      <c r="Z43" s="31">
        <v>-5.718946739579982</v>
      </c>
      <c r="AA43" s="31">
        <v>43.562716774465912</v>
      </c>
      <c r="AB43" s="31">
        <v>-5.718946739579982</v>
      </c>
      <c r="AC43" s="31">
        <v>79.662438477994982</v>
      </c>
      <c r="AD43" s="28" t="s">
        <v>74</v>
      </c>
      <c r="AE43" s="31">
        <v>-5.0107945668329501</v>
      </c>
      <c r="AF43" s="31">
        <v>41.617040832241742</v>
      </c>
      <c r="AG43" s="28" t="s">
        <v>74</v>
      </c>
      <c r="AH43" s="32">
        <v>45940</v>
      </c>
      <c r="AJ43" s="30" t="s">
        <v>4751</v>
      </c>
    </row>
    <row r="44" spans="1:36" x14ac:dyDescent="0.2">
      <c r="A44" s="23" t="s">
        <v>191</v>
      </c>
      <c r="B44" s="24" t="s">
        <v>72</v>
      </c>
      <c r="C44" s="25" t="s">
        <v>192</v>
      </c>
      <c r="D44" s="26" t="s">
        <v>74</v>
      </c>
      <c r="E44" s="24">
        <v>1</v>
      </c>
      <c r="F44" s="27">
        <v>-7.3178649927603603</v>
      </c>
      <c r="G44" s="27">
        <v>3.5388384700193996</v>
      </c>
      <c r="H44" s="26" t="s">
        <v>74</v>
      </c>
      <c r="I44" s="27">
        <v>26.759190029831224</v>
      </c>
      <c r="J44" s="27">
        <v>268.58020098700001</v>
      </c>
      <c r="K44" s="26" t="s">
        <v>74</v>
      </c>
      <c r="L44" s="23" t="s">
        <v>75</v>
      </c>
      <c r="M44" s="23" t="s">
        <v>88</v>
      </c>
      <c r="N44" s="28" t="s">
        <v>74</v>
      </c>
      <c r="O44" s="3" t="s">
        <v>77</v>
      </c>
      <c r="P44" s="3" t="s">
        <v>78</v>
      </c>
      <c r="Q44" s="28" t="s">
        <v>74</v>
      </c>
      <c r="R44" s="29">
        <v>5</v>
      </c>
      <c r="S44" s="30">
        <v>19</v>
      </c>
      <c r="T44" s="30">
        <v>0</v>
      </c>
      <c r="U44" s="30">
        <v>0</v>
      </c>
      <c r="V44" s="30">
        <v>0</v>
      </c>
      <c r="W44" s="28" t="s">
        <v>74</v>
      </c>
      <c r="X44" s="3" t="s">
        <v>83</v>
      </c>
      <c r="Y44" s="28" t="s">
        <v>74</v>
      </c>
      <c r="Z44" s="31">
        <v>-4.7926008968609892</v>
      </c>
      <c r="AA44" s="31">
        <v>26.07162738912599</v>
      </c>
      <c r="AB44" s="31">
        <v>-4.7926008968609892</v>
      </c>
      <c r="AC44" s="31">
        <v>35.22322081649429</v>
      </c>
      <c r="AD44" s="28" t="s">
        <v>74</v>
      </c>
      <c r="AE44" s="31">
        <v>-11.603640669100042</v>
      </c>
      <c r="AF44" s="31">
        <v>2.5916542146123067</v>
      </c>
      <c r="AG44" s="28" t="s">
        <v>74</v>
      </c>
      <c r="AH44" s="32">
        <v>45940</v>
      </c>
      <c r="AJ44" s="30" t="s">
        <v>4752</v>
      </c>
    </row>
    <row r="45" spans="1:36" x14ac:dyDescent="0.2">
      <c r="A45" s="23" t="s">
        <v>193</v>
      </c>
      <c r="B45" s="24" t="s">
        <v>194</v>
      </c>
      <c r="C45" s="25" t="s">
        <v>195</v>
      </c>
      <c r="D45" s="26" t="s">
        <v>74</v>
      </c>
      <c r="E45" s="24">
        <v>3</v>
      </c>
      <c r="F45" s="27">
        <v>-3.2543143563781305</v>
      </c>
      <c r="G45" s="27">
        <v>19.439648860625528</v>
      </c>
      <c r="H45" s="26" t="s">
        <v>74</v>
      </c>
      <c r="I45" s="27">
        <v>30.899616109216886</v>
      </c>
      <c r="J45" s="27">
        <v>264.60391502700003</v>
      </c>
      <c r="K45" s="26" t="s">
        <v>74</v>
      </c>
      <c r="L45" s="23" t="s">
        <v>129</v>
      </c>
      <c r="M45" s="23" t="s">
        <v>130</v>
      </c>
      <c r="N45" s="28" t="s">
        <v>74</v>
      </c>
      <c r="O45" s="3" t="s">
        <v>156</v>
      </c>
      <c r="P45" s="3" t="s">
        <v>196</v>
      </c>
      <c r="Q45" s="28" t="s">
        <v>74</v>
      </c>
      <c r="R45" s="29">
        <v>5</v>
      </c>
      <c r="S45" s="30">
        <v>2</v>
      </c>
      <c r="T45" s="30">
        <v>0</v>
      </c>
      <c r="U45" s="30">
        <v>0</v>
      </c>
      <c r="V45" s="30">
        <v>0</v>
      </c>
      <c r="W45" s="28" t="s">
        <v>74</v>
      </c>
      <c r="X45" s="3" t="s">
        <v>83</v>
      </c>
      <c r="Y45" s="28" t="s">
        <v>74</v>
      </c>
      <c r="Z45" s="31">
        <v>0</v>
      </c>
      <c r="AA45" s="31">
        <v>28.610439762782047</v>
      </c>
      <c r="AB45" s="31">
        <v>-1.9194837382933718</v>
      </c>
      <c r="AC45" s="31">
        <v>21.314958479855793</v>
      </c>
      <c r="AD45" s="28" t="s">
        <v>74</v>
      </c>
      <c r="AE45" s="31">
        <v>-21.921335957872053</v>
      </c>
      <c r="AF45" s="31">
        <v>-3.8429426727145812</v>
      </c>
      <c r="AG45" s="28" t="s">
        <v>74</v>
      </c>
      <c r="AH45" s="32">
        <v>45940</v>
      </c>
      <c r="AJ45" s="30" t="s">
        <v>4753</v>
      </c>
    </row>
    <row r="46" spans="1:36" x14ac:dyDescent="0.2">
      <c r="A46" s="23" t="s">
        <v>197</v>
      </c>
      <c r="B46" s="24" t="s">
        <v>198</v>
      </c>
      <c r="C46" s="25" t="s">
        <v>199</v>
      </c>
      <c r="D46" s="26" t="s">
        <v>74</v>
      </c>
      <c r="E46" s="24">
        <v>0</v>
      </c>
      <c r="F46" s="27">
        <v>-31.685074440931622</v>
      </c>
      <c r="G46" s="27">
        <v>17.458450458827688</v>
      </c>
      <c r="H46" s="26" t="s">
        <v>74</v>
      </c>
      <c r="I46" s="27">
        <v>63.126577471744625</v>
      </c>
      <c r="J46" s="27">
        <v>260.71566841800001</v>
      </c>
      <c r="K46" s="26" t="s">
        <v>74</v>
      </c>
      <c r="L46" s="23" t="s">
        <v>129</v>
      </c>
      <c r="M46" s="23" t="s">
        <v>200</v>
      </c>
      <c r="N46" s="28" t="s">
        <v>74</v>
      </c>
      <c r="O46" s="3" t="s">
        <v>156</v>
      </c>
      <c r="P46" s="3" t="s">
        <v>201</v>
      </c>
      <c r="Q46" s="28" t="s">
        <v>74</v>
      </c>
      <c r="R46" s="29">
        <v>1</v>
      </c>
      <c r="S46" s="30">
        <v>0</v>
      </c>
      <c r="T46" s="30">
        <v>0</v>
      </c>
      <c r="U46" s="30">
        <v>0</v>
      </c>
      <c r="V46" s="30">
        <v>11</v>
      </c>
      <c r="W46" s="28" t="s">
        <v>74</v>
      </c>
      <c r="X46" s="3" t="s">
        <v>79</v>
      </c>
      <c r="Y46" s="28" t="s">
        <v>74</v>
      </c>
      <c r="Z46" s="31">
        <v>-26.677689165532005</v>
      </c>
      <c r="AA46" s="31">
        <v>23.497035022769701</v>
      </c>
      <c r="AB46" s="31">
        <v>-61.293999260689212</v>
      </c>
      <c r="AC46" s="31">
        <v>-31.903318067055046</v>
      </c>
      <c r="AD46" s="28" t="s">
        <v>74</v>
      </c>
      <c r="AE46" s="31">
        <v>-65.260513122381255</v>
      </c>
      <c r="AF46" s="31">
        <v>-44.595094710566535</v>
      </c>
      <c r="AG46" s="28" t="s">
        <v>74</v>
      </c>
      <c r="AH46" s="32">
        <v>45940</v>
      </c>
      <c r="AJ46" s="30" t="s">
        <v>4754</v>
      </c>
    </row>
    <row r="47" spans="1:36" x14ac:dyDescent="0.2">
      <c r="A47" s="23" t="s">
        <v>202</v>
      </c>
      <c r="B47" s="24" t="s">
        <v>72</v>
      </c>
      <c r="C47" s="25" t="s">
        <v>203</v>
      </c>
      <c r="D47" s="26" t="s">
        <v>74</v>
      </c>
      <c r="E47" s="24">
        <v>3</v>
      </c>
      <c r="F47" s="27">
        <v>-8.8143387429059743</v>
      </c>
      <c r="G47" s="27">
        <v>14.167869924591821</v>
      </c>
      <c r="H47" s="26" t="s">
        <v>74</v>
      </c>
      <c r="I47" s="27">
        <v>26.949733585430302</v>
      </c>
      <c r="J47" s="27">
        <v>258.79467581199998</v>
      </c>
      <c r="K47" s="26" t="s">
        <v>74</v>
      </c>
      <c r="L47" s="23" t="s">
        <v>75</v>
      </c>
      <c r="M47" s="23" t="s">
        <v>204</v>
      </c>
      <c r="N47" s="28" t="s">
        <v>74</v>
      </c>
      <c r="O47" s="3" t="s">
        <v>77</v>
      </c>
      <c r="P47" s="3" t="s">
        <v>78</v>
      </c>
      <c r="Q47" s="28" t="s">
        <v>74</v>
      </c>
      <c r="R47" s="29">
        <v>5</v>
      </c>
      <c r="S47" s="30">
        <v>4</v>
      </c>
      <c r="T47" s="30">
        <v>0</v>
      </c>
      <c r="U47" s="30">
        <v>0</v>
      </c>
      <c r="V47" s="30">
        <v>0</v>
      </c>
      <c r="W47" s="28" t="s">
        <v>74</v>
      </c>
      <c r="X47" s="3" t="s">
        <v>83</v>
      </c>
      <c r="Y47" s="28" t="s">
        <v>74</v>
      </c>
      <c r="Z47" s="31">
        <v>-4.2033033343677797</v>
      </c>
      <c r="AA47" s="31">
        <v>23.772609819121442</v>
      </c>
      <c r="AB47" s="31">
        <v>-4.2033033343677797</v>
      </c>
      <c r="AC47" s="31">
        <v>66.93686299063468</v>
      </c>
      <c r="AD47" s="28" t="s">
        <v>74</v>
      </c>
      <c r="AE47" s="31">
        <v>-8.8143387429059743</v>
      </c>
      <c r="AF47" s="31">
        <v>29.789832378153658</v>
      </c>
      <c r="AG47" s="28" t="s">
        <v>74</v>
      </c>
      <c r="AH47" s="32">
        <v>45940</v>
      </c>
      <c r="AJ47" s="30" t="s">
        <v>4755</v>
      </c>
    </row>
    <row r="48" spans="1:36" x14ac:dyDescent="0.2">
      <c r="A48" s="23" t="s">
        <v>34</v>
      </c>
      <c r="B48" s="24" t="s">
        <v>72</v>
      </c>
      <c r="C48" s="25" t="s">
        <v>205</v>
      </c>
      <c r="D48" s="26" t="s">
        <v>74</v>
      </c>
      <c r="E48" s="24">
        <v>2</v>
      </c>
      <c r="F48" s="27">
        <v>-27.904423125189094</v>
      </c>
      <c r="G48" s="27">
        <v>1.6925016494337481</v>
      </c>
      <c r="H48" s="26" t="s">
        <v>74</v>
      </c>
      <c r="I48" s="27">
        <v>29.968873796276679</v>
      </c>
      <c r="J48" s="27">
        <v>257.48462170400001</v>
      </c>
      <c r="K48" s="26" t="s">
        <v>74</v>
      </c>
      <c r="L48" s="23" t="s">
        <v>88</v>
      </c>
      <c r="M48" s="23" t="s">
        <v>206</v>
      </c>
      <c r="N48" s="28" t="s">
        <v>74</v>
      </c>
      <c r="O48" s="3" t="s">
        <v>77</v>
      </c>
      <c r="P48" s="3" t="s">
        <v>78</v>
      </c>
      <c r="Q48" s="28" t="s">
        <v>74</v>
      </c>
      <c r="R48" s="29">
        <v>2</v>
      </c>
      <c r="S48" s="30">
        <v>0</v>
      </c>
      <c r="T48" s="30">
        <v>0</v>
      </c>
      <c r="U48" s="30">
        <v>0</v>
      </c>
      <c r="V48" s="30">
        <v>0</v>
      </c>
      <c r="W48" s="28" t="s">
        <v>74</v>
      </c>
      <c r="X48" s="3" t="s">
        <v>83</v>
      </c>
      <c r="Y48" s="28" t="s">
        <v>74</v>
      </c>
      <c r="Z48" s="31">
        <v>-13.017526517887687</v>
      </c>
      <c r="AA48" s="31">
        <v>3.6468243182024027</v>
      </c>
      <c r="AB48" s="31">
        <v>-14.624225688484223</v>
      </c>
      <c r="AC48" s="31">
        <v>35.359635743605359</v>
      </c>
      <c r="AD48" s="28" t="s">
        <v>74</v>
      </c>
      <c r="AE48" s="31">
        <v>-27.904423125189094</v>
      </c>
      <c r="AF48" s="31">
        <v>4.1971669084216865</v>
      </c>
      <c r="AG48" s="28" t="s">
        <v>74</v>
      </c>
      <c r="AH48" s="32">
        <v>45940</v>
      </c>
      <c r="AJ48" s="30" t="s">
        <v>4756</v>
      </c>
    </row>
    <row r="49" spans="1:36" x14ac:dyDescent="0.2">
      <c r="A49" s="23" t="s">
        <v>207</v>
      </c>
      <c r="B49" s="24" t="s">
        <v>182</v>
      </c>
      <c r="C49" s="25" t="s">
        <v>208</v>
      </c>
      <c r="D49" s="26" t="s">
        <v>74</v>
      </c>
      <c r="E49" s="24">
        <v>5</v>
      </c>
      <c r="F49" s="27">
        <v>-3.5469466908386558</v>
      </c>
      <c r="G49" s="27">
        <v>9.8847757872463546</v>
      </c>
      <c r="H49" s="26" t="s">
        <v>74</v>
      </c>
      <c r="I49" s="27">
        <v>23.614494589730274</v>
      </c>
      <c r="J49" s="27">
        <v>254.07077950199999</v>
      </c>
      <c r="K49" s="26" t="s">
        <v>74</v>
      </c>
      <c r="L49" s="23" t="s">
        <v>129</v>
      </c>
      <c r="M49" s="23" t="s">
        <v>130</v>
      </c>
      <c r="N49" s="28" t="s">
        <v>74</v>
      </c>
      <c r="O49" s="3" t="s">
        <v>156</v>
      </c>
      <c r="P49" s="3" t="s">
        <v>184</v>
      </c>
      <c r="Q49" s="28" t="s">
        <v>74</v>
      </c>
      <c r="R49" s="29">
        <v>5</v>
      </c>
      <c r="S49" s="30">
        <v>9</v>
      </c>
      <c r="T49" s="30">
        <v>2</v>
      </c>
      <c r="U49" s="30">
        <v>0</v>
      </c>
      <c r="V49" s="30">
        <v>0</v>
      </c>
      <c r="W49" s="28" t="s">
        <v>74</v>
      </c>
      <c r="X49" s="3" t="s">
        <v>83</v>
      </c>
      <c r="Y49" s="28" t="s">
        <v>74</v>
      </c>
      <c r="Z49" s="31">
        <v>-0.24710131153773532</v>
      </c>
      <c r="AA49" s="31">
        <v>21.918922058311058</v>
      </c>
      <c r="AB49" s="31">
        <v>-0.24710131153773532</v>
      </c>
      <c r="AC49" s="31">
        <v>25.951596954889734</v>
      </c>
      <c r="AD49" s="28" t="s">
        <v>74</v>
      </c>
      <c r="AE49" s="31">
        <v>-10.175479764452877</v>
      </c>
      <c r="AF49" s="31">
        <v>6.5365693468114783</v>
      </c>
      <c r="AG49" s="28" t="s">
        <v>74</v>
      </c>
      <c r="AH49" s="32">
        <v>45940</v>
      </c>
      <c r="AJ49" s="30" t="s">
        <v>4757</v>
      </c>
    </row>
    <row r="50" spans="1:36" x14ac:dyDescent="0.2">
      <c r="A50" s="23" t="s">
        <v>209</v>
      </c>
      <c r="B50" s="24" t="s">
        <v>72</v>
      </c>
      <c r="C50" s="25" t="s">
        <v>210</v>
      </c>
      <c r="D50" s="26" t="s">
        <v>74</v>
      </c>
      <c r="E50" s="24">
        <v>2</v>
      </c>
      <c r="F50" s="27">
        <v>-18.501344109076729</v>
      </c>
      <c r="G50" s="27">
        <v>7.1583330297593966</v>
      </c>
      <c r="H50" s="26" t="s">
        <v>74</v>
      </c>
      <c r="I50" s="27">
        <v>24.288227475197878</v>
      </c>
      <c r="J50" s="27">
        <v>249.785890908</v>
      </c>
      <c r="K50" s="26" t="s">
        <v>74</v>
      </c>
      <c r="L50" s="23" t="s">
        <v>122</v>
      </c>
      <c r="M50" s="23" t="s">
        <v>211</v>
      </c>
      <c r="N50" s="28" t="s">
        <v>74</v>
      </c>
      <c r="O50" s="3" t="s">
        <v>77</v>
      </c>
      <c r="P50" s="3" t="s">
        <v>78</v>
      </c>
      <c r="Q50" s="28" t="s">
        <v>74</v>
      </c>
      <c r="R50" s="29">
        <v>3</v>
      </c>
      <c r="S50" s="30">
        <v>0</v>
      </c>
      <c r="T50" s="30">
        <v>0</v>
      </c>
      <c r="U50" s="30">
        <v>0</v>
      </c>
      <c r="V50" s="30">
        <v>0</v>
      </c>
      <c r="W50" s="28" t="s">
        <v>74</v>
      </c>
      <c r="X50" s="3" t="s">
        <v>83</v>
      </c>
      <c r="Y50" s="28" t="s">
        <v>74</v>
      </c>
      <c r="Z50" s="31">
        <v>-11.464827586206896</v>
      </c>
      <c r="AA50" s="31">
        <v>8.3524645509790716</v>
      </c>
      <c r="AB50" s="31">
        <v>-11.464827586206896</v>
      </c>
      <c r="AC50" s="31">
        <v>53.704614538768837</v>
      </c>
      <c r="AD50" s="28" t="s">
        <v>74</v>
      </c>
      <c r="AE50" s="31">
        <v>-18.501344109076729</v>
      </c>
      <c r="AF50" s="31">
        <v>18.41368240912859</v>
      </c>
      <c r="AG50" s="28" t="s">
        <v>74</v>
      </c>
      <c r="AH50" s="32">
        <v>45940</v>
      </c>
      <c r="AJ50" s="30" t="s">
        <v>4758</v>
      </c>
    </row>
    <row r="51" spans="1:36" x14ac:dyDescent="0.2">
      <c r="A51" s="23" t="s">
        <v>212</v>
      </c>
      <c r="B51" s="24" t="s">
        <v>72</v>
      </c>
      <c r="C51" s="25" t="s">
        <v>213</v>
      </c>
      <c r="D51" s="26" t="s">
        <v>74</v>
      </c>
      <c r="E51" s="24">
        <v>2</v>
      </c>
      <c r="F51" s="27">
        <v>-10.491163442645766</v>
      </c>
      <c r="G51" s="27">
        <v>2.8671801096403509</v>
      </c>
      <c r="H51" s="26" t="s">
        <v>74</v>
      </c>
      <c r="I51" s="27">
        <v>34.387592334806932</v>
      </c>
      <c r="J51" s="27">
        <v>248.65110664299999</v>
      </c>
      <c r="K51" s="26" t="s">
        <v>74</v>
      </c>
      <c r="L51" s="23" t="s">
        <v>113</v>
      </c>
      <c r="M51" s="23" t="s">
        <v>117</v>
      </c>
      <c r="N51" s="28" t="s">
        <v>74</v>
      </c>
      <c r="O51" s="3" t="s">
        <v>77</v>
      </c>
      <c r="P51" s="3" t="s">
        <v>78</v>
      </c>
      <c r="Q51" s="28" t="s">
        <v>74</v>
      </c>
      <c r="R51" s="29">
        <v>5</v>
      </c>
      <c r="S51" s="30">
        <v>5</v>
      </c>
      <c r="T51" s="30">
        <v>0</v>
      </c>
      <c r="U51" s="30">
        <v>0</v>
      </c>
      <c r="V51" s="30">
        <v>0</v>
      </c>
      <c r="W51" s="28" t="s">
        <v>74</v>
      </c>
      <c r="X51" s="3" t="s">
        <v>83</v>
      </c>
      <c r="Y51" s="28" t="s">
        <v>74</v>
      </c>
      <c r="Z51" s="31">
        <v>-8.6930949300082343</v>
      </c>
      <c r="AA51" s="31">
        <v>28.744402056725832</v>
      </c>
      <c r="AB51" s="31">
        <v>-8.6930949300082343</v>
      </c>
      <c r="AC51" s="31">
        <v>47.571449620472173</v>
      </c>
      <c r="AD51" s="28" t="s">
        <v>74</v>
      </c>
      <c r="AE51" s="31">
        <v>-11.981401681683321</v>
      </c>
      <c r="AF51" s="31">
        <v>14.036390797443451</v>
      </c>
      <c r="AG51" s="28" t="s">
        <v>74</v>
      </c>
      <c r="AH51" s="32">
        <v>45940</v>
      </c>
      <c r="AJ51" s="30" t="s">
        <v>4759</v>
      </c>
    </row>
    <row r="52" spans="1:36" x14ac:dyDescent="0.2">
      <c r="A52" s="23" t="s">
        <v>214</v>
      </c>
      <c r="B52" s="24" t="s">
        <v>72</v>
      </c>
      <c r="C52" s="25" t="s">
        <v>215</v>
      </c>
      <c r="D52" s="26" t="s">
        <v>74</v>
      </c>
      <c r="E52" s="24">
        <v>0</v>
      </c>
      <c r="F52" s="27">
        <v>-12.203349267854978</v>
      </c>
      <c r="G52" s="27">
        <v>1.503497825692935</v>
      </c>
      <c r="H52" s="26" t="s">
        <v>74</v>
      </c>
      <c r="I52" s="27">
        <v>21.572137171786498</v>
      </c>
      <c r="J52" s="27">
        <v>8.8570024370000002</v>
      </c>
      <c r="K52" s="26" t="s">
        <v>74</v>
      </c>
      <c r="L52" s="23" t="s">
        <v>88</v>
      </c>
      <c r="M52" s="23" t="s">
        <v>216</v>
      </c>
      <c r="N52" s="28" t="s">
        <v>74</v>
      </c>
      <c r="O52" s="3" t="s">
        <v>77</v>
      </c>
      <c r="P52" s="3" t="s">
        <v>78</v>
      </c>
      <c r="Q52" s="28" t="s">
        <v>74</v>
      </c>
      <c r="R52" s="29">
        <v>5</v>
      </c>
      <c r="S52" s="30">
        <v>10</v>
      </c>
      <c r="T52" s="30">
        <v>0</v>
      </c>
      <c r="U52" s="30">
        <v>0</v>
      </c>
      <c r="V52" s="30">
        <v>2</v>
      </c>
      <c r="W52" s="28" t="s">
        <v>74</v>
      </c>
      <c r="X52" s="3" t="s">
        <v>83</v>
      </c>
      <c r="Y52" s="28" t="s">
        <v>74</v>
      </c>
      <c r="Z52" s="31">
        <v>-8.8392261507671854</v>
      </c>
      <c r="AA52" s="31">
        <v>15.977084659452565</v>
      </c>
      <c r="AB52" s="31">
        <v>-8.8392261507671854</v>
      </c>
      <c r="AC52" s="31">
        <v>25.455741046130107</v>
      </c>
      <c r="AD52" s="28" t="s">
        <v>74</v>
      </c>
      <c r="AE52" s="31">
        <v>-16.344111087187883</v>
      </c>
      <c r="AF52" s="31">
        <v>-3.9628127041171015</v>
      </c>
      <c r="AG52" s="28" t="s">
        <v>74</v>
      </c>
      <c r="AH52" s="32">
        <v>45940</v>
      </c>
      <c r="AJ52" s="30" t="s">
        <v>4760</v>
      </c>
    </row>
    <row r="53" spans="1:36" x14ac:dyDescent="0.2">
      <c r="A53" s="23" t="s">
        <v>217</v>
      </c>
      <c r="B53" s="24" t="s">
        <v>154</v>
      </c>
      <c r="C53" s="25" t="s">
        <v>218</v>
      </c>
      <c r="D53" s="26" t="s">
        <v>74</v>
      </c>
      <c r="E53" s="24">
        <v>1</v>
      </c>
      <c r="F53" s="27">
        <v>-25.238625816971066</v>
      </c>
      <c r="G53" s="27">
        <v>0</v>
      </c>
      <c r="H53" s="26" t="s">
        <v>74</v>
      </c>
      <c r="I53" s="27">
        <v>29.437376588913729</v>
      </c>
      <c r="J53" s="27">
        <v>247.84322447100001</v>
      </c>
      <c r="K53" s="26" t="s">
        <v>74</v>
      </c>
      <c r="L53" s="23" t="s">
        <v>91</v>
      </c>
      <c r="M53" s="23" t="s">
        <v>170</v>
      </c>
      <c r="N53" s="28" t="s">
        <v>74</v>
      </c>
      <c r="O53" s="3" t="s">
        <v>156</v>
      </c>
      <c r="P53" s="3" t="s">
        <v>171</v>
      </c>
      <c r="Q53" s="28" t="s">
        <v>74</v>
      </c>
      <c r="R53" s="29">
        <v>2</v>
      </c>
      <c r="S53" s="30">
        <v>0</v>
      </c>
      <c r="T53" s="30">
        <v>0</v>
      </c>
      <c r="U53" s="30">
        <v>0</v>
      </c>
      <c r="V53" s="30">
        <v>0</v>
      </c>
      <c r="W53" s="28" t="s">
        <v>74</v>
      </c>
      <c r="X53" s="3" t="s">
        <v>83</v>
      </c>
      <c r="Y53" s="28" t="s">
        <v>74</v>
      </c>
      <c r="Z53" s="31">
        <v>-21.246130030959755</v>
      </c>
      <c r="AA53" s="31">
        <v>0</v>
      </c>
      <c r="AB53" s="31">
        <v>-27.566667141250338</v>
      </c>
      <c r="AC53" s="31">
        <v>10.336684938909659</v>
      </c>
      <c r="AD53" s="28" t="s">
        <v>74</v>
      </c>
      <c r="AE53" s="31">
        <v>-26.730584214221476</v>
      </c>
      <c r="AF53" s="31">
        <v>-9.3449050581852617</v>
      </c>
      <c r="AG53" s="28" t="s">
        <v>74</v>
      </c>
      <c r="AH53" s="32">
        <v>45940</v>
      </c>
      <c r="AJ53" s="30" t="s">
        <v>4761</v>
      </c>
    </row>
    <row r="54" spans="1:36" x14ac:dyDescent="0.2">
      <c r="A54" s="23" t="s">
        <v>219</v>
      </c>
      <c r="B54" s="24" t="s">
        <v>182</v>
      </c>
      <c r="C54" s="25" t="s">
        <v>220</v>
      </c>
      <c r="D54" s="26" t="s">
        <v>74</v>
      </c>
      <c r="E54" s="24">
        <v>0</v>
      </c>
      <c r="F54" s="27">
        <v>-25.417675410437983</v>
      </c>
      <c r="G54" s="27">
        <v>7.1119771664433689</v>
      </c>
      <c r="H54" s="26" t="s">
        <v>74</v>
      </c>
      <c r="I54" s="27">
        <v>18.10397086012717</v>
      </c>
      <c r="J54" s="27">
        <v>243.26928303299999</v>
      </c>
      <c r="K54" s="26" t="s">
        <v>74</v>
      </c>
      <c r="L54" s="23" t="s">
        <v>122</v>
      </c>
      <c r="M54" s="23" t="s">
        <v>221</v>
      </c>
      <c r="N54" s="28" t="s">
        <v>74</v>
      </c>
      <c r="O54" s="3" t="s">
        <v>156</v>
      </c>
      <c r="P54" s="3" t="s">
        <v>184</v>
      </c>
      <c r="Q54" s="28" t="s">
        <v>74</v>
      </c>
      <c r="R54" s="29">
        <v>0</v>
      </c>
      <c r="S54" s="30">
        <v>0</v>
      </c>
      <c r="T54" s="30">
        <v>0</v>
      </c>
      <c r="U54" s="30">
        <v>5</v>
      </c>
      <c r="V54" s="30">
        <v>5</v>
      </c>
      <c r="W54" s="28" t="s">
        <v>74</v>
      </c>
      <c r="X54" s="3" t="s">
        <v>101</v>
      </c>
      <c r="Y54" s="28" t="s">
        <v>74</v>
      </c>
      <c r="Z54" s="31">
        <v>-14.584274740171709</v>
      </c>
      <c r="AA54" s="31">
        <v>6.3431786216596429</v>
      </c>
      <c r="AB54" s="31">
        <v>-39.092959561785086</v>
      </c>
      <c r="AC54" s="31">
        <v>-18.682923629058195</v>
      </c>
      <c r="AD54" s="28" t="s">
        <v>74</v>
      </c>
      <c r="AE54" s="31">
        <v>-49.796004801332657</v>
      </c>
      <c r="AF54" s="31">
        <v>-32.582780140231144</v>
      </c>
      <c r="AG54" s="28" t="s">
        <v>74</v>
      </c>
      <c r="AH54" s="32">
        <v>45940</v>
      </c>
      <c r="AJ54" s="30" t="s">
        <v>4762</v>
      </c>
    </row>
    <row r="55" spans="1:36" x14ac:dyDescent="0.2">
      <c r="A55" s="23" t="s">
        <v>222</v>
      </c>
      <c r="B55" s="24" t="s">
        <v>72</v>
      </c>
      <c r="C55" s="25" t="s">
        <v>223</v>
      </c>
      <c r="D55" s="26" t="s">
        <v>74</v>
      </c>
      <c r="E55" s="24">
        <v>5</v>
      </c>
      <c r="F55" s="27">
        <v>-4.2973112202176891</v>
      </c>
      <c r="G55" s="27">
        <v>21.191354496225021</v>
      </c>
      <c r="H55" s="26" t="s">
        <v>74</v>
      </c>
      <c r="I55" s="27">
        <v>31.4261917579305</v>
      </c>
      <c r="J55" s="27">
        <v>242.41954790599999</v>
      </c>
      <c r="K55" s="26" t="s">
        <v>74</v>
      </c>
      <c r="L55" s="23" t="s">
        <v>113</v>
      </c>
      <c r="M55" s="23" t="s">
        <v>224</v>
      </c>
      <c r="N55" s="28" t="s">
        <v>74</v>
      </c>
      <c r="O55" s="3" t="s">
        <v>77</v>
      </c>
      <c r="P55" s="3" t="s">
        <v>78</v>
      </c>
      <c r="Q55" s="28" t="s">
        <v>74</v>
      </c>
      <c r="R55" s="29">
        <v>5</v>
      </c>
      <c r="S55" s="30">
        <v>16</v>
      </c>
      <c r="T55" s="30">
        <v>5</v>
      </c>
      <c r="U55" s="30">
        <v>0</v>
      </c>
      <c r="V55" s="30">
        <v>0</v>
      </c>
      <c r="W55" s="28" t="s">
        <v>74</v>
      </c>
      <c r="X55" s="3" t="s">
        <v>83</v>
      </c>
      <c r="Y55" s="28" t="s">
        <v>74</v>
      </c>
      <c r="Z55" s="31">
        <v>-5.1589532196614947</v>
      </c>
      <c r="AA55" s="31">
        <v>54.397559735638033</v>
      </c>
      <c r="AB55" s="31">
        <v>-5.1589532196614947</v>
      </c>
      <c r="AC55" s="31">
        <v>58.634479415648414</v>
      </c>
      <c r="AD55" s="28" t="s">
        <v>74</v>
      </c>
      <c r="AE55" s="31">
        <v>-4.2973112202176891</v>
      </c>
      <c r="AF55" s="31">
        <v>21.867779394438028</v>
      </c>
      <c r="AG55" s="28" t="s">
        <v>74</v>
      </c>
      <c r="AH55" s="32">
        <v>45940</v>
      </c>
      <c r="AJ55" s="30" t="s">
        <v>4763</v>
      </c>
    </row>
    <row r="56" spans="1:36" x14ac:dyDescent="0.2">
      <c r="A56" s="23" t="s">
        <v>225</v>
      </c>
      <c r="B56" s="24" t="s">
        <v>72</v>
      </c>
      <c r="C56" s="25" t="s">
        <v>226</v>
      </c>
      <c r="D56" s="26" t="s">
        <v>74</v>
      </c>
      <c r="E56" s="24">
        <v>0</v>
      </c>
      <c r="F56" s="27">
        <v>-24.641556693151369</v>
      </c>
      <c r="G56" s="27">
        <v>2.9124152457393753</v>
      </c>
      <c r="H56" s="26" t="s">
        <v>74</v>
      </c>
      <c r="I56" s="27">
        <v>31.108402900655847</v>
      </c>
      <c r="J56" s="27">
        <v>231.41057766700001</v>
      </c>
      <c r="K56" s="26" t="s">
        <v>74</v>
      </c>
      <c r="L56" s="23" t="s">
        <v>75</v>
      </c>
      <c r="M56" s="23" t="s">
        <v>174</v>
      </c>
      <c r="N56" s="28" t="s">
        <v>74</v>
      </c>
      <c r="O56" s="3" t="s">
        <v>77</v>
      </c>
      <c r="P56" s="3" t="s">
        <v>78</v>
      </c>
      <c r="Q56" s="28" t="s">
        <v>74</v>
      </c>
      <c r="R56" s="29">
        <v>1</v>
      </c>
      <c r="S56" s="30">
        <v>0</v>
      </c>
      <c r="T56" s="30">
        <v>0</v>
      </c>
      <c r="U56" s="30">
        <v>0</v>
      </c>
      <c r="V56" s="30">
        <v>21</v>
      </c>
      <c r="W56" s="28" t="s">
        <v>74</v>
      </c>
      <c r="X56" s="3" t="s">
        <v>83</v>
      </c>
      <c r="Y56" s="28" t="s">
        <v>74</v>
      </c>
      <c r="Z56" s="31">
        <v>-16.713763870700944</v>
      </c>
      <c r="AA56" s="31">
        <v>0.87653393438517169</v>
      </c>
      <c r="AB56" s="31">
        <v>-32.831216475361998</v>
      </c>
      <c r="AC56" s="31">
        <v>4.6859162616628165</v>
      </c>
      <c r="AD56" s="28" t="s">
        <v>74</v>
      </c>
      <c r="AE56" s="31">
        <v>-38.895536710312115</v>
      </c>
      <c r="AF56" s="31">
        <v>-19.763913767945258</v>
      </c>
      <c r="AG56" s="28" t="s">
        <v>74</v>
      </c>
      <c r="AH56" s="32">
        <v>45940</v>
      </c>
      <c r="AJ56" s="30" t="s">
        <v>4764</v>
      </c>
    </row>
    <row r="57" spans="1:36" x14ac:dyDescent="0.2">
      <c r="A57" s="23" t="s">
        <v>227</v>
      </c>
      <c r="B57" s="24" t="s">
        <v>72</v>
      </c>
      <c r="C57" s="25" t="s">
        <v>228</v>
      </c>
      <c r="D57" s="26" t="s">
        <v>74</v>
      </c>
      <c r="E57" s="24">
        <v>5</v>
      </c>
      <c r="F57" s="27">
        <v>-3.8885122959162466</v>
      </c>
      <c r="G57" s="27">
        <v>28.754341519911637</v>
      </c>
      <c r="H57" s="26" t="s">
        <v>74</v>
      </c>
      <c r="I57" s="27">
        <v>31.419120438120473</v>
      </c>
      <c r="J57" s="27">
        <v>231.387893881</v>
      </c>
      <c r="K57" s="26" t="s">
        <v>74</v>
      </c>
      <c r="L57" s="23" t="s">
        <v>113</v>
      </c>
      <c r="M57" s="23" t="s">
        <v>224</v>
      </c>
      <c r="N57" s="28" t="s">
        <v>74</v>
      </c>
      <c r="O57" s="3" t="s">
        <v>77</v>
      </c>
      <c r="P57" s="3" t="s">
        <v>78</v>
      </c>
      <c r="Q57" s="28" t="s">
        <v>74</v>
      </c>
      <c r="R57" s="29">
        <v>5</v>
      </c>
      <c r="S57" s="30">
        <v>16</v>
      </c>
      <c r="T57" s="30">
        <v>16</v>
      </c>
      <c r="U57" s="30">
        <v>0</v>
      </c>
      <c r="V57" s="30">
        <v>0</v>
      </c>
      <c r="W57" s="28" t="s">
        <v>74</v>
      </c>
      <c r="X57" s="3" t="s">
        <v>83</v>
      </c>
      <c r="Y57" s="28" t="s">
        <v>74</v>
      </c>
      <c r="Z57" s="31">
        <v>-5.0484472049689426</v>
      </c>
      <c r="AA57" s="31">
        <v>64.032791106914459</v>
      </c>
      <c r="AB57" s="31">
        <v>-5.0484472049689426</v>
      </c>
      <c r="AC57" s="31">
        <v>82.652613659350095</v>
      </c>
      <c r="AD57" s="28" t="s">
        <v>74</v>
      </c>
      <c r="AE57" s="31">
        <v>-3.8885122959162466</v>
      </c>
      <c r="AF57" s="31">
        <v>42.242536523445771</v>
      </c>
      <c r="AG57" s="28" t="s">
        <v>74</v>
      </c>
      <c r="AH57" s="32">
        <v>45940</v>
      </c>
      <c r="AJ57" s="30" t="s">
        <v>4765</v>
      </c>
    </row>
    <row r="58" spans="1:36" x14ac:dyDescent="0.2">
      <c r="A58" s="23">
        <v>2412</v>
      </c>
      <c r="B58" s="24" t="s">
        <v>107</v>
      </c>
      <c r="C58" s="25" t="s">
        <v>229</v>
      </c>
      <c r="D58" s="26" t="s">
        <v>74</v>
      </c>
      <c r="E58" s="24">
        <v>0</v>
      </c>
      <c r="F58" s="27">
        <v>-10.706338550814667</v>
      </c>
      <c r="G58" s="27">
        <v>1.2489205139727253</v>
      </c>
      <c r="H58" s="26" t="s">
        <v>74</v>
      </c>
      <c r="I58" s="27">
        <v>10.480222531750401</v>
      </c>
      <c r="J58" s="27">
        <v>33.586600212999997</v>
      </c>
      <c r="K58" s="26" t="s">
        <v>74</v>
      </c>
      <c r="L58" s="23" t="s">
        <v>88</v>
      </c>
      <c r="M58" s="23" t="s">
        <v>206</v>
      </c>
      <c r="N58" s="28" t="s">
        <v>74</v>
      </c>
      <c r="O58" s="3" t="s">
        <v>109</v>
      </c>
      <c r="P58" s="3" t="s">
        <v>110</v>
      </c>
      <c r="Q58" s="28" t="s">
        <v>74</v>
      </c>
      <c r="R58" s="29">
        <v>5</v>
      </c>
      <c r="S58" s="30">
        <v>34</v>
      </c>
      <c r="T58" s="30">
        <v>0</v>
      </c>
      <c r="U58" s="30">
        <v>0</v>
      </c>
      <c r="V58" s="30">
        <v>1</v>
      </c>
      <c r="W58" s="28" t="s">
        <v>74</v>
      </c>
      <c r="X58" s="3" t="s">
        <v>101</v>
      </c>
      <c r="Y58" s="28" t="s">
        <v>74</v>
      </c>
      <c r="Z58" s="31">
        <v>-2.2058823529411766</v>
      </c>
      <c r="AA58" s="31">
        <v>9.1954022988505777</v>
      </c>
      <c r="AB58" s="31">
        <v>-2.2058823529411766</v>
      </c>
      <c r="AC58" s="31">
        <v>17.570048102061399</v>
      </c>
      <c r="AD58" s="28" t="s">
        <v>74</v>
      </c>
      <c r="AE58" s="31">
        <v>-29.656004521545533</v>
      </c>
      <c r="AF58" s="31">
        <v>-10.971192769100133</v>
      </c>
      <c r="AG58" s="28" t="s">
        <v>74</v>
      </c>
      <c r="AH58" s="32">
        <v>45940</v>
      </c>
      <c r="AJ58" s="30" t="s">
        <v>4766</v>
      </c>
    </row>
    <row r="59" spans="1:36" x14ac:dyDescent="0.2">
      <c r="A59" s="23" t="s">
        <v>230</v>
      </c>
      <c r="B59" s="24" t="s">
        <v>72</v>
      </c>
      <c r="C59" s="25" t="s">
        <v>231</v>
      </c>
      <c r="D59" s="26" t="s">
        <v>74</v>
      </c>
      <c r="E59" s="24">
        <v>5</v>
      </c>
      <c r="F59" s="27">
        <v>0</v>
      </c>
      <c r="G59" s="27">
        <v>38.307446900380135</v>
      </c>
      <c r="H59" s="26" t="s">
        <v>74</v>
      </c>
      <c r="I59" s="27">
        <v>31.143328001134147</v>
      </c>
      <c r="J59" s="27">
        <v>230.16369487</v>
      </c>
      <c r="K59" s="26" t="s">
        <v>74</v>
      </c>
      <c r="L59" s="23" t="s">
        <v>178</v>
      </c>
      <c r="M59" s="23" t="s">
        <v>232</v>
      </c>
      <c r="N59" s="28" t="s">
        <v>74</v>
      </c>
      <c r="O59" s="3" t="s">
        <v>77</v>
      </c>
      <c r="P59" s="3" t="s">
        <v>78</v>
      </c>
      <c r="Q59" s="28" t="s">
        <v>74</v>
      </c>
      <c r="R59" s="29">
        <v>5</v>
      </c>
      <c r="S59" s="30">
        <v>15</v>
      </c>
      <c r="T59" s="30">
        <v>7</v>
      </c>
      <c r="U59" s="30">
        <v>0</v>
      </c>
      <c r="V59" s="30">
        <v>0</v>
      </c>
      <c r="W59" s="28" t="s">
        <v>74</v>
      </c>
      <c r="X59" s="3" t="s">
        <v>83</v>
      </c>
      <c r="Y59" s="28" t="s">
        <v>74</v>
      </c>
      <c r="Z59" s="31">
        <v>-1.3156573265039693</v>
      </c>
      <c r="AA59" s="31">
        <v>71.993698582181011</v>
      </c>
      <c r="AB59" s="31">
        <v>-1.3156573265039693</v>
      </c>
      <c r="AC59" s="31">
        <v>73.98876775545105</v>
      </c>
      <c r="AD59" s="28" t="s">
        <v>74</v>
      </c>
      <c r="AE59" s="31">
        <v>0</v>
      </c>
      <c r="AF59" s="31">
        <v>34.669731566743152</v>
      </c>
      <c r="AG59" s="28" t="s">
        <v>74</v>
      </c>
      <c r="AH59" s="32">
        <v>45940</v>
      </c>
      <c r="AJ59" s="30" t="s">
        <v>4767</v>
      </c>
    </row>
    <row r="60" spans="1:36" x14ac:dyDescent="0.2">
      <c r="A60" s="23" t="s">
        <v>233</v>
      </c>
      <c r="B60" s="24" t="s">
        <v>194</v>
      </c>
      <c r="C60" s="25" t="s">
        <v>234</v>
      </c>
      <c r="D60" s="26" t="s">
        <v>74</v>
      </c>
      <c r="E60" s="24">
        <v>5</v>
      </c>
      <c r="F60" s="27">
        <v>-5.0771863040685963</v>
      </c>
      <c r="G60" s="27">
        <v>13.598362371621803</v>
      </c>
      <c r="H60" s="26" t="s">
        <v>74</v>
      </c>
      <c r="I60" s="27">
        <v>27.805366964301182</v>
      </c>
      <c r="J60" s="27">
        <v>228.947247987</v>
      </c>
      <c r="K60" s="26" t="s">
        <v>74</v>
      </c>
      <c r="L60" s="23" t="s">
        <v>113</v>
      </c>
      <c r="M60" s="23" t="s">
        <v>117</v>
      </c>
      <c r="N60" s="28" t="s">
        <v>74</v>
      </c>
      <c r="O60" s="3" t="s">
        <v>156</v>
      </c>
      <c r="P60" s="3" t="s">
        <v>196</v>
      </c>
      <c r="Q60" s="28" t="s">
        <v>74</v>
      </c>
      <c r="R60" s="29">
        <v>5</v>
      </c>
      <c r="S60" s="30">
        <v>26</v>
      </c>
      <c r="T60" s="30">
        <v>8</v>
      </c>
      <c r="U60" s="30">
        <v>0</v>
      </c>
      <c r="V60" s="30">
        <v>0</v>
      </c>
      <c r="W60" s="28" t="s">
        <v>74</v>
      </c>
      <c r="X60" s="3" t="s">
        <v>83</v>
      </c>
      <c r="Y60" s="28" t="s">
        <v>74</v>
      </c>
      <c r="Z60" s="31">
        <v>-6.3948012808438479</v>
      </c>
      <c r="AA60" s="31">
        <v>35.903080688608412</v>
      </c>
      <c r="AB60" s="31">
        <v>-6.3948012808438479</v>
      </c>
      <c r="AC60" s="31">
        <v>70.449327510605471</v>
      </c>
      <c r="AD60" s="28" t="s">
        <v>74</v>
      </c>
      <c r="AE60" s="31">
        <v>-5.0771863040685963</v>
      </c>
      <c r="AF60" s="31">
        <v>38.831287278663659</v>
      </c>
      <c r="AG60" s="28" t="s">
        <v>74</v>
      </c>
      <c r="AH60" s="32">
        <v>45940</v>
      </c>
      <c r="AJ60" s="30" t="s">
        <v>4768</v>
      </c>
    </row>
    <row r="61" spans="1:36" x14ac:dyDescent="0.2">
      <c r="A61" s="23" t="s">
        <v>235</v>
      </c>
      <c r="B61" s="24" t="s">
        <v>154</v>
      </c>
      <c r="C61" s="25" t="s">
        <v>236</v>
      </c>
      <c r="D61" s="26" t="s">
        <v>74</v>
      </c>
      <c r="E61" s="24">
        <v>0</v>
      </c>
      <c r="F61" s="27">
        <v>-13.482126456094894</v>
      </c>
      <c r="G61" s="27">
        <v>0.9888280160682642</v>
      </c>
      <c r="H61" s="26" t="s">
        <v>74</v>
      </c>
      <c r="I61" s="27">
        <v>22.019428016939948</v>
      </c>
      <c r="J61" s="27">
        <v>228.87694113699999</v>
      </c>
      <c r="K61" s="26" t="s">
        <v>74</v>
      </c>
      <c r="L61" s="23" t="s">
        <v>122</v>
      </c>
      <c r="M61" s="23" t="s">
        <v>161</v>
      </c>
      <c r="N61" s="28" t="s">
        <v>74</v>
      </c>
      <c r="O61" s="3" t="s">
        <v>156</v>
      </c>
      <c r="P61" s="3" t="s">
        <v>171</v>
      </c>
      <c r="Q61" s="28" t="s">
        <v>74</v>
      </c>
      <c r="R61" s="29">
        <v>2</v>
      </c>
      <c r="S61" s="30">
        <v>0</v>
      </c>
      <c r="T61" s="30">
        <v>0</v>
      </c>
      <c r="U61" s="30">
        <v>0</v>
      </c>
      <c r="V61" s="30">
        <v>2</v>
      </c>
      <c r="W61" s="28" t="s">
        <v>74</v>
      </c>
      <c r="X61" s="3" t="s">
        <v>83</v>
      </c>
      <c r="Y61" s="28" t="s">
        <v>74</v>
      </c>
      <c r="Z61" s="31">
        <v>-8.1957034645473748</v>
      </c>
      <c r="AA61" s="31">
        <v>10.090240343091997</v>
      </c>
      <c r="AB61" s="31">
        <v>-17.35047512576859</v>
      </c>
      <c r="AC61" s="31">
        <v>-0.14608682873805803</v>
      </c>
      <c r="AD61" s="28" t="s">
        <v>74</v>
      </c>
      <c r="AE61" s="31">
        <v>-38.307849626650714</v>
      </c>
      <c r="AF61" s="31">
        <v>-19.748602829812704</v>
      </c>
      <c r="AG61" s="28" t="s">
        <v>74</v>
      </c>
      <c r="AH61" s="32">
        <v>45940</v>
      </c>
      <c r="AJ61" s="30" t="s">
        <v>4769</v>
      </c>
    </row>
    <row r="62" spans="1:36" x14ac:dyDescent="0.2">
      <c r="A62" s="23">
        <v>939</v>
      </c>
      <c r="B62" s="24" t="s">
        <v>124</v>
      </c>
      <c r="C62" s="25" t="s">
        <v>237</v>
      </c>
      <c r="D62" s="26" t="s">
        <v>74</v>
      </c>
      <c r="E62" s="24">
        <v>2</v>
      </c>
      <c r="F62" s="27">
        <v>-16.16670387382587</v>
      </c>
      <c r="G62" s="27">
        <v>1.9099073024015674</v>
      </c>
      <c r="H62" s="26" t="s">
        <v>74</v>
      </c>
      <c r="I62" s="27">
        <v>22.400592715680506</v>
      </c>
      <c r="J62" s="27">
        <v>226.753418388</v>
      </c>
      <c r="K62" s="26" t="s">
        <v>74</v>
      </c>
      <c r="L62" s="23" t="s">
        <v>113</v>
      </c>
      <c r="M62" s="23" t="s">
        <v>117</v>
      </c>
      <c r="N62" s="28" t="s">
        <v>74</v>
      </c>
      <c r="O62" s="3" t="s">
        <v>109</v>
      </c>
      <c r="P62" s="3" t="s">
        <v>126</v>
      </c>
      <c r="Q62" s="28" t="s">
        <v>74</v>
      </c>
      <c r="R62" s="29">
        <v>4</v>
      </c>
      <c r="S62" s="30">
        <v>0</v>
      </c>
      <c r="T62" s="30">
        <v>0</v>
      </c>
      <c r="U62" s="30">
        <v>0</v>
      </c>
      <c r="V62" s="30">
        <v>0</v>
      </c>
      <c r="W62" s="28" t="s">
        <v>74</v>
      </c>
      <c r="X62" s="3" t="s">
        <v>83</v>
      </c>
      <c r="Y62" s="28" t="s">
        <v>74</v>
      </c>
      <c r="Z62" s="31">
        <v>-13.341204250295169</v>
      </c>
      <c r="AA62" s="31">
        <v>17.252396166134186</v>
      </c>
      <c r="AB62" s="31">
        <v>-13.341204250295169</v>
      </c>
      <c r="AC62" s="31">
        <v>51.682664985895975</v>
      </c>
      <c r="AD62" s="28" t="s">
        <v>74</v>
      </c>
      <c r="AE62" s="31">
        <v>-16.16670387382587</v>
      </c>
      <c r="AF62" s="31">
        <v>17.243634492312516</v>
      </c>
      <c r="AG62" s="28" t="s">
        <v>74</v>
      </c>
      <c r="AH62" s="32">
        <v>45940</v>
      </c>
      <c r="AJ62" s="30" t="s">
        <v>4770</v>
      </c>
    </row>
    <row r="63" spans="1:36" x14ac:dyDescent="0.2">
      <c r="A63" s="23" t="s">
        <v>238</v>
      </c>
      <c r="B63" s="24" t="s">
        <v>154</v>
      </c>
      <c r="C63" s="25" t="s">
        <v>239</v>
      </c>
      <c r="D63" s="26" t="s">
        <v>74</v>
      </c>
      <c r="E63" s="24">
        <v>4</v>
      </c>
      <c r="F63" s="27">
        <v>-0.89472955643859831</v>
      </c>
      <c r="G63" s="27">
        <v>12.40555002609532</v>
      </c>
      <c r="H63" s="26" t="s">
        <v>74</v>
      </c>
      <c r="I63" s="27">
        <v>34.054971867054952</v>
      </c>
      <c r="J63" s="27">
        <v>221.022368922</v>
      </c>
      <c r="K63" s="26" t="s">
        <v>74</v>
      </c>
      <c r="L63" s="23" t="s">
        <v>178</v>
      </c>
      <c r="M63" s="23" t="s">
        <v>240</v>
      </c>
      <c r="N63" s="28" t="s">
        <v>74</v>
      </c>
      <c r="O63" s="3" t="s">
        <v>156</v>
      </c>
      <c r="P63" s="3" t="s">
        <v>175</v>
      </c>
      <c r="Q63" s="28" t="s">
        <v>74</v>
      </c>
      <c r="R63" s="29">
        <v>5</v>
      </c>
      <c r="S63" s="30">
        <v>10</v>
      </c>
      <c r="T63" s="30">
        <v>0</v>
      </c>
      <c r="U63" s="30">
        <v>0</v>
      </c>
      <c r="V63" s="30">
        <v>0</v>
      </c>
      <c r="W63" s="28" t="s">
        <v>74</v>
      </c>
      <c r="X63" s="3" t="s">
        <v>83</v>
      </c>
      <c r="Y63" s="28" t="s">
        <v>74</v>
      </c>
      <c r="Z63" s="31">
        <v>0</v>
      </c>
      <c r="AA63" s="31">
        <v>34.104494133274301</v>
      </c>
      <c r="AB63" s="31">
        <v>0</v>
      </c>
      <c r="AC63" s="31">
        <v>56.156852888386197</v>
      </c>
      <c r="AD63" s="28" t="s">
        <v>74</v>
      </c>
      <c r="AE63" s="31">
        <v>-3.3450442713965383</v>
      </c>
      <c r="AF63" s="31">
        <v>28.923614779830075</v>
      </c>
      <c r="AG63" s="28" t="s">
        <v>74</v>
      </c>
      <c r="AH63" s="32">
        <v>45940</v>
      </c>
      <c r="AJ63" s="30" t="s">
        <v>4771</v>
      </c>
    </row>
    <row r="64" spans="1:36" x14ac:dyDescent="0.2">
      <c r="A64" s="23">
        <v>3988</v>
      </c>
      <c r="B64" s="24" t="s">
        <v>124</v>
      </c>
      <c r="C64" s="25" t="s">
        <v>241</v>
      </c>
      <c r="D64" s="26" t="s">
        <v>74</v>
      </c>
      <c r="E64" s="24">
        <v>2</v>
      </c>
      <c r="F64" s="27">
        <v>-26.492881929165552</v>
      </c>
      <c r="G64" s="27">
        <v>1.6007134274623736</v>
      </c>
      <c r="H64" s="26" t="s">
        <v>74</v>
      </c>
      <c r="I64" s="27">
        <v>18.709669983290091</v>
      </c>
      <c r="J64" s="27">
        <v>220.40713268799999</v>
      </c>
      <c r="K64" s="26" t="s">
        <v>74</v>
      </c>
      <c r="L64" s="23" t="s">
        <v>113</v>
      </c>
      <c r="M64" s="23" t="s">
        <v>117</v>
      </c>
      <c r="N64" s="28" t="s">
        <v>74</v>
      </c>
      <c r="O64" s="3" t="s">
        <v>109</v>
      </c>
      <c r="P64" s="3" t="s">
        <v>126</v>
      </c>
      <c r="Q64" s="28" t="s">
        <v>74</v>
      </c>
      <c r="R64" s="29">
        <v>2</v>
      </c>
      <c r="S64" s="30">
        <v>0</v>
      </c>
      <c r="T64" s="30">
        <v>0</v>
      </c>
      <c r="U64" s="30">
        <v>0</v>
      </c>
      <c r="V64" s="30">
        <v>0</v>
      </c>
      <c r="W64" s="28" t="s">
        <v>74</v>
      </c>
      <c r="X64" s="3" t="s">
        <v>101</v>
      </c>
      <c r="Y64" s="28" t="s">
        <v>74</v>
      </c>
      <c r="Z64" s="31">
        <v>-10.447761194029855</v>
      </c>
      <c r="AA64" s="31">
        <v>0</v>
      </c>
      <c r="AB64" s="31">
        <v>-10.447761194029855</v>
      </c>
      <c r="AC64" s="31">
        <v>42.091107464857835</v>
      </c>
      <c r="AD64" s="28" t="s">
        <v>74</v>
      </c>
      <c r="AE64" s="31">
        <v>-26.492881929165552</v>
      </c>
      <c r="AF64" s="31">
        <v>10.128895298584686</v>
      </c>
      <c r="AG64" s="28" t="s">
        <v>74</v>
      </c>
      <c r="AH64" s="32">
        <v>45940</v>
      </c>
      <c r="AJ64" s="30" t="s">
        <v>4772</v>
      </c>
    </row>
    <row r="65" spans="1:36" x14ac:dyDescent="0.2">
      <c r="A65" s="23" t="s">
        <v>1</v>
      </c>
      <c r="B65" s="24" t="s">
        <v>72</v>
      </c>
      <c r="C65" s="25" t="s">
        <v>242</v>
      </c>
      <c r="D65" s="26" t="s">
        <v>74</v>
      </c>
      <c r="E65" s="24">
        <v>4</v>
      </c>
      <c r="F65" s="27">
        <v>-7.6272476395445477</v>
      </c>
      <c r="G65" s="27">
        <v>6.5005454690448623</v>
      </c>
      <c r="H65" s="26" t="s">
        <v>74</v>
      </c>
      <c r="I65" s="27">
        <v>31.420876795286436</v>
      </c>
      <c r="J65" s="27">
        <v>220.07971311099999</v>
      </c>
      <c r="K65" s="26" t="s">
        <v>74</v>
      </c>
      <c r="L65" s="23" t="s">
        <v>113</v>
      </c>
      <c r="M65" s="23" t="s">
        <v>132</v>
      </c>
      <c r="N65" s="28" t="s">
        <v>74</v>
      </c>
      <c r="O65" s="3" t="s">
        <v>77</v>
      </c>
      <c r="P65" s="3" t="s">
        <v>78</v>
      </c>
      <c r="Q65" s="28" t="s">
        <v>74</v>
      </c>
      <c r="R65" s="29">
        <v>5</v>
      </c>
      <c r="S65" s="30">
        <v>7</v>
      </c>
      <c r="T65" s="30">
        <v>0</v>
      </c>
      <c r="U65" s="30">
        <v>0</v>
      </c>
      <c r="V65" s="30">
        <v>0</v>
      </c>
      <c r="W65" s="28" t="s">
        <v>74</v>
      </c>
      <c r="X65" s="3" t="s">
        <v>83</v>
      </c>
      <c r="Y65" s="28" t="s">
        <v>74</v>
      </c>
      <c r="Z65" s="31">
        <v>-7.206149873833696</v>
      </c>
      <c r="AA65" s="31">
        <v>35.681496417692735</v>
      </c>
      <c r="AB65" s="31">
        <v>-7.206149873833696</v>
      </c>
      <c r="AC65" s="31">
        <v>51.970484300804095</v>
      </c>
      <c r="AD65" s="28" t="s">
        <v>74</v>
      </c>
      <c r="AE65" s="31">
        <v>-9.9028402123077424</v>
      </c>
      <c r="AF65" s="31">
        <v>18.001883703319169</v>
      </c>
      <c r="AG65" s="28" t="s">
        <v>74</v>
      </c>
      <c r="AH65" s="32">
        <v>45940</v>
      </c>
      <c r="AJ65" s="30" t="s">
        <v>4773</v>
      </c>
    </row>
    <row r="66" spans="1:36" x14ac:dyDescent="0.2">
      <c r="A66" s="23" t="s">
        <v>243</v>
      </c>
      <c r="B66" s="24" t="s">
        <v>72</v>
      </c>
      <c r="C66" s="25" t="s">
        <v>244</v>
      </c>
      <c r="D66" s="26" t="s">
        <v>74</v>
      </c>
      <c r="E66" s="24">
        <v>1</v>
      </c>
      <c r="F66" s="27">
        <v>-17.98200847696096</v>
      </c>
      <c r="G66" s="27">
        <v>10.452175667669687</v>
      </c>
      <c r="H66" s="26" t="s">
        <v>74</v>
      </c>
      <c r="I66" s="27">
        <v>33.280240856598233</v>
      </c>
      <c r="J66" s="27">
        <v>214.78437831400001</v>
      </c>
      <c r="K66" s="26" t="s">
        <v>74</v>
      </c>
      <c r="L66" s="23" t="s">
        <v>129</v>
      </c>
      <c r="M66" s="23" t="s">
        <v>130</v>
      </c>
      <c r="N66" s="28" t="s">
        <v>74</v>
      </c>
      <c r="O66" s="3" t="s">
        <v>77</v>
      </c>
      <c r="P66" s="3" t="s">
        <v>78</v>
      </c>
      <c r="Q66" s="28" t="s">
        <v>74</v>
      </c>
      <c r="R66" s="29">
        <v>3</v>
      </c>
      <c r="S66" s="30">
        <v>0</v>
      </c>
      <c r="T66" s="30">
        <v>0</v>
      </c>
      <c r="U66" s="30">
        <v>0</v>
      </c>
      <c r="V66" s="30">
        <v>0</v>
      </c>
      <c r="W66" s="28" t="s">
        <v>74</v>
      </c>
      <c r="X66" s="3" t="s">
        <v>83</v>
      </c>
      <c r="Y66" s="28" t="s">
        <v>74</v>
      </c>
      <c r="Z66" s="31">
        <v>-5.8056742249972739</v>
      </c>
      <c r="AA66" s="31">
        <v>15.453813104189033</v>
      </c>
      <c r="AB66" s="31">
        <v>-31.558420885068454</v>
      </c>
      <c r="AC66" s="31">
        <v>-9.5989247328784231</v>
      </c>
      <c r="AD66" s="28" t="s">
        <v>74</v>
      </c>
      <c r="AE66" s="31">
        <v>-49.130688785903374</v>
      </c>
      <c r="AF66" s="31">
        <v>-32.605200896570295</v>
      </c>
      <c r="AG66" s="28" t="s">
        <v>74</v>
      </c>
      <c r="AH66" s="32">
        <v>45940</v>
      </c>
      <c r="AJ66" s="30" t="s">
        <v>4774</v>
      </c>
    </row>
    <row r="67" spans="1:36" x14ac:dyDescent="0.2">
      <c r="A67" s="23" t="s">
        <v>245</v>
      </c>
      <c r="B67" s="24" t="s">
        <v>72</v>
      </c>
      <c r="C67" s="25" t="s">
        <v>246</v>
      </c>
      <c r="D67" s="26" t="s">
        <v>74</v>
      </c>
      <c r="E67" s="24">
        <v>1</v>
      </c>
      <c r="F67" s="27">
        <v>-18.14486840666255</v>
      </c>
      <c r="G67" s="27">
        <v>0</v>
      </c>
      <c r="H67" s="26" t="s">
        <v>74</v>
      </c>
      <c r="I67" s="27">
        <v>13.390856879781341</v>
      </c>
      <c r="J67" s="27">
        <v>212.80052381199999</v>
      </c>
      <c r="K67" s="26" t="s">
        <v>74</v>
      </c>
      <c r="L67" s="23" t="s">
        <v>247</v>
      </c>
      <c r="M67" s="23" t="s">
        <v>248</v>
      </c>
      <c r="N67" s="28" t="s">
        <v>74</v>
      </c>
      <c r="O67" s="3" t="s">
        <v>156</v>
      </c>
      <c r="P67" s="3" t="s">
        <v>196</v>
      </c>
      <c r="Q67" s="28" t="s">
        <v>74</v>
      </c>
      <c r="R67" s="29">
        <v>3</v>
      </c>
      <c r="S67" s="30">
        <v>0</v>
      </c>
      <c r="T67" s="30">
        <v>0</v>
      </c>
      <c r="U67" s="30">
        <v>0</v>
      </c>
      <c r="V67" s="30">
        <v>0</v>
      </c>
      <c r="W67" s="28" t="s">
        <v>74</v>
      </c>
      <c r="X67" s="3" t="s">
        <v>101</v>
      </c>
      <c r="Y67" s="28" t="s">
        <v>74</v>
      </c>
      <c r="Z67" s="31">
        <v>-5.8542859513733356</v>
      </c>
      <c r="AA67" s="31">
        <v>4.283285077439217</v>
      </c>
      <c r="AB67" s="31">
        <v>-5.8542859513733356</v>
      </c>
      <c r="AC67" s="31">
        <v>18.731191530637414</v>
      </c>
      <c r="AD67" s="28" t="s">
        <v>74</v>
      </c>
      <c r="AE67" s="31">
        <v>-21.618480579744066</v>
      </c>
      <c r="AF67" s="31">
        <v>-9.4901888118515654</v>
      </c>
      <c r="AG67" s="28" t="s">
        <v>74</v>
      </c>
      <c r="AH67" s="32">
        <v>45940</v>
      </c>
      <c r="AJ67" s="30" t="s">
        <v>4775</v>
      </c>
    </row>
    <row r="68" spans="1:36" x14ac:dyDescent="0.2">
      <c r="A68" s="23" t="s">
        <v>249</v>
      </c>
      <c r="B68" s="24" t="s">
        <v>72</v>
      </c>
      <c r="C68" s="25" t="s">
        <v>250</v>
      </c>
      <c r="D68" s="26" t="s">
        <v>74</v>
      </c>
      <c r="E68" s="24">
        <v>0</v>
      </c>
      <c r="F68" s="27">
        <v>-21.432882008133959</v>
      </c>
      <c r="G68" s="27">
        <v>1.0003055784577877</v>
      </c>
      <c r="H68" s="26" t="s">
        <v>74</v>
      </c>
      <c r="I68" s="27">
        <v>12.499649411728903</v>
      </c>
      <c r="J68" s="27">
        <v>211.94765294199999</v>
      </c>
      <c r="K68" s="26" t="s">
        <v>74</v>
      </c>
      <c r="L68" s="23" t="s">
        <v>91</v>
      </c>
      <c r="M68" s="23" t="s">
        <v>251</v>
      </c>
      <c r="N68" s="28" t="s">
        <v>74</v>
      </c>
      <c r="O68" s="3" t="s">
        <v>77</v>
      </c>
      <c r="P68" s="3" t="s">
        <v>78</v>
      </c>
      <c r="Q68" s="28" t="s">
        <v>74</v>
      </c>
      <c r="R68" s="29">
        <v>3</v>
      </c>
      <c r="S68" s="30">
        <v>0</v>
      </c>
      <c r="T68" s="30">
        <v>0</v>
      </c>
      <c r="U68" s="30">
        <v>0</v>
      </c>
      <c r="V68" s="30">
        <v>4</v>
      </c>
      <c r="W68" s="28" t="s">
        <v>74</v>
      </c>
      <c r="X68" s="3" t="s">
        <v>101</v>
      </c>
      <c r="Y68" s="28" t="s">
        <v>74</v>
      </c>
      <c r="Z68" s="31">
        <v>-5.7170973271538292</v>
      </c>
      <c r="AA68" s="31">
        <v>3.9077805765463256</v>
      </c>
      <c r="AB68" s="31">
        <v>-6.5036043693140755</v>
      </c>
      <c r="AC68" s="31">
        <v>11.354954838088025</v>
      </c>
      <c r="AD68" s="28" t="s">
        <v>74</v>
      </c>
      <c r="AE68" s="31">
        <v>-31.438355222975712</v>
      </c>
      <c r="AF68" s="31">
        <v>-16.247063837878727</v>
      </c>
      <c r="AG68" s="28" t="s">
        <v>74</v>
      </c>
      <c r="AH68" s="32">
        <v>45940</v>
      </c>
      <c r="AJ68" s="30" t="s">
        <v>4776</v>
      </c>
    </row>
    <row r="69" spans="1:36" x14ac:dyDescent="0.2">
      <c r="A69" s="23" t="s">
        <v>252</v>
      </c>
      <c r="B69" s="24" t="s">
        <v>72</v>
      </c>
      <c r="C69" s="25" t="s">
        <v>253</v>
      </c>
      <c r="D69" s="26" t="s">
        <v>74</v>
      </c>
      <c r="E69" s="24">
        <v>5</v>
      </c>
      <c r="F69" s="27">
        <v>-4.1128108573826827</v>
      </c>
      <c r="G69" s="27">
        <v>8.5596174666462659</v>
      </c>
      <c r="H69" s="26" t="s">
        <v>74</v>
      </c>
      <c r="I69" s="27">
        <v>25.423412871006747</v>
      </c>
      <c r="J69" s="27">
        <v>211.08804611799999</v>
      </c>
      <c r="K69" s="26" t="s">
        <v>74</v>
      </c>
      <c r="L69" s="23" t="s">
        <v>178</v>
      </c>
      <c r="M69" s="23" t="s">
        <v>179</v>
      </c>
      <c r="N69" s="28" t="s">
        <v>74</v>
      </c>
      <c r="O69" s="3" t="s">
        <v>77</v>
      </c>
      <c r="P69" s="3" t="s">
        <v>78</v>
      </c>
      <c r="Q69" s="28" t="s">
        <v>74</v>
      </c>
      <c r="R69" s="29">
        <v>5</v>
      </c>
      <c r="S69" s="30">
        <v>27</v>
      </c>
      <c r="T69" s="30">
        <v>33</v>
      </c>
      <c r="U69" s="30">
        <v>0</v>
      </c>
      <c r="V69" s="30">
        <v>0</v>
      </c>
      <c r="W69" s="28" t="s">
        <v>74</v>
      </c>
      <c r="X69" s="3" t="s">
        <v>83</v>
      </c>
      <c r="Y69" s="28" t="s">
        <v>74</v>
      </c>
      <c r="Z69" s="31">
        <v>-5.3307720014407627</v>
      </c>
      <c r="AA69" s="31">
        <v>35.550971291043481</v>
      </c>
      <c r="AB69" s="31">
        <v>-5.3307720014407627</v>
      </c>
      <c r="AC69" s="31">
        <v>55.024357108486079</v>
      </c>
      <c r="AD69" s="28" t="s">
        <v>74</v>
      </c>
      <c r="AE69" s="31">
        <v>-4.1128108573826827</v>
      </c>
      <c r="AF69" s="31">
        <v>18.538987752334574</v>
      </c>
      <c r="AG69" s="28" t="s">
        <v>74</v>
      </c>
      <c r="AH69" s="32">
        <v>45940</v>
      </c>
      <c r="AJ69" s="30" t="s">
        <v>4777</v>
      </c>
    </row>
    <row r="70" spans="1:36" x14ac:dyDescent="0.2">
      <c r="A70" s="23" t="s">
        <v>254</v>
      </c>
      <c r="B70" s="24" t="s">
        <v>255</v>
      </c>
      <c r="C70" s="25" t="s">
        <v>256</v>
      </c>
      <c r="D70" s="26" t="s">
        <v>74</v>
      </c>
      <c r="E70" s="24">
        <v>0</v>
      </c>
      <c r="F70" s="27">
        <v>-18.245061955841109</v>
      </c>
      <c r="G70" s="27">
        <v>3.6964906384331324</v>
      </c>
      <c r="H70" s="26" t="s">
        <v>74</v>
      </c>
      <c r="I70" s="27">
        <v>22.823571624411489</v>
      </c>
      <c r="J70" s="27">
        <v>210.72674092299999</v>
      </c>
      <c r="K70" s="26" t="s">
        <v>74</v>
      </c>
      <c r="L70" s="23" t="s">
        <v>97</v>
      </c>
      <c r="M70" s="23" t="s">
        <v>257</v>
      </c>
      <c r="N70" s="28" t="s">
        <v>74</v>
      </c>
      <c r="O70" s="3" t="s">
        <v>109</v>
      </c>
      <c r="P70" s="3" t="s">
        <v>258</v>
      </c>
      <c r="Q70" s="28" t="s">
        <v>74</v>
      </c>
      <c r="R70" s="29">
        <v>4</v>
      </c>
      <c r="S70" s="30">
        <v>0</v>
      </c>
      <c r="T70" s="30">
        <v>0</v>
      </c>
      <c r="U70" s="30">
        <v>0</v>
      </c>
      <c r="V70" s="30">
        <v>2</v>
      </c>
      <c r="W70" s="28" t="s">
        <v>74</v>
      </c>
      <c r="X70" s="3" t="s">
        <v>83</v>
      </c>
      <c r="Y70" s="28" t="s">
        <v>74</v>
      </c>
      <c r="Z70" s="31">
        <v>-9.171585963897396</v>
      </c>
      <c r="AA70" s="31">
        <v>15.150302939387117</v>
      </c>
      <c r="AB70" s="31">
        <v>-13.120846092418736</v>
      </c>
      <c r="AC70" s="31">
        <v>9.4447526381852942</v>
      </c>
      <c r="AD70" s="28" t="s">
        <v>74</v>
      </c>
      <c r="AE70" s="31">
        <v>-39.796179498296567</v>
      </c>
      <c r="AF70" s="31">
        <v>-23.585995835910271</v>
      </c>
      <c r="AG70" s="28" t="s">
        <v>74</v>
      </c>
      <c r="AH70" s="32">
        <v>45940</v>
      </c>
      <c r="AJ70" s="30" t="s">
        <v>4778</v>
      </c>
    </row>
    <row r="71" spans="1:36" x14ac:dyDescent="0.2">
      <c r="A71" s="23">
        <v>9984</v>
      </c>
      <c r="B71" s="24" t="s">
        <v>259</v>
      </c>
      <c r="C71" s="25" t="s">
        <v>260</v>
      </c>
      <c r="D71" s="26" t="s">
        <v>74</v>
      </c>
      <c r="E71" s="24">
        <v>5</v>
      </c>
      <c r="F71" s="27">
        <v>0</v>
      </c>
      <c r="G71" s="27">
        <v>167.63534220569318</v>
      </c>
      <c r="H71" s="26" t="s">
        <v>74</v>
      </c>
      <c r="I71" s="27">
        <v>58.087889246256218</v>
      </c>
      <c r="J71" s="27">
        <v>208.25913839899999</v>
      </c>
      <c r="K71" s="26" t="s">
        <v>74</v>
      </c>
      <c r="L71" s="23" t="s">
        <v>88</v>
      </c>
      <c r="M71" s="23" t="s">
        <v>206</v>
      </c>
      <c r="N71" s="28" t="s">
        <v>74</v>
      </c>
      <c r="O71" s="3" t="s">
        <v>109</v>
      </c>
      <c r="P71" s="3" t="s">
        <v>261</v>
      </c>
      <c r="Q71" s="28" t="s">
        <v>74</v>
      </c>
      <c r="R71" s="29">
        <v>5</v>
      </c>
      <c r="S71" s="30">
        <v>16</v>
      </c>
      <c r="T71" s="30">
        <v>12</v>
      </c>
      <c r="U71" s="30">
        <v>0</v>
      </c>
      <c r="V71" s="30">
        <v>0</v>
      </c>
      <c r="W71" s="28" t="s">
        <v>74</v>
      </c>
      <c r="X71" s="3" t="s">
        <v>79</v>
      </c>
      <c r="Y71" s="28" t="s">
        <v>74</v>
      </c>
      <c r="Z71" s="31">
        <v>0</v>
      </c>
      <c r="AA71" s="31">
        <v>234.60134382036668</v>
      </c>
      <c r="AB71" s="31">
        <v>0</v>
      </c>
      <c r="AC71" s="31">
        <v>197.12589103790512</v>
      </c>
      <c r="AD71" s="28" t="s">
        <v>74</v>
      </c>
      <c r="AE71" s="31">
        <v>0</v>
      </c>
      <c r="AF71" s="31">
        <v>118.30035404411635</v>
      </c>
      <c r="AG71" s="28" t="s">
        <v>74</v>
      </c>
      <c r="AH71" s="32">
        <v>45940</v>
      </c>
      <c r="AJ71" s="30" t="s">
        <v>4779</v>
      </c>
    </row>
    <row r="72" spans="1:36" x14ac:dyDescent="0.2">
      <c r="A72" s="23" t="s">
        <v>262</v>
      </c>
      <c r="B72" s="24" t="s">
        <v>154</v>
      </c>
      <c r="C72" s="25" t="s">
        <v>263</v>
      </c>
      <c r="D72" s="26" t="s">
        <v>74</v>
      </c>
      <c r="E72" s="24">
        <v>1</v>
      </c>
      <c r="F72" s="27">
        <v>-13.091049562548266</v>
      </c>
      <c r="G72" s="27">
        <v>3.3461090025144324</v>
      </c>
      <c r="H72" s="26" t="s">
        <v>74</v>
      </c>
      <c r="I72" s="27">
        <v>27.226206078912345</v>
      </c>
      <c r="J72" s="27">
        <v>208.04470958300001</v>
      </c>
      <c r="K72" s="26" t="s">
        <v>74</v>
      </c>
      <c r="L72" s="23" t="s">
        <v>97</v>
      </c>
      <c r="M72" s="23" t="s">
        <v>98</v>
      </c>
      <c r="N72" s="28" t="s">
        <v>74</v>
      </c>
      <c r="O72" s="3" t="s">
        <v>156</v>
      </c>
      <c r="P72" s="3" t="s">
        <v>196</v>
      </c>
      <c r="Q72" s="28" t="s">
        <v>74</v>
      </c>
      <c r="R72" s="29">
        <v>5</v>
      </c>
      <c r="S72" s="30">
        <v>2</v>
      </c>
      <c r="T72" s="30">
        <v>0</v>
      </c>
      <c r="U72" s="30">
        <v>0</v>
      </c>
      <c r="V72" s="30">
        <v>0</v>
      </c>
      <c r="W72" s="28" t="s">
        <v>74</v>
      </c>
      <c r="X72" s="3" t="s">
        <v>83</v>
      </c>
      <c r="Y72" s="28" t="s">
        <v>74</v>
      </c>
      <c r="Z72" s="31">
        <v>-5.6534954407294817</v>
      </c>
      <c r="AA72" s="31">
        <v>18.292682926829272</v>
      </c>
      <c r="AB72" s="31">
        <v>-5.6534954407294817</v>
      </c>
      <c r="AC72" s="31">
        <v>15.413395799346516</v>
      </c>
      <c r="AD72" s="28" t="s">
        <v>74</v>
      </c>
      <c r="AE72" s="31">
        <v>-23.991301042808601</v>
      </c>
      <c r="AF72" s="31">
        <v>-6.2307267223052518</v>
      </c>
      <c r="AG72" s="28" t="s">
        <v>74</v>
      </c>
      <c r="AH72" s="32">
        <v>45940</v>
      </c>
      <c r="AJ72" s="30" t="s">
        <v>4780</v>
      </c>
    </row>
    <row r="73" spans="1:36" x14ac:dyDescent="0.2">
      <c r="A73" s="23">
        <v>857</v>
      </c>
      <c r="B73" s="24" t="s">
        <v>124</v>
      </c>
      <c r="C73" s="25" t="s">
        <v>264</v>
      </c>
      <c r="D73" s="26" t="s">
        <v>74</v>
      </c>
      <c r="E73" s="24">
        <v>5</v>
      </c>
      <c r="F73" s="27">
        <v>-3.3062232615586038</v>
      </c>
      <c r="G73" s="27">
        <v>20.345417366051901</v>
      </c>
      <c r="H73" s="26" t="s">
        <v>74</v>
      </c>
      <c r="I73" s="27">
        <v>32.262289834962807</v>
      </c>
      <c r="J73" s="27">
        <v>207.76413493000001</v>
      </c>
      <c r="K73" s="26" t="s">
        <v>74</v>
      </c>
      <c r="L73" s="23" t="s">
        <v>97</v>
      </c>
      <c r="M73" s="23" t="s">
        <v>98</v>
      </c>
      <c r="N73" s="28" t="s">
        <v>74</v>
      </c>
      <c r="O73" s="3" t="s">
        <v>109</v>
      </c>
      <c r="P73" s="3" t="s">
        <v>126</v>
      </c>
      <c r="Q73" s="28" t="s">
        <v>74</v>
      </c>
      <c r="R73" s="29">
        <v>5</v>
      </c>
      <c r="S73" s="30">
        <v>21</v>
      </c>
      <c r="T73" s="30">
        <v>21</v>
      </c>
      <c r="U73" s="30">
        <v>0</v>
      </c>
      <c r="V73" s="30">
        <v>0</v>
      </c>
      <c r="W73" s="28" t="s">
        <v>74</v>
      </c>
      <c r="X73" s="3" t="s">
        <v>83</v>
      </c>
      <c r="Y73" s="28" t="s">
        <v>74</v>
      </c>
      <c r="Z73" s="31">
        <v>-2.4161073825503436</v>
      </c>
      <c r="AA73" s="31">
        <v>47.464503042596348</v>
      </c>
      <c r="AB73" s="31">
        <v>-3.8359788359788363</v>
      </c>
      <c r="AC73" s="31">
        <v>55.659518890042712</v>
      </c>
      <c r="AD73" s="28" t="s">
        <v>74</v>
      </c>
      <c r="AE73" s="31">
        <v>-18.422872975951719</v>
      </c>
      <c r="AF73" s="31">
        <v>21.306610719462597</v>
      </c>
      <c r="AG73" s="28" t="s">
        <v>74</v>
      </c>
      <c r="AH73" s="32">
        <v>45940</v>
      </c>
      <c r="AJ73" s="30" t="s">
        <v>4781</v>
      </c>
    </row>
    <row r="74" spans="1:36" x14ac:dyDescent="0.2">
      <c r="A74" s="23" t="s">
        <v>265</v>
      </c>
      <c r="B74" s="24" t="s">
        <v>194</v>
      </c>
      <c r="C74" s="25" t="s">
        <v>263</v>
      </c>
      <c r="D74" s="26" t="s">
        <v>74</v>
      </c>
      <c r="E74" s="24">
        <v>1</v>
      </c>
      <c r="F74" s="27">
        <v>-13.091049562548266</v>
      </c>
      <c r="G74" s="27">
        <v>3.3461090025144324</v>
      </c>
      <c r="H74" s="26" t="s">
        <v>74</v>
      </c>
      <c r="I74" s="27">
        <v>27.226206078912345</v>
      </c>
      <c r="J74" s="27">
        <v>207.74024615900001</v>
      </c>
      <c r="K74" s="26" t="s">
        <v>74</v>
      </c>
      <c r="L74" s="23" t="s">
        <v>97</v>
      </c>
      <c r="M74" s="23" t="s">
        <v>98</v>
      </c>
      <c r="N74" s="28" t="s">
        <v>74</v>
      </c>
      <c r="O74" s="3" t="s">
        <v>156</v>
      </c>
      <c r="P74" s="3" t="s">
        <v>196</v>
      </c>
      <c r="Q74" s="28" t="s">
        <v>74</v>
      </c>
      <c r="R74" s="29">
        <v>5</v>
      </c>
      <c r="S74" s="30">
        <v>2</v>
      </c>
      <c r="T74" s="30">
        <v>0</v>
      </c>
      <c r="U74" s="30">
        <v>0</v>
      </c>
      <c r="V74" s="30">
        <v>0</v>
      </c>
      <c r="W74" s="28" t="s">
        <v>74</v>
      </c>
      <c r="X74" s="3" t="s">
        <v>83</v>
      </c>
      <c r="Y74" s="28" t="s">
        <v>74</v>
      </c>
      <c r="Z74" s="31">
        <v>-5.6534954407294817</v>
      </c>
      <c r="AA74" s="31">
        <v>18.292682926829272</v>
      </c>
      <c r="AB74" s="31">
        <v>-5.6534954407294817</v>
      </c>
      <c r="AC74" s="31">
        <v>15.413395799346516</v>
      </c>
      <c r="AD74" s="28" t="s">
        <v>74</v>
      </c>
      <c r="AE74" s="31">
        <v>-23.991301042808601</v>
      </c>
      <c r="AF74" s="31">
        <v>-6.2307267223052518</v>
      </c>
      <c r="AG74" s="28" t="s">
        <v>74</v>
      </c>
      <c r="AH74" s="32">
        <v>45940</v>
      </c>
      <c r="AJ74" s="30" t="s">
        <v>4780</v>
      </c>
    </row>
    <row r="75" spans="1:36" x14ac:dyDescent="0.2">
      <c r="A75" s="23">
        <v>660</v>
      </c>
      <c r="B75" s="24" t="s">
        <v>140</v>
      </c>
      <c r="C75" s="25" t="s">
        <v>266</v>
      </c>
      <c r="D75" s="26" t="s">
        <v>74</v>
      </c>
      <c r="E75" s="24">
        <v>5</v>
      </c>
      <c r="F75" s="27">
        <v>0</v>
      </c>
      <c r="G75" s="27">
        <v>100.86566253782092</v>
      </c>
      <c r="H75" s="26" t="s">
        <v>74</v>
      </c>
      <c r="I75" s="27">
        <v>53.616291724095241</v>
      </c>
      <c r="J75" s="27">
        <v>206.70392456600001</v>
      </c>
      <c r="K75" s="26" t="s">
        <v>74</v>
      </c>
      <c r="L75" s="23" t="s">
        <v>75</v>
      </c>
      <c r="M75" s="23" t="s">
        <v>76</v>
      </c>
      <c r="N75" s="28" t="s">
        <v>74</v>
      </c>
      <c r="O75" s="3" t="s">
        <v>109</v>
      </c>
      <c r="P75" s="3" t="s">
        <v>142</v>
      </c>
      <c r="Q75" s="28" t="s">
        <v>74</v>
      </c>
      <c r="R75" s="29">
        <v>5</v>
      </c>
      <c r="S75" s="30">
        <v>23</v>
      </c>
      <c r="T75" s="30">
        <v>20</v>
      </c>
      <c r="U75" s="30">
        <v>0</v>
      </c>
      <c r="V75" s="30">
        <v>0</v>
      </c>
      <c r="W75" s="28" t="s">
        <v>74</v>
      </c>
      <c r="X75" s="3" t="s">
        <v>79</v>
      </c>
      <c r="Y75" s="28" t="s">
        <v>74</v>
      </c>
      <c r="Z75" s="31">
        <v>0</v>
      </c>
      <c r="AA75" s="31">
        <v>145.36704875322869</v>
      </c>
      <c r="AB75" s="31">
        <v>0</v>
      </c>
      <c r="AC75" s="31">
        <v>184.59105819217217</v>
      </c>
      <c r="AD75" s="28" t="s">
        <v>74</v>
      </c>
      <c r="AE75" s="31">
        <v>0</v>
      </c>
      <c r="AF75" s="31">
        <v>111.12636019247813</v>
      </c>
      <c r="AG75" s="28" t="s">
        <v>74</v>
      </c>
      <c r="AH75" s="32">
        <v>45940</v>
      </c>
      <c r="AJ75" s="30" t="s">
        <v>4782</v>
      </c>
    </row>
    <row r="76" spans="1:36" x14ac:dyDescent="0.2">
      <c r="A76" s="23" t="s">
        <v>267</v>
      </c>
      <c r="B76" s="24" t="s">
        <v>72</v>
      </c>
      <c r="C76" s="25" t="s">
        <v>268</v>
      </c>
      <c r="D76" s="26" t="s">
        <v>74</v>
      </c>
      <c r="E76" s="24">
        <v>1</v>
      </c>
      <c r="F76" s="27">
        <v>-17.970635642628601</v>
      </c>
      <c r="G76" s="27">
        <v>9.409331445194363</v>
      </c>
      <c r="H76" s="26" t="s">
        <v>74</v>
      </c>
      <c r="I76" s="27">
        <v>19.22079651549128</v>
      </c>
      <c r="J76" s="27">
        <v>205.216752243</v>
      </c>
      <c r="K76" s="26" t="s">
        <v>74</v>
      </c>
      <c r="L76" s="23" t="s">
        <v>122</v>
      </c>
      <c r="M76" s="23" t="s">
        <v>186</v>
      </c>
      <c r="N76" s="28" t="s">
        <v>74</v>
      </c>
      <c r="O76" s="3" t="s">
        <v>77</v>
      </c>
      <c r="P76" s="3" t="s">
        <v>78</v>
      </c>
      <c r="Q76" s="28" t="s">
        <v>74</v>
      </c>
      <c r="R76" s="29">
        <v>3</v>
      </c>
      <c r="S76" s="30">
        <v>0</v>
      </c>
      <c r="T76" s="30">
        <v>0</v>
      </c>
      <c r="U76" s="30">
        <v>0</v>
      </c>
      <c r="V76" s="30">
        <v>0</v>
      </c>
      <c r="W76" s="28" t="s">
        <v>74</v>
      </c>
      <c r="X76" s="3" t="s">
        <v>101</v>
      </c>
      <c r="Y76" s="28" t="s">
        <v>74</v>
      </c>
      <c r="Z76" s="31">
        <v>0</v>
      </c>
      <c r="AA76" s="31">
        <v>18.453038674033156</v>
      </c>
      <c r="AB76" s="31">
        <v>-16.890021043304905</v>
      </c>
      <c r="AC76" s="31">
        <v>-3.7385958970885369</v>
      </c>
      <c r="AD76" s="28" t="s">
        <v>74</v>
      </c>
      <c r="AE76" s="31">
        <v>-45.589027999249808</v>
      </c>
      <c r="AF76" s="31">
        <v>-28.703202942004562</v>
      </c>
      <c r="AG76" s="28" t="s">
        <v>74</v>
      </c>
      <c r="AH76" s="32">
        <v>45940</v>
      </c>
      <c r="AJ76" s="30" t="s">
        <v>4783</v>
      </c>
    </row>
    <row r="77" spans="1:36" x14ac:dyDescent="0.2">
      <c r="A77" s="23" t="s">
        <v>269</v>
      </c>
      <c r="B77" s="24" t="s">
        <v>72</v>
      </c>
      <c r="C77" s="25" t="s">
        <v>270</v>
      </c>
      <c r="D77" s="26" t="s">
        <v>74</v>
      </c>
      <c r="E77" s="24">
        <v>5</v>
      </c>
      <c r="F77" s="27">
        <v>-1.0444539792595675</v>
      </c>
      <c r="G77" s="27">
        <v>120.58709325827404</v>
      </c>
      <c r="H77" s="26" t="s">
        <v>74</v>
      </c>
      <c r="I77" s="27">
        <v>69.824273691857186</v>
      </c>
      <c r="J77" s="27">
        <v>202.66457432300001</v>
      </c>
      <c r="K77" s="26" t="s">
        <v>74</v>
      </c>
      <c r="L77" s="23" t="s">
        <v>75</v>
      </c>
      <c r="M77" s="23" t="s">
        <v>76</v>
      </c>
      <c r="N77" s="28" t="s">
        <v>74</v>
      </c>
      <c r="O77" s="3" t="s">
        <v>77</v>
      </c>
      <c r="P77" s="3" t="s">
        <v>78</v>
      </c>
      <c r="Q77" s="28" t="s">
        <v>74</v>
      </c>
      <c r="R77" s="29">
        <v>5</v>
      </c>
      <c r="S77" s="30">
        <v>18</v>
      </c>
      <c r="T77" s="30">
        <v>18</v>
      </c>
      <c r="U77" s="30">
        <v>0</v>
      </c>
      <c r="V77" s="30">
        <v>0</v>
      </c>
      <c r="W77" s="28" t="s">
        <v>74</v>
      </c>
      <c r="X77" s="3" t="s">
        <v>79</v>
      </c>
      <c r="Y77" s="28" t="s">
        <v>74</v>
      </c>
      <c r="Z77" s="31">
        <v>-3.3168290475430005</v>
      </c>
      <c r="AA77" s="31">
        <v>181.02754565150104</v>
      </c>
      <c r="AB77" s="31">
        <v>-3.3168290475430005</v>
      </c>
      <c r="AC77" s="31">
        <v>113.72613749440235</v>
      </c>
      <c r="AD77" s="28" t="s">
        <v>74</v>
      </c>
      <c r="AE77" s="31">
        <v>-1.0444539792595675</v>
      </c>
      <c r="AF77" s="31">
        <v>65.540926796257466</v>
      </c>
      <c r="AG77" s="28" t="s">
        <v>74</v>
      </c>
      <c r="AH77" s="32">
        <v>45940</v>
      </c>
      <c r="AJ77" s="30" t="s">
        <v>4784</v>
      </c>
    </row>
    <row r="78" spans="1:36" x14ac:dyDescent="0.2">
      <c r="A78" s="23" t="s">
        <v>271</v>
      </c>
      <c r="B78" s="24" t="s">
        <v>272</v>
      </c>
      <c r="C78" s="25" t="s">
        <v>273</v>
      </c>
      <c r="D78" s="26" t="s">
        <v>74</v>
      </c>
      <c r="E78" s="24">
        <v>5</v>
      </c>
      <c r="F78" s="27">
        <v>-2.5008793176056536</v>
      </c>
      <c r="G78" s="27">
        <v>12.142404776256452</v>
      </c>
      <c r="H78" s="26" t="s">
        <v>74</v>
      </c>
      <c r="I78" s="27">
        <v>12.688499654152086</v>
      </c>
      <c r="J78" s="27">
        <v>202.511960644</v>
      </c>
      <c r="K78" s="26" t="s">
        <v>74</v>
      </c>
      <c r="L78" s="23" t="s">
        <v>113</v>
      </c>
      <c r="M78" s="23" t="s">
        <v>117</v>
      </c>
      <c r="N78" s="28" t="s">
        <v>74</v>
      </c>
      <c r="O78" s="3" t="s">
        <v>77</v>
      </c>
      <c r="P78" s="3" t="s">
        <v>274</v>
      </c>
      <c r="Q78" s="28" t="s">
        <v>74</v>
      </c>
      <c r="R78" s="29">
        <v>5</v>
      </c>
      <c r="S78" s="30">
        <v>22</v>
      </c>
      <c r="T78" s="30">
        <v>15</v>
      </c>
      <c r="U78" s="30">
        <v>0</v>
      </c>
      <c r="V78" s="30">
        <v>0</v>
      </c>
      <c r="W78" s="28" t="s">
        <v>74</v>
      </c>
      <c r="X78" s="3" t="s">
        <v>101</v>
      </c>
      <c r="Y78" s="28" t="s">
        <v>74</v>
      </c>
      <c r="Z78" s="31">
        <v>-1.8823758899834262</v>
      </c>
      <c r="AA78" s="31">
        <v>30.192830335188297</v>
      </c>
      <c r="AB78" s="31">
        <v>-1.8823758899834262</v>
      </c>
      <c r="AC78" s="31">
        <v>47.952109696341502</v>
      </c>
      <c r="AD78" s="28" t="s">
        <v>74</v>
      </c>
      <c r="AE78" s="31">
        <v>-2.5008793176056536</v>
      </c>
      <c r="AF78" s="31">
        <v>9.0240403339439528</v>
      </c>
      <c r="AG78" s="28" t="s">
        <v>74</v>
      </c>
      <c r="AH78" s="32">
        <v>45940</v>
      </c>
      <c r="AJ78" s="30" t="s">
        <v>4785</v>
      </c>
    </row>
    <row r="79" spans="1:36" x14ac:dyDescent="0.2">
      <c r="A79" s="23" t="s">
        <v>275</v>
      </c>
      <c r="B79" s="24" t="s">
        <v>72</v>
      </c>
      <c r="C79" s="25" t="s">
        <v>276</v>
      </c>
      <c r="D79" s="26" t="s">
        <v>74</v>
      </c>
      <c r="E79" s="24">
        <v>2</v>
      </c>
      <c r="F79" s="27">
        <v>-11.565251934304063</v>
      </c>
      <c r="G79" s="27">
        <v>21.712538936425098</v>
      </c>
      <c r="H79" s="26" t="s">
        <v>74</v>
      </c>
      <c r="I79" s="27">
        <v>40.031378151697098</v>
      </c>
      <c r="J79" s="27">
        <v>198.17084110100001</v>
      </c>
      <c r="K79" s="26" t="s">
        <v>74</v>
      </c>
      <c r="L79" s="23" t="s">
        <v>129</v>
      </c>
      <c r="M79" s="23" t="s">
        <v>277</v>
      </c>
      <c r="N79" s="28" t="s">
        <v>74</v>
      </c>
      <c r="O79" s="3" t="s">
        <v>77</v>
      </c>
      <c r="P79" s="3" t="s">
        <v>78</v>
      </c>
      <c r="Q79" s="28" t="s">
        <v>74</v>
      </c>
      <c r="R79" s="29">
        <v>3</v>
      </c>
      <c r="S79" s="30">
        <v>0</v>
      </c>
      <c r="T79" s="30">
        <v>0</v>
      </c>
      <c r="U79" s="30">
        <v>0</v>
      </c>
      <c r="V79" s="30">
        <v>0</v>
      </c>
      <c r="W79" s="28" t="s">
        <v>74</v>
      </c>
      <c r="X79" s="3" t="s">
        <v>79</v>
      </c>
      <c r="Y79" s="28" t="s">
        <v>74</v>
      </c>
      <c r="Z79" s="31">
        <v>-3.4086726054627281</v>
      </c>
      <c r="AA79" s="31">
        <v>33.570883176380754</v>
      </c>
      <c r="AB79" s="31">
        <v>-20.5269932611494</v>
      </c>
      <c r="AC79" s="31">
        <v>-1.8043359710008433</v>
      </c>
      <c r="AD79" s="28" t="s">
        <v>74</v>
      </c>
      <c r="AE79" s="31">
        <v>-42.680297841790612</v>
      </c>
      <c r="AF79" s="31">
        <v>-27.148127857809989</v>
      </c>
      <c r="AG79" s="28" t="s">
        <v>74</v>
      </c>
      <c r="AH79" s="32">
        <v>45940</v>
      </c>
      <c r="AJ79" s="30" t="s">
        <v>4786</v>
      </c>
    </row>
    <row r="80" spans="1:36" x14ac:dyDescent="0.2">
      <c r="A80" s="23" t="s">
        <v>278</v>
      </c>
      <c r="B80" s="24" t="s">
        <v>72</v>
      </c>
      <c r="C80" s="25" t="s">
        <v>279</v>
      </c>
      <c r="D80" s="26" t="s">
        <v>74</v>
      </c>
      <c r="E80" s="24">
        <v>0</v>
      </c>
      <c r="F80" s="27">
        <v>-15.606939476450629</v>
      </c>
      <c r="G80" s="27">
        <v>5.9974259359302362</v>
      </c>
      <c r="H80" s="26" t="s">
        <v>74</v>
      </c>
      <c r="I80" s="27">
        <v>34.287299214367536</v>
      </c>
      <c r="J80" s="27">
        <v>196.31639522500001</v>
      </c>
      <c r="K80" s="26" t="s">
        <v>74</v>
      </c>
      <c r="L80" s="23" t="s">
        <v>88</v>
      </c>
      <c r="M80" s="23" t="s">
        <v>135</v>
      </c>
      <c r="N80" s="28" t="s">
        <v>74</v>
      </c>
      <c r="O80" s="3" t="s">
        <v>77</v>
      </c>
      <c r="P80" s="3" t="s">
        <v>78</v>
      </c>
      <c r="Q80" s="28" t="s">
        <v>74</v>
      </c>
      <c r="R80" s="29">
        <v>2</v>
      </c>
      <c r="S80" s="30">
        <v>0</v>
      </c>
      <c r="T80" s="30">
        <v>0</v>
      </c>
      <c r="U80" s="30">
        <v>0</v>
      </c>
      <c r="V80" s="30">
        <v>4</v>
      </c>
      <c r="W80" s="28" t="s">
        <v>74</v>
      </c>
      <c r="X80" s="3" t="s">
        <v>83</v>
      </c>
      <c r="Y80" s="28" t="s">
        <v>74</v>
      </c>
      <c r="Z80" s="31">
        <v>-11.943548387096776</v>
      </c>
      <c r="AA80" s="31">
        <v>31.269535946140888</v>
      </c>
      <c r="AB80" s="31">
        <v>-29.663746457098693</v>
      </c>
      <c r="AC80" s="31">
        <v>5.2432720546775471</v>
      </c>
      <c r="AD80" s="28" t="s">
        <v>74</v>
      </c>
      <c r="AE80" s="31">
        <v>-48.363486559109134</v>
      </c>
      <c r="AF80" s="31">
        <v>-21.261203964289034</v>
      </c>
      <c r="AG80" s="28" t="s">
        <v>74</v>
      </c>
      <c r="AH80" s="32">
        <v>45940</v>
      </c>
      <c r="AJ80" s="30" t="s">
        <v>4787</v>
      </c>
    </row>
    <row r="81" spans="1:36" x14ac:dyDescent="0.2">
      <c r="A81" s="23" t="s">
        <v>280</v>
      </c>
      <c r="B81" s="24" t="s">
        <v>272</v>
      </c>
      <c r="C81" s="25" t="s">
        <v>281</v>
      </c>
      <c r="D81" s="26" t="s">
        <v>74</v>
      </c>
      <c r="E81" s="24">
        <v>4</v>
      </c>
      <c r="F81" s="27">
        <v>-4.1562786775830096</v>
      </c>
      <c r="G81" s="27">
        <v>54.059436099998493</v>
      </c>
      <c r="H81" s="26" t="s">
        <v>74</v>
      </c>
      <c r="I81" s="27">
        <v>70.793006582192348</v>
      </c>
      <c r="J81" s="27">
        <v>195.21642462899999</v>
      </c>
      <c r="K81" s="26" t="s">
        <v>74</v>
      </c>
      <c r="L81" s="23" t="s">
        <v>75</v>
      </c>
      <c r="M81" s="23" t="s">
        <v>174</v>
      </c>
      <c r="N81" s="28" t="s">
        <v>74</v>
      </c>
      <c r="O81" s="3" t="s">
        <v>77</v>
      </c>
      <c r="P81" s="3" t="s">
        <v>274</v>
      </c>
      <c r="Q81" s="28" t="s">
        <v>74</v>
      </c>
      <c r="R81" s="29">
        <v>5</v>
      </c>
      <c r="S81" s="30">
        <v>2</v>
      </c>
      <c r="T81" s="30">
        <v>0</v>
      </c>
      <c r="U81" s="30">
        <v>0</v>
      </c>
      <c r="V81" s="30">
        <v>0</v>
      </c>
      <c r="W81" s="28" t="s">
        <v>74</v>
      </c>
      <c r="X81" s="3" t="s">
        <v>79</v>
      </c>
      <c r="Y81" s="28" t="s">
        <v>74</v>
      </c>
      <c r="Z81" s="31">
        <v>-6.0029347681088536</v>
      </c>
      <c r="AA81" s="31">
        <v>93.191372692377982</v>
      </c>
      <c r="AB81" s="31">
        <v>-6.0029347681088536</v>
      </c>
      <c r="AC81" s="31">
        <v>112.44324022994026</v>
      </c>
      <c r="AD81" s="28" t="s">
        <v>74</v>
      </c>
      <c r="AE81" s="31">
        <v>-19.321569227238545</v>
      </c>
      <c r="AF81" s="31">
        <v>62.548234874853712</v>
      </c>
      <c r="AG81" s="28" t="s">
        <v>74</v>
      </c>
      <c r="AH81" s="32">
        <v>45940</v>
      </c>
      <c r="AJ81" s="30" t="s">
        <v>4788</v>
      </c>
    </row>
    <row r="82" spans="1:36" x14ac:dyDescent="0.2">
      <c r="A82" s="23" t="s">
        <v>282</v>
      </c>
      <c r="B82" s="24" t="s">
        <v>72</v>
      </c>
      <c r="C82" s="25" t="s">
        <v>283</v>
      </c>
      <c r="D82" s="26" t="s">
        <v>74</v>
      </c>
      <c r="E82" s="24">
        <v>3</v>
      </c>
      <c r="F82" s="27">
        <v>-7.2359434339199584</v>
      </c>
      <c r="G82" s="27">
        <v>13.451731885037448</v>
      </c>
      <c r="H82" s="26" t="s">
        <v>74</v>
      </c>
      <c r="I82" s="27">
        <v>37.934153599985912</v>
      </c>
      <c r="J82" s="27">
        <v>194.77810433799999</v>
      </c>
      <c r="K82" s="26" t="s">
        <v>74</v>
      </c>
      <c r="L82" s="23" t="s">
        <v>75</v>
      </c>
      <c r="M82" s="23" t="s">
        <v>174</v>
      </c>
      <c r="N82" s="28" t="s">
        <v>74</v>
      </c>
      <c r="O82" s="3" t="s">
        <v>77</v>
      </c>
      <c r="P82" s="3" t="s">
        <v>78</v>
      </c>
      <c r="Q82" s="28" t="s">
        <v>74</v>
      </c>
      <c r="R82" s="29">
        <v>5</v>
      </c>
      <c r="S82" s="30">
        <v>22</v>
      </c>
      <c r="T82" s="30">
        <v>0</v>
      </c>
      <c r="U82" s="30">
        <v>0</v>
      </c>
      <c r="V82" s="30">
        <v>0</v>
      </c>
      <c r="W82" s="28" t="s">
        <v>74</v>
      </c>
      <c r="X82" s="3" t="s">
        <v>83</v>
      </c>
      <c r="Y82" s="28" t="s">
        <v>74</v>
      </c>
      <c r="Z82" s="31">
        <v>-5.1872906303928525</v>
      </c>
      <c r="AA82" s="31">
        <v>44.537294955122256</v>
      </c>
      <c r="AB82" s="31">
        <v>-5.1872906303928525</v>
      </c>
      <c r="AC82" s="31">
        <v>71.184546145671675</v>
      </c>
      <c r="AD82" s="28" t="s">
        <v>74</v>
      </c>
      <c r="AE82" s="31">
        <v>-8.4987944478473132</v>
      </c>
      <c r="AF82" s="31">
        <v>35.139302098446784</v>
      </c>
      <c r="AG82" s="28" t="s">
        <v>74</v>
      </c>
      <c r="AH82" s="32">
        <v>45940</v>
      </c>
      <c r="AJ82" s="30" t="s">
        <v>4789</v>
      </c>
    </row>
    <row r="83" spans="1:36" x14ac:dyDescent="0.2">
      <c r="A83" s="23" t="s">
        <v>284</v>
      </c>
      <c r="B83" s="24" t="s">
        <v>72</v>
      </c>
      <c r="C83" s="25" t="s">
        <v>285</v>
      </c>
      <c r="D83" s="26" t="s">
        <v>74</v>
      </c>
      <c r="E83" s="24">
        <v>5</v>
      </c>
      <c r="F83" s="27">
        <v>0</v>
      </c>
      <c r="G83" s="27">
        <v>87.910192298797469</v>
      </c>
      <c r="H83" s="26" t="s">
        <v>74</v>
      </c>
      <c r="I83" s="27">
        <v>58.97385247027691</v>
      </c>
      <c r="J83" s="27">
        <v>193.682955212</v>
      </c>
      <c r="K83" s="26" t="s">
        <v>74</v>
      </c>
      <c r="L83" s="23" t="s">
        <v>75</v>
      </c>
      <c r="M83" s="23" t="s">
        <v>286</v>
      </c>
      <c r="N83" s="28" t="s">
        <v>74</v>
      </c>
      <c r="O83" s="3" t="s">
        <v>77</v>
      </c>
      <c r="P83" s="3" t="s">
        <v>78</v>
      </c>
      <c r="Q83" s="28" t="s">
        <v>74</v>
      </c>
      <c r="R83" s="29">
        <v>5</v>
      </c>
      <c r="S83" s="30">
        <v>12</v>
      </c>
      <c r="T83" s="30">
        <v>7</v>
      </c>
      <c r="U83" s="30">
        <v>0</v>
      </c>
      <c r="V83" s="30">
        <v>0</v>
      </c>
      <c r="W83" s="28" t="s">
        <v>74</v>
      </c>
      <c r="X83" s="3" t="s">
        <v>79</v>
      </c>
      <c r="Y83" s="28" t="s">
        <v>74</v>
      </c>
      <c r="Z83" s="31">
        <v>0</v>
      </c>
      <c r="AA83" s="31">
        <v>139.39723473667854</v>
      </c>
      <c r="AB83" s="31">
        <v>0</v>
      </c>
      <c r="AC83" s="31">
        <v>144.09715732148914</v>
      </c>
      <c r="AD83" s="28" t="s">
        <v>74</v>
      </c>
      <c r="AE83" s="31">
        <v>0</v>
      </c>
      <c r="AF83" s="31">
        <v>95.894202146004332</v>
      </c>
      <c r="AG83" s="28" t="s">
        <v>74</v>
      </c>
      <c r="AH83" s="32">
        <v>45940</v>
      </c>
      <c r="AJ83" s="30" t="s">
        <v>4790</v>
      </c>
    </row>
    <row r="84" spans="1:36" x14ac:dyDescent="0.2">
      <c r="A84" s="23" t="s">
        <v>287</v>
      </c>
      <c r="B84" s="24" t="s">
        <v>72</v>
      </c>
      <c r="C84" s="25" t="s">
        <v>288</v>
      </c>
      <c r="D84" s="26" t="s">
        <v>74</v>
      </c>
      <c r="E84" s="24">
        <v>5</v>
      </c>
      <c r="F84" s="27">
        <v>-14.569643145818914</v>
      </c>
      <c r="G84" s="27">
        <v>103.91304433367895</v>
      </c>
      <c r="H84" s="26" t="s">
        <v>74</v>
      </c>
      <c r="I84" s="27">
        <v>72.929709077317213</v>
      </c>
      <c r="J84" s="27">
        <v>192.75535247900001</v>
      </c>
      <c r="K84" s="26" t="s">
        <v>74</v>
      </c>
      <c r="L84" s="23" t="s">
        <v>75</v>
      </c>
      <c r="M84" s="23" t="s">
        <v>174</v>
      </c>
      <c r="N84" s="28" t="s">
        <v>74</v>
      </c>
      <c r="O84" s="3" t="s">
        <v>77</v>
      </c>
      <c r="P84" s="3" t="s">
        <v>78</v>
      </c>
      <c r="Q84" s="28" t="s">
        <v>74</v>
      </c>
      <c r="R84" s="29">
        <v>5</v>
      </c>
      <c r="S84" s="30">
        <v>10</v>
      </c>
      <c r="T84" s="30">
        <v>10</v>
      </c>
      <c r="U84" s="30">
        <v>0</v>
      </c>
      <c r="V84" s="30">
        <v>0</v>
      </c>
      <c r="W84" s="28" t="s">
        <v>74</v>
      </c>
      <c r="X84" s="3" t="s">
        <v>79</v>
      </c>
      <c r="Y84" s="28" t="s">
        <v>74</v>
      </c>
      <c r="Z84" s="31">
        <v>-16.53143124963384</v>
      </c>
      <c r="AA84" s="31">
        <v>159.78483840087523</v>
      </c>
      <c r="AB84" s="31">
        <v>-16.53143124963384</v>
      </c>
      <c r="AC84" s="31">
        <v>340.79468190718399</v>
      </c>
      <c r="AD84" s="28" t="s">
        <v>74</v>
      </c>
      <c r="AE84" s="31">
        <v>-14.569643145818914</v>
      </c>
      <c r="AF84" s="31">
        <v>282.62242683720723</v>
      </c>
      <c r="AG84" s="28" t="s">
        <v>74</v>
      </c>
      <c r="AH84" s="32">
        <v>45940</v>
      </c>
      <c r="AJ84" s="30" t="s">
        <v>4791</v>
      </c>
    </row>
    <row r="85" spans="1:36" x14ac:dyDescent="0.2">
      <c r="A85" s="23" t="s">
        <v>289</v>
      </c>
      <c r="B85" s="24" t="s">
        <v>154</v>
      </c>
      <c r="C85" s="25" t="s">
        <v>290</v>
      </c>
      <c r="D85" s="26" t="s">
        <v>74</v>
      </c>
      <c r="E85" s="24">
        <v>5</v>
      </c>
      <c r="F85" s="27">
        <v>0</v>
      </c>
      <c r="G85" s="27">
        <v>28.366292117160302</v>
      </c>
      <c r="H85" s="26" t="s">
        <v>74</v>
      </c>
      <c r="I85" s="27">
        <v>32.647094027237848</v>
      </c>
      <c r="J85" s="27">
        <v>185.69109258399999</v>
      </c>
      <c r="K85" s="26" t="s">
        <v>74</v>
      </c>
      <c r="L85" s="23" t="s">
        <v>178</v>
      </c>
      <c r="M85" s="23" t="s">
        <v>179</v>
      </c>
      <c r="N85" s="28" t="s">
        <v>74</v>
      </c>
      <c r="O85" s="3" t="s">
        <v>156</v>
      </c>
      <c r="P85" s="3" t="s">
        <v>157</v>
      </c>
      <c r="Q85" s="28" t="s">
        <v>74</v>
      </c>
      <c r="R85" s="29">
        <v>5</v>
      </c>
      <c r="S85" s="30">
        <v>17</v>
      </c>
      <c r="T85" s="30">
        <v>38</v>
      </c>
      <c r="U85" s="30">
        <v>0</v>
      </c>
      <c r="V85" s="30">
        <v>0</v>
      </c>
      <c r="W85" s="28" t="s">
        <v>74</v>
      </c>
      <c r="X85" s="3" t="s">
        <v>83</v>
      </c>
      <c r="Y85" s="28" t="s">
        <v>74</v>
      </c>
      <c r="Z85" s="31">
        <v>-0.761483664947193</v>
      </c>
      <c r="AA85" s="31">
        <v>53.146322971948436</v>
      </c>
      <c r="AB85" s="31">
        <v>-0.761483664947193</v>
      </c>
      <c r="AC85" s="31">
        <v>54.521553079300922</v>
      </c>
      <c r="AD85" s="28" t="s">
        <v>74</v>
      </c>
      <c r="AE85" s="31">
        <v>0</v>
      </c>
      <c r="AF85" s="31">
        <v>26.641055829343465</v>
      </c>
      <c r="AG85" s="28" t="s">
        <v>74</v>
      </c>
      <c r="AH85" s="32">
        <v>45940</v>
      </c>
      <c r="AJ85" s="30" t="s">
        <v>4792</v>
      </c>
    </row>
    <row r="86" spans="1:36" x14ac:dyDescent="0.2">
      <c r="A86" s="23" t="s">
        <v>291</v>
      </c>
      <c r="B86" s="24" t="s">
        <v>72</v>
      </c>
      <c r="C86" s="25" t="s">
        <v>292</v>
      </c>
      <c r="D86" s="26" t="s">
        <v>74</v>
      </c>
      <c r="E86" s="24">
        <v>2</v>
      </c>
      <c r="F86" s="27">
        <v>-22.198650735592938</v>
      </c>
      <c r="G86" s="27">
        <v>0</v>
      </c>
      <c r="H86" s="26" t="s">
        <v>74</v>
      </c>
      <c r="I86" s="27">
        <v>17.085689687528046</v>
      </c>
      <c r="J86" s="27">
        <v>184.98047236799999</v>
      </c>
      <c r="K86" s="26" t="s">
        <v>74</v>
      </c>
      <c r="L86" s="23" t="s">
        <v>88</v>
      </c>
      <c r="M86" s="23" t="s">
        <v>206</v>
      </c>
      <c r="N86" s="28" t="s">
        <v>74</v>
      </c>
      <c r="O86" s="3" t="s">
        <v>77</v>
      </c>
      <c r="P86" s="3" t="s">
        <v>78</v>
      </c>
      <c r="Q86" s="28" t="s">
        <v>74</v>
      </c>
      <c r="R86" s="29">
        <v>2</v>
      </c>
      <c r="S86" s="30">
        <v>0</v>
      </c>
      <c r="T86" s="30">
        <v>0</v>
      </c>
      <c r="U86" s="30">
        <v>0</v>
      </c>
      <c r="V86" s="30">
        <v>0</v>
      </c>
      <c r="W86" s="28" t="s">
        <v>74</v>
      </c>
      <c r="X86" s="3" t="s">
        <v>101</v>
      </c>
      <c r="Y86" s="28" t="s">
        <v>74</v>
      </c>
      <c r="Z86" s="31">
        <v>-12.57181480229807</v>
      </c>
      <c r="AA86" s="31">
        <v>0</v>
      </c>
      <c r="AB86" s="31">
        <v>-12.57181480229807</v>
      </c>
      <c r="AC86" s="31">
        <v>41.164786834078178</v>
      </c>
      <c r="AD86" s="28" t="s">
        <v>74</v>
      </c>
      <c r="AE86" s="31">
        <v>-22.198650735592938</v>
      </c>
      <c r="AF86" s="31">
        <v>8.2916630311346111</v>
      </c>
      <c r="AG86" s="28" t="s">
        <v>74</v>
      </c>
      <c r="AH86" s="32">
        <v>45940</v>
      </c>
      <c r="AJ86" s="30" t="s">
        <v>4793</v>
      </c>
    </row>
    <row r="87" spans="1:36" x14ac:dyDescent="0.2">
      <c r="A87" s="23" t="s">
        <v>293</v>
      </c>
      <c r="B87" s="24" t="s">
        <v>72</v>
      </c>
      <c r="C87" s="25" t="s">
        <v>294</v>
      </c>
      <c r="D87" s="26" t="s">
        <v>74</v>
      </c>
      <c r="E87" s="24">
        <v>2</v>
      </c>
      <c r="F87" s="27">
        <v>-16.954864062684809</v>
      </c>
      <c r="G87" s="27">
        <v>4.3947268999544304</v>
      </c>
      <c r="H87" s="26" t="s">
        <v>74</v>
      </c>
      <c r="I87" s="27">
        <v>34.600633416861292</v>
      </c>
      <c r="J87" s="27">
        <v>184.53456061599999</v>
      </c>
      <c r="K87" s="26" t="s">
        <v>74</v>
      </c>
      <c r="L87" s="23" t="s">
        <v>113</v>
      </c>
      <c r="M87" s="23" t="s">
        <v>295</v>
      </c>
      <c r="N87" s="28" t="s">
        <v>74</v>
      </c>
      <c r="O87" s="3" t="s">
        <v>77</v>
      </c>
      <c r="P87" s="3" t="s">
        <v>78</v>
      </c>
      <c r="Q87" s="28" t="s">
        <v>74</v>
      </c>
      <c r="R87" s="29">
        <v>5</v>
      </c>
      <c r="S87" s="30">
        <v>6</v>
      </c>
      <c r="T87" s="30">
        <v>0</v>
      </c>
      <c r="U87" s="30">
        <v>0</v>
      </c>
      <c r="V87" s="30">
        <v>0</v>
      </c>
      <c r="W87" s="28" t="s">
        <v>74</v>
      </c>
      <c r="X87" s="3" t="s">
        <v>83</v>
      </c>
      <c r="Y87" s="28" t="s">
        <v>74</v>
      </c>
      <c r="Z87" s="31">
        <v>-18.041786589915784</v>
      </c>
      <c r="AA87" s="31">
        <v>24.600923750101302</v>
      </c>
      <c r="AB87" s="31">
        <v>-21.062628336755644</v>
      </c>
      <c r="AC87" s="31">
        <v>31.419375405424116</v>
      </c>
      <c r="AD87" s="28" t="s">
        <v>74</v>
      </c>
      <c r="AE87" s="31">
        <v>-29.849177222602297</v>
      </c>
      <c r="AF87" s="31">
        <v>1.5387159416858331</v>
      </c>
      <c r="AG87" s="28" t="s">
        <v>74</v>
      </c>
      <c r="AH87" s="32">
        <v>45940</v>
      </c>
      <c r="AJ87" s="30" t="s">
        <v>4794</v>
      </c>
    </row>
    <row r="88" spans="1:36" x14ac:dyDescent="0.2">
      <c r="A88" s="23" t="s">
        <v>296</v>
      </c>
      <c r="B88" s="24" t="s">
        <v>72</v>
      </c>
      <c r="C88" s="25" t="s">
        <v>297</v>
      </c>
      <c r="D88" s="26" t="s">
        <v>74</v>
      </c>
      <c r="E88" s="24">
        <v>2</v>
      </c>
      <c r="F88" s="27">
        <v>-22.11034261151293</v>
      </c>
      <c r="G88" s="27">
        <v>0.94979157030136019</v>
      </c>
      <c r="H88" s="26" t="s">
        <v>74</v>
      </c>
      <c r="I88" s="27">
        <v>42.774964325221902</v>
      </c>
      <c r="J88" s="27">
        <v>184.424836142</v>
      </c>
      <c r="K88" s="26" t="s">
        <v>74</v>
      </c>
      <c r="L88" s="23" t="s">
        <v>75</v>
      </c>
      <c r="M88" s="23" t="s">
        <v>174</v>
      </c>
      <c r="N88" s="28" t="s">
        <v>74</v>
      </c>
      <c r="O88" s="3" t="s">
        <v>77</v>
      </c>
      <c r="P88" s="3" t="s">
        <v>78</v>
      </c>
      <c r="Q88" s="28" t="s">
        <v>74</v>
      </c>
      <c r="R88" s="29">
        <v>4</v>
      </c>
      <c r="S88" s="30">
        <v>0</v>
      </c>
      <c r="T88" s="30">
        <v>0</v>
      </c>
      <c r="U88" s="30">
        <v>0</v>
      </c>
      <c r="V88" s="30">
        <v>0</v>
      </c>
      <c r="W88" s="28" t="s">
        <v>74</v>
      </c>
      <c r="X88" s="3" t="s">
        <v>79</v>
      </c>
      <c r="Y88" s="28" t="s">
        <v>74</v>
      </c>
      <c r="Z88" s="31">
        <v>-14.930745005695471</v>
      </c>
      <c r="AA88" s="31">
        <v>23.149726321624065</v>
      </c>
      <c r="AB88" s="31">
        <v>-21.002151149353764</v>
      </c>
      <c r="AC88" s="31">
        <v>30.507710425478479</v>
      </c>
      <c r="AD88" s="28" t="s">
        <v>74</v>
      </c>
      <c r="AE88" s="31">
        <v>-28.594705366271413</v>
      </c>
      <c r="AF88" s="31">
        <v>1.5538165551168519</v>
      </c>
      <c r="AG88" s="28" t="s">
        <v>74</v>
      </c>
      <c r="AH88" s="32">
        <v>45940</v>
      </c>
      <c r="AJ88" s="30" t="s">
        <v>4795</v>
      </c>
    </row>
    <row r="89" spans="1:36" x14ac:dyDescent="0.2">
      <c r="A89" s="23" t="s">
        <v>298</v>
      </c>
      <c r="B89" s="24" t="s">
        <v>299</v>
      </c>
      <c r="C89" s="25" t="s">
        <v>300</v>
      </c>
      <c r="D89" s="26" t="s">
        <v>74</v>
      </c>
      <c r="E89" s="24">
        <v>3</v>
      </c>
      <c r="F89" s="27">
        <v>-13.836712798053529</v>
      </c>
      <c r="G89" s="27">
        <v>5.5750926537385244</v>
      </c>
      <c r="H89" s="26" t="s">
        <v>74</v>
      </c>
      <c r="I89" s="27">
        <v>17.905123406420557</v>
      </c>
      <c r="J89" s="27">
        <v>182.20718122400001</v>
      </c>
      <c r="K89" s="26" t="s">
        <v>74</v>
      </c>
      <c r="L89" s="23" t="s">
        <v>113</v>
      </c>
      <c r="M89" s="23" t="s">
        <v>117</v>
      </c>
      <c r="N89" s="28" t="s">
        <v>74</v>
      </c>
      <c r="O89" s="3" t="s">
        <v>109</v>
      </c>
      <c r="P89" s="3" t="s">
        <v>301</v>
      </c>
      <c r="Q89" s="28" t="s">
        <v>74</v>
      </c>
      <c r="R89" s="29">
        <v>4</v>
      </c>
      <c r="S89" s="30">
        <v>0</v>
      </c>
      <c r="T89" s="30">
        <v>0</v>
      </c>
      <c r="U89" s="30">
        <v>0</v>
      </c>
      <c r="V89" s="30">
        <v>0</v>
      </c>
      <c r="W89" s="28" t="s">
        <v>74</v>
      </c>
      <c r="X89" s="3" t="s">
        <v>101</v>
      </c>
      <c r="Y89" s="28" t="s">
        <v>74</v>
      </c>
      <c r="Z89" s="31">
        <v>-7.7791169058836358</v>
      </c>
      <c r="AA89" s="31">
        <v>17.400097635818412</v>
      </c>
      <c r="AB89" s="31">
        <v>-7.7791169058836358</v>
      </c>
      <c r="AC89" s="31">
        <v>46.920785922345985</v>
      </c>
      <c r="AD89" s="28" t="s">
        <v>74</v>
      </c>
      <c r="AE89" s="31">
        <v>-13.836712798053529</v>
      </c>
      <c r="AF89" s="31">
        <v>10.372266488858509</v>
      </c>
      <c r="AG89" s="28" t="s">
        <v>74</v>
      </c>
      <c r="AH89" s="32">
        <v>45940</v>
      </c>
      <c r="AJ89" s="30" t="s">
        <v>4796</v>
      </c>
    </row>
    <row r="90" spans="1:36" x14ac:dyDescent="0.2">
      <c r="A90" s="23" t="s">
        <v>302</v>
      </c>
      <c r="B90" s="24" t="s">
        <v>72</v>
      </c>
      <c r="C90" s="25" t="s">
        <v>303</v>
      </c>
      <c r="D90" s="26" t="s">
        <v>74</v>
      </c>
      <c r="E90" s="24">
        <v>0</v>
      </c>
      <c r="F90" s="27">
        <v>-22.916491793062885</v>
      </c>
      <c r="G90" s="27">
        <v>0</v>
      </c>
      <c r="H90" s="26" t="s">
        <v>74</v>
      </c>
      <c r="I90" s="27">
        <v>28.099508795370308</v>
      </c>
      <c r="J90" s="27">
        <v>178.93426095000001</v>
      </c>
      <c r="K90" s="26" t="s">
        <v>74</v>
      </c>
      <c r="L90" s="23" t="s">
        <v>75</v>
      </c>
      <c r="M90" s="23" t="s">
        <v>174</v>
      </c>
      <c r="N90" s="28" t="s">
        <v>74</v>
      </c>
      <c r="O90" s="3" t="s">
        <v>77</v>
      </c>
      <c r="P90" s="3" t="s">
        <v>78</v>
      </c>
      <c r="Q90" s="28" t="s">
        <v>74</v>
      </c>
      <c r="R90" s="29">
        <v>2</v>
      </c>
      <c r="S90" s="30">
        <v>0</v>
      </c>
      <c r="T90" s="30">
        <v>0</v>
      </c>
      <c r="U90" s="30">
        <v>0</v>
      </c>
      <c r="V90" s="30">
        <v>2</v>
      </c>
      <c r="W90" s="28" t="s">
        <v>74</v>
      </c>
      <c r="X90" s="3" t="s">
        <v>83</v>
      </c>
      <c r="Y90" s="28" t="s">
        <v>74</v>
      </c>
      <c r="Z90" s="31">
        <v>-18.19329016468669</v>
      </c>
      <c r="AA90" s="31">
        <v>14.857633731231093</v>
      </c>
      <c r="AB90" s="31">
        <v>-18.19329016468669</v>
      </c>
      <c r="AC90" s="31">
        <v>18.38764145104043</v>
      </c>
      <c r="AD90" s="28" t="s">
        <v>74</v>
      </c>
      <c r="AE90" s="31">
        <v>-23.654940408309237</v>
      </c>
      <c r="AF90" s="31">
        <v>-9.3523832702506215</v>
      </c>
      <c r="AG90" s="28" t="s">
        <v>74</v>
      </c>
      <c r="AH90" s="32">
        <v>45940</v>
      </c>
      <c r="AJ90" s="30" t="s">
        <v>4797</v>
      </c>
    </row>
    <row r="91" spans="1:36" x14ac:dyDescent="0.2">
      <c r="A91" s="23">
        <v>6758</v>
      </c>
      <c r="B91" s="24" t="s">
        <v>259</v>
      </c>
      <c r="C91" s="25" t="s">
        <v>304</v>
      </c>
      <c r="D91" s="26" t="s">
        <v>74</v>
      </c>
      <c r="E91" s="24">
        <v>3</v>
      </c>
      <c r="F91" s="27">
        <v>-0.75603676086740046</v>
      </c>
      <c r="G91" s="27">
        <v>18.478217245585508</v>
      </c>
      <c r="H91" s="26" t="s">
        <v>74</v>
      </c>
      <c r="I91" s="27">
        <v>32.905777013344803</v>
      </c>
      <c r="J91" s="27">
        <v>176.03340735</v>
      </c>
      <c r="K91" s="26" t="s">
        <v>74</v>
      </c>
      <c r="L91" s="23" t="s">
        <v>75</v>
      </c>
      <c r="M91" s="23" t="s">
        <v>85</v>
      </c>
      <c r="N91" s="28" t="s">
        <v>74</v>
      </c>
      <c r="O91" s="3" t="s">
        <v>109</v>
      </c>
      <c r="P91" s="3" t="s">
        <v>261</v>
      </c>
      <c r="Q91" s="28" t="s">
        <v>74</v>
      </c>
      <c r="R91" s="29">
        <v>5</v>
      </c>
      <c r="S91" s="30">
        <v>12</v>
      </c>
      <c r="T91" s="30">
        <v>0</v>
      </c>
      <c r="U91" s="30">
        <v>0</v>
      </c>
      <c r="V91" s="30">
        <v>0</v>
      </c>
      <c r="W91" s="28" t="s">
        <v>74</v>
      </c>
      <c r="X91" s="3" t="s">
        <v>83</v>
      </c>
      <c r="Y91" s="28" t="s">
        <v>74</v>
      </c>
      <c r="Z91" s="31">
        <v>0</v>
      </c>
      <c r="AA91" s="31">
        <v>36.978309464737535</v>
      </c>
      <c r="AB91" s="31">
        <v>0</v>
      </c>
      <c r="AC91" s="31">
        <v>63.185533794476633</v>
      </c>
      <c r="AD91" s="28" t="s">
        <v>74</v>
      </c>
      <c r="AE91" s="31">
        <v>-9.8674782564991013</v>
      </c>
      <c r="AF91" s="31">
        <v>16.640511864689451</v>
      </c>
      <c r="AG91" s="28" t="s">
        <v>74</v>
      </c>
      <c r="AH91" s="32">
        <v>45940</v>
      </c>
      <c r="AJ91" s="30" t="s">
        <v>4798</v>
      </c>
    </row>
    <row r="92" spans="1:36" x14ac:dyDescent="0.2">
      <c r="A92" s="23" t="s">
        <v>305</v>
      </c>
      <c r="B92" s="24" t="s">
        <v>72</v>
      </c>
      <c r="C92" s="25" t="s">
        <v>306</v>
      </c>
      <c r="D92" s="26" t="s">
        <v>74</v>
      </c>
      <c r="E92" s="24">
        <v>5</v>
      </c>
      <c r="F92" s="27">
        <v>-1.9608296788009061</v>
      </c>
      <c r="G92" s="27">
        <v>9.1331352050858747</v>
      </c>
      <c r="H92" s="26" t="s">
        <v>74</v>
      </c>
      <c r="I92" s="27">
        <v>27.097132997169538</v>
      </c>
      <c r="J92" s="27">
        <v>175.34972468500001</v>
      </c>
      <c r="K92" s="26" t="s">
        <v>74</v>
      </c>
      <c r="L92" s="23" t="s">
        <v>113</v>
      </c>
      <c r="M92" s="23" t="s">
        <v>295</v>
      </c>
      <c r="N92" s="28" t="s">
        <v>74</v>
      </c>
      <c r="O92" s="3" t="s">
        <v>77</v>
      </c>
      <c r="P92" s="3" t="s">
        <v>78</v>
      </c>
      <c r="Q92" s="28" t="s">
        <v>74</v>
      </c>
      <c r="R92" s="29">
        <v>5</v>
      </c>
      <c r="S92" s="30">
        <v>16</v>
      </c>
      <c r="T92" s="30">
        <v>4</v>
      </c>
      <c r="U92" s="30">
        <v>0</v>
      </c>
      <c r="V92" s="30">
        <v>0</v>
      </c>
      <c r="W92" s="28" t="s">
        <v>74</v>
      </c>
      <c r="X92" s="3" t="s">
        <v>83</v>
      </c>
      <c r="Y92" s="28" t="s">
        <v>74</v>
      </c>
      <c r="Z92" s="31">
        <v>-2.4407895303655716</v>
      </c>
      <c r="AA92" s="31">
        <v>39.035410834438366</v>
      </c>
      <c r="AB92" s="31">
        <v>-2.4407895303655716</v>
      </c>
      <c r="AC92" s="31">
        <v>46.061146755942026</v>
      </c>
      <c r="AD92" s="28" t="s">
        <v>74</v>
      </c>
      <c r="AE92" s="31">
        <v>-3.3874428643051102</v>
      </c>
      <c r="AF92" s="31">
        <v>12.00260497972933</v>
      </c>
      <c r="AG92" s="28" t="s">
        <v>74</v>
      </c>
      <c r="AH92" s="32">
        <v>45940</v>
      </c>
      <c r="AJ92" s="30" t="s">
        <v>4799</v>
      </c>
    </row>
    <row r="93" spans="1:36" x14ac:dyDescent="0.2">
      <c r="A93" s="23" t="s">
        <v>307</v>
      </c>
      <c r="B93" s="24" t="s">
        <v>72</v>
      </c>
      <c r="C93" s="25" t="s">
        <v>308</v>
      </c>
      <c r="D93" s="26" t="s">
        <v>74</v>
      </c>
      <c r="E93" s="24">
        <v>2</v>
      </c>
      <c r="F93" s="27">
        <v>-14.556351531348779</v>
      </c>
      <c r="G93" s="27">
        <v>17.393672973988071</v>
      </c>
      <c r="H93" s="26" t="s">
        <v>74</v>
      </c>
      <c r="I93" s="27">
        <v>49.399255963083888</v>
      </c>
      <c r="J93" s="27">
        <v>173.59768545899999</v>
      </c>
      <c r="K93" s="26" t="s">
        <v>74</v>
      </c>
      <c r="L93" s="23" t="s">
        <v>91</v>
      </c>
      <c r="M93" s="23" t="s">
        <v>92</v>
      </c>
      <c r="N93" s="28" t="s">
        <v>74</v>
      </c>
      <c r="O93" s="3" t="s">
        <v>156</v>
      </c>
      <c r="P93" s="3" t="s">
        <v>309</v>
      </c>
      <c r="Q93" s="28" t="s">
        <v>74</v>
      </c>
      <c r="R93" s="29">
        <v>5</v>
      </c>
      <c r="S93" s="30">
        <v>3</v>
      </c>
      <c r="T93" s="30">
        <v>0</v>
      </c>
      <c r="U93" s="30">
        <v>0</v>
      </c>
      <c r="V93" s="30">
        <v>0</v>
      </c>
      <c r="W93" s="28" t="s">
        <v>74</v>
      </c>
      <c r="X93" s="3" t="s">
        <v>79</v>
      </c>
      <c r="Y93" s="28" t="s">
        <v>74</v>
      </c>
      <c r="Z93" s="31">
        <v>-7.4338919925512128</v>
      </c>
      <c r="AA93" s="31">
        <v>37.314917127071816</v>
      </c>
      <c r="AB93" s="31">
        <v>-21.133464491971822</v>
      </c>
      <c r="AC93" s="31">
        <v>29.707331708396488</v>
      </c>
      <c r="AD93" s="28" t="s">
        <v>74</v>
      </c>
      <c r="AE93" s="31">
        <v>-38.619033802287241</v>
      </c>
      <c r="AF93" s="31">
        <v>-0.31202068758553275</v>
      </c>
      <c r="AG93" s="28" t="s">
        <v>74</v>
      </c>
      <c r="AH93" s="32">
        <v>45940</v>
      </c>
      <c r="AJ93" s="30" t="s">
        <v>4800</v>
      </c>
    </row>
    <row r="94" spans="1:36" x14ac:dyDescent="0.2">
      <c r="A94" s="23" t="s">
        <v>310</v>
      </c>
      <c r="B94" s="24" t="s">
        <v>72</v>
      </c>
      <c r="C94" s="25" t="s">
        <v>311</v>
      </c>
      <c r="D94" s="26" t="s">
        <v>74</v>
      </c>
      <c r="E94" s="24">
        <v>5</v>
      </c>
      <c r="F94" s="27">
        <v>-8.3510297496433932</v>
      </c>
      <c r="G94" s="27">
        <v>28.693528210213522</v>
      </c>
      <c r="H94" s="26" t="s">
        <v>74</v>
      </c>
      <c r="I94" s="27">
        <v>36.761343476805813</v>
      </c>
      <c r="J94" s="27">
        <v>172.915539559</v>
      </c>
      <c r="K94" s="26" t="s">
        <v>74</v>
      </c>
      <c r="L94" s="23" t="s">
        <v>113</v>
      </c>
      <c r="M94" s="23" t="s">
        <v>117</v>
      </c>
      <c r="N94" s="28" t="s">
        <v>74</v>
      </c>
      <c r="O94" s="3" t="s">
        <v>77</v>
      </c>
      <c r="P94" s="3" t="s">
        <v>78</v>
      </c>
      <c r="Q94" s="28" t="s">
        <v>74</v>
      </c>
      <c r="R94" s="29">
        <v>5</v>
      </c>
      <c r="S94" s="30">
        <v>15</v>
      </c>
      <c r="T94" s="30">
        <v>15</v>
      </c>
      <c r="U94" s="30">
        <v>0</v>
      </c>
      <c r="V94" s="30">
        <v>0</v>
      </c>
      <c r="W94" s="28" t="s">
        <v>74</v>
      </c>
      <c r="X94" s="3" t="s">
        <v>83</v>
      </c>
      <c r="Y94" s="28" t="s">
        <v>74</v>
      </c>
      <c r="Z94" s="31">
        <v>-9.1761748211177672</v>
      </c>
      <c r="AA94" s="31">
        <v>63.955315063710962</v>
      </c>
      <c r="AB94" s="31">
        <v>-9.1761748211177672</v>
      </c>
      <c r="AC94" s="31">
        <v>67.543506819554054</v>
      </c>
      <c r="AD94" s="28" t="s">
        <v>74</v>
      </c>
      <c r="AE94" s="31">
        <v>-8.3510297496433932</v>
      </c>
      <c r="AF94" s="31">
        <v>29.499202917088734</v>
      </c>
      <c r="AG94" s="28" t="s">
        <v>74</v>
      </c>
      <c r="AH94" s="32">
        <v>45940</v>
      </c>
      <c r="AJ94" s="30" t="s">
        <v>4801</v>
      </c>
    </row>
    <row r="95" spans="1:36" x14ac:dyDescent="0.2">
      <c r="A95" s="23">
        <v>1810</v>
      </c>
      <c r="B95" s="24" t="s">
        <v>124</v>
      </c>
      <c r="C95" s="25" t="s">
        <v>312</v>
      </c>
      <c r="D95" s="26" t="s">
        <v>74</v>
      </c>
      <c r="E95" s="24">
        <v>2</v>
      </c>
      <c r="F95" s="27">
        <v>-17.241819154259115</v>
      </c>
      <c r="G95" s="27">
        <v>1.4501844310939269</v>
      </c>
      <c r="H95" s="26" t="s">
        <v>74</v>
      </c>
      <c r="I95" s="27">
        <v>38.107016723523444</v>
      </c>
      <c r="J95" s="27">
        <v>172.85832991699999</v>
      </c>
      <c r="K95" s="26" t="s">
        <v>74</v>
      </c>
      <c r="L95" s="23" t="s">
        <v>75</v>
      </c>
      <c r="M95" s="23" t="s">
        <v>85</v>
      </c>
      <c r="N95" s="28" t="s">
        <v>74</v>
      </c>
      <c r="O95" s="3" t="s">
        <v>109</v>
      </c>
      <c r="P95" s="3" t="s">
        <v>126</v>
      </c>
      <c r="Q95" s="28" t="s">
        <v>74</v>
      </c>
      <c r="R95" s="29">
        <v>3</v>
      </c>
      <c r="S95" s="30">
        <v>0</v>
      </c>
      <c r="T95" s="30">
        <v>0</v>
      </c>
      <c r="U95" s="30">
        <v>0</v>
      </c>
      <c r="V95" s="30">
        <v>0</v>
      </c>
      <c r="W95" s="28" t="s">
        <v>74</v>
      </c>
      <c r="X95" s="3" t="s">
        <v>83</v>
      </c>
      <c r="Y95" s="28" t="s">
        <v>74</v>
      </c>
      <c r="Z95" s="31">
        <v>-11.704834605597974</v>
      </c>
      <c r="AA95" s="31">
        <v>24.076281287246708</v>
      </c>
      <c r="AB95" s="31">
        <v>-11.704834605597974</v>
      </c>
      <c r="AC95" s="31">
        <v>135.91533357740587</v>
      </c>
      <c r="AD95" s="28" t="s">
        <v>74</v>
      </c>
      <c r="AE95" s="31">
        <v>-17.241819154259115</v>
      </c>
      <c r="AF95" s="31">
        <v>91.785502874619425</v>
      </c>
      <c r="AG95" s="28" t="s">
        <v>74</v>
      </c>
      <c r="AH95" s="32">
        <v>45940</v>
      </c>
      <c r="AJ95" s="30" t="s">
        <v>4802</v>
      </c>
    </row>
    <row r="96" spans="1:36" x14ac:dyDescent="0.2">
      <c r="A96" s="23" t="s">
        <v>313</v>
      </c>
      <c r="B96" s="24" t="s">
        <v>72</v>
      </c>
      <c r="C96" s="25" t="s">
        <v>314</v>
      </c>
      <c r="D96" s="26" t="s">
        <v>74</v>
      </c>
      <c r="E96" s="24">
        <v>2</v>
      </c>
      <c r="F96" s="27">
        <v>-0.66207474745813943</v>
      </c>
      <c r="G96" s="27">
        <v>18.817361110069015</v>
      </c>
      <c r="H96" s="26" t="s">
        <v>74</v>
      </c>
      <c r="I96" s="27">
        <v>28.702061846173592</v>
      </c>
      <c r="J96" s="27">
        <v>171.64203721000001</v>
      </c>
      <c r="K96" s="26" t="s">
        <v>74</v>
      </c>
      <c r="L96" s="23" t="s">
        <v>315</v>
      </c>
      <c r="M96" s="23" t="s">
        <v>316</v>
      </c>
      <c r="N96" s="28" t="s">
        <v>74</v>
      </c>
      <c r="O96" s="3" t="s">
        <v>77</v>
      </c>
      <c r="P96" s="3" t="s">
        <v>78</v>
      </c>
      <c r="Q96" s="28" t="s">
        <v>74</v>
      </c>
      <c r="R96" s="29">
        <v>5</v>
      </c>
      <c r="S96" s="30">
        <v>2</v>
      </c>
      <c r="T96" s="30">
        <v>0</v>
      </c>
      <c r="U96" s="30">
        <v>0</v>
      </c>
      <c r="V96" s="30">
        <v>0</v>
      </c>
      <c r="W96" s="28" t="s">
        <v>74</v>
      </c>
      <c r="X96" s="3" t="s">
        <v>83</v>
      </c>
      <c r="Y96" s="28" t="s">
        <v>74</v>
      </c>
      <c r="Z96" s="31">
        <v>0</v>
      </c>
      <c r="AA96" s="31">
        <v>28.666255016980539</v>
      </c>
      <c r="AB96" s="31">
        <v>-1.1738202513635392</v>
      </c>
      <c r="AC96" s="31">
        <v>19.572008243080504</v>
      </c>
      <c r="AD96" s="28" t="s">
        <v>74</v>
      </c>
      <c r="AE96" s="31">
        <v>-36.69205889090432</v>
      </c>
      <c r="AF96" s="31">
        <v>-10.949574243051114</v>
      </c>
      <c r="AG96" s="28" t="s">
        <v>74</v>
      </c>
      <c r="AH96" s="32">
        <v>45940</v>
      </c>
      <c r="AJ96" s="30" t="s">
        <v>4803</v>
      </c>
    </row>
    <row r="97" spans="1:36" x14ac:dyDescent="0.2">
      <c r="A97" s="23">
        <v>8306</v>
      </c>
      <c r="B97" s="24" t="s">
        <v>259</v>
      </c>
      <c r="C97" s="25" t="s">
        <v>317</v>
      </c>
      <c r="D97" s="26" t="s">
        <v>74</v>
      </c>
      <c r="E97" s="24">
        <v>5</v>
      </c>
      <c r="F97" s="27">
        <v>-8.8120473328401694</v>
      </c>
      <c r="G97" s="27">
        <v>12.486314724106519</v>
      </c>
      <c r="H97" s="26" t="s">
        <v>74</v>
      </c>
      <c r="I97" s="27">
        <v>41.21653288027084</v>
      </c>
      <c r="J97" s="27">
        <v>171.502215323</v>
      </c>
      <c r="K97" s="26" t="s">
        <v>74</v>
      </c>
      <c r="L97" s="23" t="s">
        <v>113</v>
      </c>
      <c r="M97" s="23" t="s">
        <v>117</v>
      </c>
      <c r="N97" s="28" t="s">
        <v>74</v>
      </c>
      <c r="O97" s="3" t="s">
        <v>109</v>
      </c>
      <c r="P97" s="3" t="s">
        <v>261</v>
      </c>
      <c r="Q97" s="28" t="s">
        <v>74</v>
      </c>
      <c r="R97" s="29">
        <v>5</v>
      </c>
      <c r="S97" s="30">
        <v>9</v>
      </c>
      <c r="T97" s="30">
        <v>9</v>
      </c>
      <c r="U97" s="30">
        <v>0</v>
      </c>
      <c r="V97" s="30">
        <v>0</v>
      </c>
      <c r="W97" s="28" t="s">
        <v>74</v>
      </c>
      <c r="X97" s="3" t="s">
        <v>79</v>
      </c>
      <c r="Y97" s="28" t="s">
        <v>74</v>
      </c>
      <c r="Z97" s="31">
        <v>-3.1574486119940666</v>
      </c>
      <c r="AA97" s="31">
        <v>41.009343026054331</v>
      </c>
      <c r="AB97" s="31">
        <v>-3.1574486119940666</v>
      </c>
      <c r="AC97" s="31">
        <v>85.79426029897833</v>
      </c>
      <c r="AD97" s="28" t="s">
        <v>74</v>
      </c>
      <c r="AE97" s="31">
        <v>-8.8120473328401694</v>
      </c>
      <c r="AF97" s="31">
        <v>39.526178132950591</v>
      </c>
      <c r="AG97" s="28" t="s">
        <v>74</v>
      </c>
      <c r="AH97" s="32">
        <v>45940</v>
      </c>
      <c r="AJ97" s="30" t="s">
        <v>4804</v>
      </c>
    </row>
    <row r="98" spans="1:36" x14ac:dyDescent="0.2">
      <c r="A98" s="23" t="s">
        <v>318</v>
      </c>
      <c r="B98" s="24" t="s">
        <v>154</v>
      </c>
      <c r="C98" s="25" t="s">
        <v>319</v>
      </c>
      <c r="D98" s="26" t="s">
        <v>74</v>
      </c>
      <c r="E98" s="24">
        <v>2</v>
      </c>
      <c r="F98" s="27">
        <v>-14.983834819104599</v>
      </c>
      <c r="G98" s="27">
        <v>9.5212897967578591</v>
      </c>
      <c r="H98" s="26" t="s">
        <v>74</v>
      </c>
      <c r="I98" s="27">
        <v>26.381682539650242</v>
      </c>
      <c r="J98" s="27">
        <v>169.980663233</v>
      </c>
      <c r="K98" s="26" t="s">
        <v>74</v>
      </c>
      <c r="L98" s="23" t="s">
        <v>91</v>
      </c>
      <c r="M98" s="23" t="s">
        <v>320</v>
      </c>
      <c r="N98" s="28" t="s">
        <v>74</v>
      </c>
      <c r="O98" s="3" t="s">
        <v>156</v>
      </c>
      <c r="P98" s="3" t="s">
        <v>321</v>
      </c>
      <c r="Q98" s="28" t="s">
        <v>74</v>
      </c>
      <c r="R98" s="29">
        <v>5</v>
      </c>
      <c r="S98" s="30">
        <v>1</v>
      </c>
      <c r="T98" s="30">
        <v>0</v>
      </c>
      <c r="U98" s="30">
        <v>0</v>
      </c>
      <c r="V98" s="30">
        <v>0</v>
      </c>
      <c r="W98" s="28" t="s">
        <v>74</v>
      </c>
      <c r="X98" s="3" t="s">
        <v>83</v>
      </c>
      <c r="Y98" s="28" t="s">
        <v>74</v>
      </c>
      <c r="Z98" s="31">
        <v>-4.2015092800326377</v>
      </c>
      <c r="AA98" s="31">
        <v>14.198881594942856</v>
      </c>
      <c r="AB98" s="31">
        <v>-14.662063953488373</v>
      </c>
      <c r="AC98" s="31">
        <v>33.382176710796095</v>
      </c>
      <c r="AD98" s="28" t="s">
        <v>74</v>
      </c>
      <c r="AE98" s="31">
        <v>-17.202701456288764</v>
      </c>
      <c r="AF98" s="31">
        <v>10.919194974683515</v>
      </c>
      <c r="AG98" s="28" t="s">
        <v>74</v>
      </c>
      <c r="AH98" s="32">
        <v>45940</v>
      </c>
      <c r="AJ98" s="30" t="s">
        <v>4805</v>
      </c>
    </row>
    <row r="99" spans="1:36" x14ac:dyDescent="0.2">
      <c r="A99" s="23" t="s">
        <v>322</v>
      </c>
      <c r="B99" s="24" t="s">
        <v>255</v>
      </c>
      <c r="C99" s="25" t="s">
        <v>323</v>
      </c>
      <c r="D99" s="26" t="s">
        <v>74</v>
      </c>
      <c r="E99" s="24">
        <v>0</v>
      </c>
      <c r="F99" s="27">
        <v>-17.710484888348411</v>
      </c>
      <c r="G99" s="27">
        <v>4.6528001061688</v>
      </c>
      <c r="H99" s="26" t="s">
        <v>74</v>
      </c>
      <c r="I99" s="27">
        <v>15.277552972531982</v>
      </c>
      <c r="J99" s="27">
        <v>169.84326235899999</v>
      </c>
      <c r="K99" s="26" t="s">
        <v>74</v>
      </c>
      <c r="L99" s="23" t="s">
        <v>113</v>
      </c>
      <c r="M99" s="23" t="s">
        <v>324</v>
      </c>
      <c r="N99" s="28" t="s">
        <v>74</v>
      </c>
      <c r="O99" s="3" t="s">
        <v>109</v>
      </c>
      <c r="P99" s="3" t="s">
        <v>258</v>
      </c>
      <c r="Q99" s="28" t="s">
        <v>74</v>
      </c>
      <c r="R99" s="29">
        <v>4</v>
      </c>
      <c r="S99" s="30">
        <v>0</v>
      </c>
      <c r="T99" s="30">
        <v>0</v>
      </c>
      <c r="U99" s="30">
        <v>0</v>
      </c>
      <c r="V99" s="30">
        <v>3</v>
      </c>
      <c r="W99" s="28" t="s">
        <v>74</v>
      </c>
      <c r="X99" s="3" t="s">
        <v>101</v>
      </c>
      <c r="Y99" s="28" t="s">
        <v>74</v>
      </c>
      <c r="Z99" s="31">
        <v>-2.5047212006758817</v>
      </c>
      <c r="AA99" s="31">
        <v>12.312078500520968</v>
      </c>
      <c r="AB99" s="31">
        <v>-2.5047212006758817</v>
      </c>
      <c r="AC99" s="31">
        <v>24.074595027807678</v>
      </c>
      <c r="AD99" s="28" t="s">
        <v>74</v>
      </c>
      <c r="AE99" s="31">
        <v>-28.772575630587099</v>
      </c>
      <c r="AF99" s="31">
        <v>-13.200742182452405</v>
      </c>
      <c r="AG99" s="28" t="s">
        <v>74</v>
      </c>
      <c r="AH99" s="32">
        <v>45940</v>
      </c>
      <c r="AJ99" s="30" t="s">
        <v>4806</v>
      </c>
    </row>
    <row r="100" spans="1:36" x14ac:dyDescent="0.2">
      <c r="A100" s="23" t="s">
        <v>325</v>
      </c>
      <c r="B100" s="24" t="s">
        <v>154</v>
      </c>
      <c r="C100" s="25" t="s">
        <v>326</v>
      </c>
      <c r="D100" s="26" t="s">
        <v>74</v>
      </c>
      <c r="E100" s="24">
        <v>2</v>
      </c>
      <c r="F100" s="27">
        <v>-22.116124274319297</v>
      </c>
      <c r="G100" s="27">
        <v>3.7012297244706427</v>
      </c>
      <c r="H100" s="26" t="s">
        <v>74</v>
      </c>
      <c r="I100" s="27">
        <v>22.180875822264319</v>
      </c>
      <c r="J100" s="27">
        <v>168.73689936100001</v>
      </c>
      <c r="K100" s="26" t="s">
        <v>74</v>
      </c>
      <c r="L100" s="23" t="s">
        <v>88</v>
      </c>
      <c r="M100" s="23" t="s">
        <v>206</v>
      </c>
      <c r="N100" s="28" t="s">
        <v>74</v>
      </c>
      <c r="O100" s="3" t="s">
        <v>156</v>
      </c>
      <c r="P100" s="3" t="s">
        <v>175</v>
      </c>
      <c r="Q100" s="28" t="s">
        <v>74</v>
      </c>
      <c r="R100" s="29">
        <v>2</v>
      </c>
      <c r="S100" s="30">
        <v>0</v>
      </c>
      <c r="T100" s="30">
        <v>0</v>
      </c>
      <c r="U100" s="30">
        <v>0</v>
      </c>
      <c r="V100" s="30">
        <v>0</v>
      </c>
      <c r="W100" s="28" t="s">
        <v>74</v>
      </c>
      <c r="X100" s="3" t="s">
        <v>83</v>
      </c>
      <c r="Y100" s="28" t="s">
        <v>74</v>
      </c>
      <c r="Z100" s="31">
        <v>-12.385456695240904</v>
      </c>
      <c r="AA100" s="31">
        <v>3.4554973821989599</v>
      </c>
      <c r="AB100" s="31">
        <v>-12.385456695240904</v>
      </c>
      <c r="AC100" s="31">
        <v>34.593902405797898</v>
      </c>
      <c r="AD100" s="28" t="s">
        <v>74</v>
      </c>
      <c r="AE100" s="31">
        <v>-22.116124274319297</v>
      </c>
      <c r="AF100" s="31">
        <v>10.990128587213292</v>
      </c>
      <c r="AG100" s="28" t="s">
        <v>74</v>
      </c>
      <c r="AH100" s="32">
        <v>45940</v>
      </c>
      <c r="AJ100" s="30" t="s">
        <v>4807</v>
      </c>
    </row>
    <row r="101" spans="1:36" x14ac:dyDescent="0.2">
      <c r="A101" s="23" t="s">
        <v>327</v>
      </c>
      <c r="B101" s="24" t="s">
        <v>72</v>
      </c>
      <c r="C101" s="25" t="s">
        <v>328</v>
      </c>
      <c r="D101" s="26" t="s">
        <v>74</v>
      </c>
      <c r="E101" s="24">
        <v>0</v>
      </c>
      <c r="F101" s="27">
        <v>-24.953261481563636</v>
      </c>
      <c r="G101" s="27">
        <v>0</v>
      </c>
      <c r="H101" s="26" t="s">
        <v>74</v>
      </c>
      <c r="I101" s="27">
        <v>19.583682421315967</v>
      </c>
      <c r="J101" s="27">
        <v>168.02054359900001</v>
      </c>
      <c r="K101" s="26" t="s">
        <v>74</v>
      </c>
      <c r="L101" s="23" t="s">
        <v>88</v>
      </c>
      <c r="M101" s="23" t="s">
        <v>206</v>
      </c>
      <c r="N101" s="28" t="s">
        <v>74</v>
      </c>
      <c r="O101" s="3" t="s">
        <v>77</v>
      </c>
      <c r="P101" s="3" t="s">
        <v>78</v>
      </c>
      <c r="Q101" s="28" t="s">
        <v>74</v>
      </c>
      <c r="R101" s="29">
        <v>2</v>
      </c>
      <c r="S101" s="30">
        <v>0</v>
      </c>
      <c r="T101" s="30">
        <v>0</v>
      </c>
      <c r="U101" s="30">
        <v>0</v>
      </c>
      <c r="V101" s="30">
        <v>5</v>
      </c>
      <c r="W101" s="28" t="s">
        <v>74</v>
      </c>
      <c r="X101" s="3" t="s">
        <v>101</v>
      </c>
      <c r="Y101" s="28" t="s">
        <v>74</v>
      </c>
      <c r="Z101" s="31">
        <v>-10.328532853285321</v>
      </c>
      <c r="AA101" s="31">
        <v>0</v>
      </c>
      <c r="AB101" s="31">
        <v>-10.67025330643353</v>
      </c>
      <c r="AC101" s="31">
        <v>7.2967151319332277</v>
      </c>
      <c r="AD101" s="28" t="s">
        <v>74</v>
      </c>
      <c r="AE101" s="31">
        <v>-42.256090040741718</v>
      </c>
      <c r="AF101" s="31">
        <v>-19.250878193683878</v>
      </c>
      <c r="AG101" s="28" t="s">
        <v>74</v>
      </c>
      <c r="AH101" s="32">
        <v>45940</v>
      </c>
      <c r="AJ101" s="30" t="s">
        <v>4808</v>
      </c>
    </row>
    <row r="102" spans="1:36" x14ac:dyDescent="0.2">
      <c r="A102" s="23" t="s">
        <v>329</v>
      </c>
      <c r="B102" s="24" t="s">
        <v>72</v>
      </c>
      <c r="C102" s="25" t="s">
        <v>330</v>
      </c>
      <c r="D102" s="26" t="s">
        <v>74</v>
      </c>
      <c r="E102" s="24">
        <v>3</v>
      </c>
      <c r="F102" s="27">
        <v>-14.874397300343977</v>
      </c>
      <c r="G102" s="27">
        <v>0</v>
      </c>
      <c r="H102" s="26" t="s">
        <v>74</v>
      </c>
      <c r="I102" s="27">
        <v>27.265307220433328</v>
      </c>
      <c r="J102" s="27">
        <v>167.39478733300001</v>
      </c>
      <c r="K102" s="26" t="s">
        <v>74</v>
      </c>
      <c r="L102" s="23" t="s">
        <v>91</v>
      </c>
      <c r="M102" s="23" t="s">
        <v>331</v>
      </c>
      <c r="N102" s="28" t="s">
        <v>74</v>
      </c>
      <c r="O102" s="3" t="s">
        <v>77</v>
      </c>
      <c r="P102" s="3" t="s">
        <v>78</v>
      </c>
      <c r="Q102" s="28" t="s">
        <v>74</v>
      </c>
      <c r="R102" s="29">
        <v>3</v>
      </c>
      <c r="S102" s="30">
        <v>0</v>
      </c>
      <c r="T102" s="30">
        <v>0</v>
      </c>
      <c r="U102" s="30">
        <v>0</v>
      </c>
      <c r="V102" s="30">
        <v>0</v>
      </c>
      <c r="W102" s="28" t="s">
        <v>74</v>
      </c>
      <c r="X102" s="3" t="s">
        <v>83</v>
      </c>
      <c r="Y102" s="28" t="s">
        <v>74</v>
      </c>
      <c r="Z102" s="31">
        <v>-9.5623564184456704</v>
      </c>
      <c r="AA102" s="31">
        <v>20.978663899617978</v>
      </c>
      <c r="AB102" s="31">
        <v>-9.5623564184456704</v>
      </c>
      <c r="AC102" s="31">
        <v>53.501053561998631</v>
      </c>
      <c r="AD102" s="28" t="s">
        <v>74</v>
      </c>
      <c r="AE102" s="31">
        <v>-14.874397300343977</v>
      </c>
      <c r="AF102" s="31">
        <v>20.259595768319706</v>
      </c>
      <c r="AG102" s="28" t="s">
        <v>74</v>
      </c>
      <c r="AH102" s="32">
        <v>45940</v>
      </c>
      <c r="AJ102" s="30" t="s">
        <v>4809</v>
      </c>
    </row>
    <row r="103" spans="1:36" x14ac:dyDescent="0.2">
      <c r="A103" s="23" t="s">
        <v>332</v>
      </c>
      <c r="B103" s="24" t="s">
        <v>72</v>
      </c>
      <c r="C103" s="25" t="s">
        <v>333</v>
      </c>
      <c r="D103" s="26" t="s">
        <v>74</v>
      </c>
      <c r="E103" s="24">
        <v>5</v>
      </c>
      <c r="F103" s="27">
        <v>-1.2161444009789064</v>
      </c>
      <c r="G103" s="27">
        <v>30.552293015368122</v>
      </c>
      <c r="H103" s="26" t="s">
        <v>74</v>
      </c>
      <c r="I103" s="27">
        <v>45.896554578114504</v>
      </c>
      <c r="J103" s="27">
        <v>167.26366723300001</v>
      </c>
      <c r="K103" s="26" t="s">
        <v>74</v>
      </c>
      <c r="L103" s="23" t="s">
        <v>75</v>
      </c>
      <c r="M103" s="23" t="s">
        <v>76</v>
      </c>
      <c r="N103" s="28" t="s">
        <v>74</v>
      </c>
      <c r="O103" s="3" t="s">
        <v>77</v>
      </c>
      <c r="P103" s="3" t="s">
        <v>78</v>
      </c>
      <c r="Q103" s="28" t="s">
        <v>74</v>
      </c>
      <c r="R103" s="29">
        <v>5</v>
      </c>
      <c r="S103" s="30">
        <v>4</v>
      </c>
      <c r="T103" s="30">
        <v>2</v>
      </c>
      <c r="U103" s="30">
        <v>0</v>
      </c>
      <c r="V103" s="30">
        <v>0</v>
      </c>
      <c r="W103" s="28" t="s">
        <v>74</v>
      </c>
      <c r="X103" s="3" t="s">
        <v>79</v>
      </c>
      <c r="Y103" s="28" t="s">
        <v>74</v>
      </c>
      <c r="Z103" s="31">
        <v>-3.4845768399761008</v>
      </c>
      <c r="AA103" s="31">
        <v>66.323377960865074</v>
      </c>
      <c r="AB103" s="31">
        <v>-12.677286528303464</v>
      </c>
      <c r="AC103" s="31">
        <v>40.967441523186935</v>
      </c>
      <c r="AD103" s="28" t="s">
        <v>74</v>
      </c>
      <c r="AE103" s="31">
        <v>-26.108115845927514</v>
      </c>
      <c r="AF103" s="31">
        <v>8.4189501328579741</v>
      </c>
      <c r="AG103" s="28" t="s">
        <v>74</v>
      </c>
      <c r="AH103" s="32">
        <v>45940</v>
      </c>
      <c r="AJ103" s="30" t="s">
        <v>4810</v>
      </c>
    </row>
    <row r="104" spans="1:36" x14ac:dyDescent="0.2">
      <c r="A104" s="23" t="s">
        <v>334</v>
      </c>
      <c r="B104" s="24" t="s">
        <v>72</v>
      </c>
      <c r="C104" s="25" t="s">
        <v>335</v>
      </c>
      <c r="D104" s="26" t="s">
        <v>74</v>
      </c>
      <c r="E104" s="24">
        <v>1</v>
      </c>
      <c r="F104" s="27">
        <v>-8.3619534998750265</v>
      </c>
      <c r="G104" s="27">
        <v>5.1452428510765733</v>
      </c>
      <c r="H104" s="26" t="s">
        <v>74</v>
      </c>
      <c r="I104" s="27">
        <v>26.230446599337583</v>
      </c>
      <c r="J104" s="27">
        <v>166.92756682800001</v>
      </c>
      <c r="K104" s="26" t="s">
        <v>74</v>
      </c>
      <c r="L104" s="23" t="s">
        <v>113</v>
      </c>
      <c r="M104" s="23" t="s">
        <v>224</v>
      </c>
      <c r="N104" s="28" t="s">
        <v>74</v>
      </c>
      <c r="O104" s="3" t="s">
        <v>77</v>
      </c>
      <c r="P104" s="3" t="s">
        <v>78</v>
      </c>
      <c r="Q104" s="28" t="s">
        <v>74</v>
      </c>
      <c r="R104" s="29">
        <v>5</v>
      </c>
      <c r="S104" s="30">
        <v>24</v>
      </c>
      <c r="T104" s="30">
        <v>0</v>
      </c>
      <c r="U104" s="30">
        <v>0</v>
      </c>
      <c r="V104" s="30">
        <v>0</v>
      </c>
      <c r="W104" s="28" t="s">
        <v>74</v>
      </c>
      <c r="X104" s="3" t="s">
        <v>83</v>
      </c>
      <c r="Y104" s="28" t="s">
        <v>74</v>
      </c>
      <c r="Z104" s="31">
        <v>-5.2740008240626333</v>
      </c>
      <c r="AA104" s="31">
        <v>33.9548434085943</v>
      </c>
      <c r="AB104" s="31">
        <v>-5.2740008240626333</v>
      </c>
      <c r="AC104" s="31">
        <v>29.644106063991661</v>
      </c>
      <c r="AD104" s="28" t="s">
        <v>74</v>
      </c>
      <c r="AE104" s="31">
        <v>-29.338468667576411</v>
      </c>
      <c r="AF104" s="31">
        <v>-2.2119088905369289</v>
      </c>
      <c r="AG104" s="28" t="s">
        <v>74</v>
      </c>
      <c r="AH104" s="32">
        <v>45940</v>
      </c>
      <c r="AJ104" s="30" t="s">
        <v>4811</v>
      </c>
    </row>
    <row r="105" spans="1:36" x14ac:dyDescent="0.2">
      <c r="A105" s="23" t="s">
        <v>336</v>
      </c>
      <c r="B105" s="24" t="s">
        <v>72</v>
      </c>
      <c r="C105" s="25" t="s">
        <v>337</v>
      </c>
      <c r="D105" s="26" t="s">
        <v>74</v>
      </c>
      <c r="E105" s="24">
        <v>5</v>
      </c>
      <c r="F105" s="27">
        <v>-7.7857276220354352</v>
      </c>
      <c r="G105" s="27">
        <v>75.278464065368354</v>
      </c>
      <c r="H105" s="26" t="s">
        <v>74</v>
      </c>
      <c r="I105" s="27">
        <v>52.657933268461953</v>
      </c>
      <c r="J105" s="27">
        <v>166.278645716</v>
      </c>
      <c r="K105" s="26" t="s">
        <v>74</v>
      </c>
      <c r="L105" s="23" t="s">
        <v>75</v>
      </c>
      <c r="M105" s="23" t="s">
        <v>76</v>
      </c>
      <c r="N105" s="28" t="s">
        <v>74</v>
      </c>
      <c r="O105" s="3" t="s">
        <v>77</v>
      </c>
      <c r="P105" s="3" t="s">
        <v>78</v>
      </c>
      <c r="Q105" s="28" t="s">
        <v>74</v>
      </c>
      <c r="R105" s="29">
        <v>5</v>
      </c>
      <c r="S105" s="30">
        <v>19</v>
      </c>
      <c r="T105" s="30">
        <v>18</v>
      </c>
      <c r="U105" s="30">
        <v>0</v>
      </c>
      <c r="V105" s="30">
        <v>0</v>
      </c>
      <c r="W105" s="28" t="s">
        <v>74</v>
      </c>
      <c r="X105" s="3" t="s">
        <v>79</v>
      </c>
      <c r="Y105" s="28" t="s">
        <v>74</v>
      </c>
      <c r="Z105" s="31">
        <v>-9.9032988135244491</v>
      </c>
      <c r="AA105" s="31">
        <v>123.30443651198371</v>
      </c>
      <c r="AB105" s="31">
        <v>-9.9032988135244491</v>
      </c>
      <c r="AC105" s="31">
        <v>90.834371976676266</v>
      </c>
      <c r="AD105" s="28" t="s">
        <v>74</v>
      </c>
      <c r="AE105" s="31">
        <v>-7.7857276220354352</v>
      </c>
      <c r="AF105" s="31">
        <v>47.944274667643533</v>
      </c>
      <c r="AG105" s="28" t="s">
        <v>74</v>
      </c>
      <c r="AH105" s="32">
        <v>45940</v>
      </c>
      <c r="AJ105" s="30" t="s">
        <v>4812</v>
      </c>
    </row>
    <row r="106" spans="1:36" x14ac:dyDescent="0.2">
      <c r="A106" s="23" t="s">
        <v>338</v>
      </c>
      <c r="B106" s="24" t="s">
        <v>72</v>
      </c>
      <c r="C106" s="25" t="s">
        <v>339</v>
      </c>
      <c r="D106" s="26" t="s">
        <v>74</v>
      </c>
      <c r="E106" s="24">
        <v>0</v>
      </c>
      <c r="F106" s="27">
        <v>-13.718908537574004</v>
      </c>
      <c r="G106" s="27">
        <v>1.898866078346418</v>
      </c>
      <c r="H106" s="26" t="s">
        <v>74</v>
      </c>
      <c r="I106" s="27">
        <v>38.059693615642878</v>
      </c>
      <c r="J106" s="27">
        <v>165.72361000000001</v>
      </c>
      <c r="K106" s="26" t="s">
        <v>74</v>
      </c>
      <c r="L106" s="23" t="s">
        <v>75</v>
      </c>
      <c r="M106" s="23" t="s">
        <v>76</v>
      </c>
      <c r="N106" s="28" t="s">
        <v>74</v>
      </c>
      <c r="O106" s="3" t="s">
        <v>77</v>
      </c>
      <c r="P106" s="3" t="s">
        <v>78</v>
      </c>
      <c r="Q106" s="28" t="s">
        <v>74</v>
      </c>
      <c r="R106" s="29">
        <v>3</v>
      </c>
      <c r="S106" s="30">
        <v>0</v>
      </c>
      <c r="T106" s="30">
        <v>0</v>
      </c>
      <c r="U106" s="30">
        <v>0</v>
      </c>
      <c r="V106" s="30">
        <v>1</v>
      </c>
      <c r="W106" s="28" t="s">
        <v>74</v>
      </c>
      <c r="X106" s="3" t="s">
        <v>83</v>
      </c>
      <c r="Y106" s="28" t="s">
        <v>74</v>
      </c>
      <c r="Z106" s="31">
        <v>-9.2257683215129944</v>
      </c>
      <c r="AA106" s="31">
        <v>21.91617717097952</v>
      </c>
      <c r="AB106" s="31">
        <v>-26.690850078755187</v>
      </c>
      <c r="AC106" s="31">
        <v>9.3133804445842596</v>
      </c>
      <c r="AD106" s="28" t="s">
        <v>74</v>
      </c>
      <c r="AE106" s="31">
        <v>-39.589189944806371</v>
      </c>
      <c r="AF106" s="31">
        <v>-16.990012584843196</v>
      </c>
      <c r="AG106" s="28" t="s">
        <v>74</v>
      </c>
      <c r="AH106" s="32">
        <v>45940</v>
      </c>
      <c r="AJ106" s="30" t="s">
        <v>4813</v>
      </c>
    </row>
    <row r="107" spans="1:36" x14ac:dyDescent="0.2">
      <c r="A107" s="23" t="s">
        <v>340</v>
      </c>
      <c r="B107" s="24" t="s">
        <v>341</v>
      </c>
      <c r="C107" s="25" t="s">
        <v>342</v>
      </c>
      <c r="D107" s="26" t="s">
        <v>74</v>
      </c>
      <c r="E107" s="24">
        <v>1</v>
      </c>
      <c r="F107" s="27">
        <v>-26.586903970944341</v>
      </c>
      <c r="G107" s="27">
        <v>8.380491612476888</v>
      </c>
      <c r="H107" s="26" t="s">
        <v>74</v>
      </c>
      <c r="I107" s="27">
        <v>22.774497265324285</v>
      </c>
      <c r="J107" s="27">
        <v>165.190960144</v>
      </c>
      <c r="K107" s="26" t="s">
        <v>74</v>
      </c>
      <c r="L107" s="23" t="s">
        <v>122</v>
      </c>
      <c r="M107" s="23" t="s">
        <v>343</v>
      </c>
      <c r="N107" s="28" t="s">
        <v>74</v>
      </c>
      <c r="O107" s="3" t="s">
        <v>77</v>
      </c>
      <c r="P107" s="3" t="s">
        <v>344</v>
      </c>
      <c r="Q107" s="28" t="s">
        <v>74</v>
      </c>
      <c r="R107" s="29">
        <v>2</v>
      </c>
      <c r="S107" s="30">
        <v>0</v>
      </c>
      <c r="T107" s="30">
        <v>0</v>
      </c>
      <c r="U107" s="30">
        <v>0</v>
      </c>
      <c r="V107" s="30">
        <v>0</v>
      </c>
      <c r="W107" s="28" t="s">
        <v>74</v>
      </c>
      <c r="X107" s="3" t="s">
        <v>83</v>
      </c>
      <c r="Y107" s="28" t="s">
        <v>74</v>
      </c>
      <c r="Z107" s="31">
        <v>-15.550808370150992</v>
      </c>
      <c r="AA107" s="31">
        <v>8.9235393575051667</v>
      </c>
      <c r="AB107" s="31">
        <v>-23.414934836209937</v>
      </c>
      <c r="AC107" s="31">
        <v>1.8588627575678183</v>
      </c>
      <c r="AD107" s="28" t="s">
        <v>74</v>
      </c>
      <c r="AE107" s="31">
        <v>-45.671687680919185</v>
      </c>
      <c r="AF107" s="31">
        <v>-22.645876094226601</v>
      </c>
      <c r="AG107" s="28" t="s">
        <v>74</v>
      </c>
      <c r="AH107" s="32">
        <v>45940</v>
      </c>
      <c r="AJ107" s="30" t="s">
        <v>4814</v>
      </c>
    </row>
    <row r="108" spans="1:36" x14ac:dyDescent="0.2">
      <c r="A108" s="23" t="s">
        <v>345</v>
      </c>
      <c r="B108" s="24" t="s">
        <v>154</v>
      </c>
      <c r="C108" s="25" t="s">
        <v>346</v>
      </c>
      <c r="D108" s="26" t="s">
        <v>74</v>
      </c>
      <c r="E108" s="24">
        <v>3</v>
      </c>
      <c r="F108" s="27">
        <v>-8.2311641874205712</v>
      </c>
      <c r="G108" s="27">
        <v>5.9906403503431971</v>
      </c>
      <c r="H108" s="26" t="s">
        <v>74</v>
      </c>
      <c r="I108" s="27">
        <v>22.247714923448413</v>
      </c>
      <c r="J108" s="27">
        <v>164.66279681899999</v>
      </c>
      <c r="K108" s="26" t="s">
        <v>74</v>
      </c>
      <c r="L108" s="23" t="s">
        <v>113</v>
      </c>
      <c r="M108" s="23" t="s">
        <v>114</v>
      </c>
      <c r="N108" s="28" t="s">
        <v>74</v>
      </c>
      <c r="O108" s="3" t="s">
        <v>156</v>
      </c>
      <c r="P108" s="3" t="s">
        <v>175</v>
      </c>
      <c r="Q108" s="28" t="s">
        <v>74</v>
      </c>
      <c r="R108" s="29">
        <v>5</v>
      </c>
      <c r="S108" s="30">
        <v>60</v>
      </c>
      <c r="T108" s="30">
        <v>0</v>
      </c>
      <c r="U108" s="30">
        <v>0</v>
      </c>
      <c r="V108" s="30">
        <v>0</v>
      </c>
      <c r="W108" s="28" t="s">
        <v>74</v>
      </c>
      <c r="X108" s="3" t="s">
        <v>83</v>
      </c>
      <c r="Y108" s="28" t="s">
        <v>74</v>
      </c>
      <c r="Z108" s="31">
        <v>-2.675496688741728</v>
      </c>
      <c r="AA108" s="31">
        <v>16.842640885383535</v>
      </c>
      <c r="AB108" s="31">
        <v>-2.675496688741728</v>
      </c>
      <c r="AC108" s="31">
        <v>58.205261638302886</v>
      </c>
      <c r="AD108" s="28" t="s">
        <v>74</v>
      </c>
      <c r="AE108" s="31">
        <v>-8.2311641874205712</v>
      </c>
      <c r="AF108" s="31">
        <v>30.977620470719735</v>
      </c>
      <c r="AG108" s="28" t="s">
        <v>74</v>
      </c>
      <c r="AH108" s="32">
        <v>45940</v>
      </c>
      <c r="AJ108" s="30" t="s">
        <v>4815</v>
      </c>
    </row>
    <row r="109" spans="1:36" x14ac:dyDescent="0.2">
      <c r="A109" s="23" t="s">
        <v>347</v>
      </c>
      <c r="B109" s="24" t="s">
        <v>72</v>
      </c>
      <c r="C109" s="25" t="s">
        <v>348</v>
      </c>
      <c r="D109" s="26" t="s">
        <v>74</v>
      </c>
      <c r="E109" s="24">
        <v>5</v>
      </c>
      <c r="F109" s="27">
        <v>-12.583761316587387</v>
      </c>
      <c r="G109" s="27">
        <v>75.002797593540791</v>
      </c>
      <c r="H109" s="26" t="s">
        <v>74</v>
      </c>
      <c r="I109" s="27">
        <v>46.201496118719838</v>
      </c>
      <c r="J109" s="27">
        <v>164.57570516600001</v>
      </c>
      <c r="K109" s="26" t="s">
        <v>74</v>
      </c>
      <c r="L109" s="23" t="s">
        <v>315</v>
      </c>
      <c r="M109" s="23" t="s">
        <v>349</v>
      </c>
      <c r="N109" s="28" t="s">
        <v>74</v>
      </c>
      <c r="O109" s="3" t="s">
        <v>77</v>
      </c>
      <c r="P109" s="3" t="s">
        <v>78</v>
      </c>
      <c r="Q109" s="28" t="s">
        <v>74</v>
      </c>
      <c r="R109" s="29">
        <v>5</v>
      </c>
      <c r="S109" s="30">
        <v>22</v>
      </c>
      <c r="T109" s="30">
        <v>22</v>
      </c>
      <c r="U109" s="30">
        <v>0</v>
      </c>
      <c r="V109" s="30">
        <v>0</v>
      </c>
      <c r="W109" s="28" t="s">
        <v>74</v>
      </c>
      <c r="X109" s="3" t="s">
        <v>79</v>
      </c>
      <c r="Y109" s="28" t="s">
        <v>74</v>
      </c>
      <c r="Z109" s="31">
        <v>-7.9116527037319191</v>
      </c>
      <c r="AA109" s="31">
        <v>122.95323794069917</v>
      </c>
      <c r="AB109" s="31">
        <v>-7.9116527037319191</v>
      </c>
      <c r="AC109" s="31">
        <v>75.75579208503575</v>
      </c>
      <c r="AD109" s="28" t="s">
        <v>74</v>
      </c>
      <c r="AE109" s="31">
        <v>-12.583761316587387</v>
      </c>
      <c r="AF109" s="31">
        <v>59.213357012919921</v>
      </c>
      <c r="AG109" s="28" t="s">
        <v>74</v>
      </c>
      <c r="AH109" s="32">
        <v>45940</v>
      </c>
      <c r="AJ109" s="30" t="s">
        <v>4816</v>
      </c>
    </row>
    <row r="110" spans="1:36" x14ac:dyDescent="0.2">
      <c r="A110" s="23" t="s">
        <v>350</v>
      </c>
      <c r="B110" s="24" t="s">
        <v>154</v>
      </c>
      <c r="C110" s="25" t="s">
        <v>351</v>
      </c>
      <c r="D110" s="26" t="s">
        <v>74</v>
      </c>
      <c r="E110" s="24">
        <v>4</v>
      </c>
      <c r="F110" s="27">
        <v>-0.80833366745469637</v>
      </c>
      <c r="G110" s="27">
        <v>14.480295273725968</v>
      </c>
      <c r="H110" s="26" t="s">
        <v>74</v>
      </c>
      <c r="I110" s="27">
        <v>33.63152826827087</v>
      </c>
      <c r="J110" s="27">
        <v>160.46847475999999</v>
      </c>
      <c r="K110" s="26" t="s">
        <v>74</v>
      </c>
      <c r="L110" s="23" t="s">
        <v>178</v>
      </c>
      <c r="M110" s="23" t="s">
        <v>240</v>
      </c>
      <c r="N110" s="28" t="s">
        <v>74</v>
      </c>
      <c r="O110" s="3" t="s">
        <v>156</v>
      </c>
      <c r="P110" s="3" t="s">
        <v>171</v>
      </c>
      <c r="Q110" s="28" t="s">
        <v>74</v>
      </c>
      <c r="R110" s="29">
        <v>5</v>
      </c>
      <c r="S110" s="30">
        <v>3</v>
      </c>
      <c r="T110" s="30">
        <v>0</v>
      </c>
      <c r="U110" s="30">
        <v>0</v>
      </c>
      <c r="V110" s="30">
        <v>0</v>
      </c>
      <c r="W110" s="28" t="s">
        <v>74</v>
      </c>
      <c r="X110" s="3" t="s">
        <v>83</v>
      </c>
      <c r="Y110" s="28" t="s">
        <v>74</v>
      </c>
      <c r="Z110" s="31">
        <v>-1.782138566279531</v>
      </c>
      <c r="AA110" s="31">
        <v>31.741512677266869</v>
      </c>
      <c r="AB110" s="31">
        <v>-7.7556700643171492</v>
      </c>
      <c r="AC110" s="31">
        <v>38.49539506340858</v>
      </c>
      <c r="AD110" s="28" t="s">
        <v>74</v>
      </c>
      <c r="AE110" s="31">
        <v>-7.0001150900891904</v>
      </c>
      <c r="AF110" s="31">
        <v>14.496168105137262</v>
      </c>
      <c r="AG110" s="28" t="s">
        <v>74</v>
      </c>
      <c r="AH110" s="32">
        <v>45940</v>
      </c>
      <c r="AJ110" s="30" t="s">
        <v>4817</v>
      </c>
    </row>
    <row r="111" spans="1:36" x14ac:dyDescent="0.2">
      <c r="A111" s="23" t="s">
        <v>352</v>
      </c>
      <c r="B111" s="24" t="s">
        <v>72</v>
      </c>
      <c r="C111" s="25" t="s">
        <v>353</v>
      </c>
      <c r="D111" s="26" t="s">
        <v>74</v>
      </c>
      <c r="E111" s="24">
        <v>1</v>
      </c>
      <c r="F111" s="27">
        <v>-11.932534370308314</v>
      </c>
      <c r="G111" s="27">
        <v>21.098473729415076</v>
      </c>
      <c r="H111" s="26" t="s">
        <v>74</v>
      </c>
      <c r="I111" s="27">
        <v>45.681306577657068</v>
      </c>
      <c r="J111" s="27">
        <v>159.345111067</v>
      </c>
      <c r="K111" s="26" t="s">
        <v>74</v>
      </c>
      <c r="L111" s="23" t="s">
        <v>178</v>
      </c>
      <c r="M111" s="23" t="s">
        <v>179</v>
      </c>
      <c r="N111" s="28" t="s">
        <v>74</v>
      </c>
      <c r="O111" s="3" t="s">
        <v>77</v>
      </c>
      <c r="P111" s="3" t="s">
        <v>78</v>
      </c>
      <c r="Q111" s="28" t="s">
        <v>74</v>
      </c>
      <c r="R111" s="29">
        <v>5</v>
      </c>
      <c r="S111" s="30">
        <v>4</v>
      </c>
      <c r="T111" s="30">
        <v>0</v>
      </c>
      <c r="U111" s="30">
        <v>0</v>
      </c>
      <c r="V111" s="30">
        <v>0</v>
      </c>
      <c r="W111" s="28" t="s">
        <v>74</v>
      </c>
      <c r="X111" s="3" t="s">
        <v>79</v>
      </c>
      <c r="Y111" s="28" t="s">
        <v>74</v>
      </c>
      <c r="Z111" s="31">
        <v>-10.42676188047267</v>
      </c>
      <c r="AA111" s="31">
        <v>54.279229811845653</v>
      </c>
      <c r="AB111" s="31">
        <v>-20.259583002232564</v>
      </c>
      <c r="AC111" s="31">
        <v>12.091290575581846</v>
      </c>
      <c r="AD111" s="28" t="s">
        <v>74</v>
      </c>
      <c r="AE111" s="31">
        <v>-41.176457618339555</v>
      </c>
      <c r="AF111" s="31">
        <v>-16.185809118314275</v>
      </c>
      <c r="AG111" s="28" t="s">
        <v>74</v>
      </c>
      <c r="AH111" s="32">
        <v>45940</v>
      </c>
      <c r="AJ111" s="30" t="s">
        <v>4818</v>
      </c>
    </row>
    <row r="112" spans="1:36" x14ac:dyDescent="0.2">
      <c r="A112" s="23" t="s">
        <v>354</v>
      </c>
      <c r="B112" s="24" t="s">
        <v>72</v>
      </c>
      <c r="C112" s="25" t="s">
        <v>355</v>
      </c>
      <c r="D112" s="26" t="s">
        <v>74</v>
      </c>
      <c r="E112" s="24">
        <v>3</v>
      </c>
      <c r="F112" s="27">
        <v>0</v>
      </c>
      <c r="G112" s="27">
        <v>78.792157207601647</v>
      </c>
      <c r="H112" s="26" t="s">
        <v>74</v>
      </c>
      <c r="I112" s="27">
        <v>59.914821062847565</v>
      </c>
      <c r="J112" s="27">
        <v>159.187245803</v>
      </c>
      <c r="K112" s="26" t="s">
        <v>74</v>
      </c>
      <c r="L112" s="23" t="s">
        <v>75</v>
      </c>
      <c r="M112" s="23" t="s">
        <v>76</v>
      </c>
      <c r="N112" s="28" t="s">
        <v>74</v>
      </c>
      <c r="O112" s="3" t="s">
        <v>77</v>
      </c>
      <c r="P112" s="3" t="s">
        <v>78</v>
      </c>
      <c r="Q112" s="28" t="s">
        <v>74</v>
      </c>
      <c r="R112" s="29">
        <v>4</v>
      </c>
      <c r="S112" s="30">
        <v>0</v>
      </c>
      <c r="T112" s="30">
        <v>0</v>
      </c>
      <c r="U112" s="30">
        <v>0</v>
      </c>
      <c r="V112" s="30">
        <v>0</v>
      </c>
      <c r="W112" s="28" t="s">
        <v>74</v>
      </c>
      <c r="X112" s="3" t="s">
        <v>79</v>
      </c>
      <c r="Y112" s="28" t="s">
        <v>74</v>
      </c>
      <c r="Z112" s="31">
        <v>-1.2489818083084465</v>
      </c>
      <c r="AA112" s="31">
        <v>92.128895932382449</v>
      </c>
      <c r="AB112" s="31">
        <v>-29.59736740224545</v>
      </c>
      <c r="AC112" s="31">
        <v>15.5331216655575</v>
      </c>
      <c r="AD112" s="28" t="s">
        <v>74</v>
      </c>
      <c r="AE112" s="31">
        <v>-47.283998268825492</v>
      </c>
      <c r="AF112" s="31">
        <v>-15.261880448243298</v>
      </c>
      <c r="AG112" s="28" t="s">
        <v>74</v>
      </c>
      <c r="AH112" s="32">
        <v>45940</v>
      </c>
      <c r="AJ112" s="30" t="s">
        <v>4819</v>
      </c>
    </row>
    <row r="113" spans="1:36" x14ac:dyDescent="0.2">
      <c r="A113" s="23" t="s">
        <v>356</v>
      </c>
      <c r="B113" s="24" t="s">
        <v>72</v>
      </c>
      <c r="C113" s="25" t="s">
        <v>357</v>
      </c>
      <c r="D113" s="26" t="s">
        <v>74</v>
      </c>
      <c r="E113" s="24">
        <v>4</v>
      </c>
      <c r="F113" s="27">
        <v>-9.6898759340537115</v>
      </c>
      <c r="G113" s="27">
        <v>10.594719051905621</v>
      </c>
      <c r="H113" s="26" t="s">
        <v>74</v>
      </c>
      <c r="I113" s="27">
        <v>17.01272108605318</v>
      </c>
      <c r="J113" s="27">
        <v>156.24348102499999</v>
      </c>
      <c r="K113" s="26" t="s">
        <v>74</v>
      </c>
      <c r="L113" s="23" t="s">
        <v>91</v>
      </c>
      <c r="M113" s="23" t="s">
        <v>320</v>
      </c>
      <c r="N113" s="28" t="s">
        <v>74</v>
      </c>
      <c r="O113" s="3" t="s">
        <v>77</v>
      </c>
      <c r="P113" s="3" t="s">
        <v>78</v>
      </c>
      <c r="Q113" s="28" t="s">
        <v>74</v>
      </c>
      <c r="R113" s="29">
        <v>5</v>
      </c>
      <c r="S113" s="30">
        <v>12</v>
      </c>
      <c r="T113" s="30">
        <v>0</v>
      </c>
      <c r="U113" s="30">
        <v>0</v>
      </c>
      <c r="V113" s="30">
        <v>0</v>
      </c>
      <c r="W113" s="28" t="s">
        <v>74</v>
      </c>
      <c r="X113" s="3" t="s">
        <v>101</v>
      </c>
      <c r="Y113" s="28" t="s">
        <v>74</v>
      </c>
      <c r="Z113" s="31">
        <v>-1.8939129219372477</v>
      </c>
      <c r="AA113" s="31">
        <v>21.667533368001386</v>
      </c>
      <c r="AB113" s="31">
        <v>-1.8939129219372477</v>
      </c>
      <c r="AC113" s="31">
        <v>52.019691737245687</v>
      </c>
      <c r="AD113" s="28" t="s">
        <v>74</v>
      </c>
      <c r="AE113" s="31">
        <v>-9.6898759340537115</v>
      </c>
      <c r="AF113" s="31">
        <v>17.369952313164639</v>
      </c>
      <c r="AG113" s="28" t="s">
        <v>74</v>
      </c>
      <c r="AH113" s="32">
        <v>45940</v>
      </c>
      <c r="AJ113" s="30" t="s">
        <v>4820</v>
      </c>
    </row>
    <row r="114" spans="1:36" x14ac:dyDescent="0.2">
      <c r="A114" s="23" t="s">
        <v>358</v>
      </c>
      <c r="B114" s="24" t="s">
        <v>72</v>
      </c>
      <c r="C114" s="25" t="s">
        <v>359</v>
      </c>
      <c r="D114" s="26" t="s">
        <v>74</v>
      </c>
      <c r="E114" s="24">
        <v>1</v>
      </c>
      <c r="F114" s="27">
        <v>-21.325265202601347</v>
      </c>
      <c r="G114" s="27">
        <v>7.2481005838978945</v>
      </c>
      <c r="H114" s="26" t="s">
        <v>74</v>
      </c>
      <c r="I114" s="27">
        <v>26.157897049297237</v>
      </c>
      <c r="J114" s="27">
        <v>156.19492383100001</v>
      </c>
      <c r="K114" s="26" t="s">
        <v>74</v>
      </c>
      <c r="L114" s="23" t="s">
        <v>129</v>
      </c>
      <c r="M114" s="23" t="s">
        <v>130</v>
      </c>
      <c r="N114" s="28" t="s">
        <v>74</v>
      </c>
      <c r="O114" s="3" t="s">
        <v>77</v>
      </c>
      <c r="P114" s="3" t="s">
        <v>78</v>
      </c>
      <c r="Q114" s="28" t="s">
        <v>74</v>
      </c>
      <c r="R114" s="29">
        <v>3</v>
      </c>
      <c r="S114" s="30">
        <v>0</v>
      </c>
      <c r="T114" s="30">
        <v>0</v>
      </c>
      <c r="U114" s="30">
        <v>0</v>
      </c>
      <c r="V114" s="30">
        <v>0</v>
      </c>
      <c r="W114" s="28" t="s">
        <v>74</v>
      </c>
      <c r="X114" s="3" t="s">
        <v>83</v>
      </c>
      <c r="Y114" s="28" t="s">
        <v>74</v>
      </c>
      <c r="Z114" s="31">
        <v>-6.6355591311343538</v>
      </c>
      <c r="AA114" s="31">
        <v>10.986572816648165</v>
      </c>
      <c r="AB114" s="31">
        <v>-11.128469031428043</v>
      </c>
      <c r="AC114" s="31">
        <v>13.419732171810203</v>
      </c>
      <c r="AD114" s="28" t="s">
        <v>74</v>
      </c>
      <c r="AE114" s="31">
        <v>-30.754692070789098</v>
      </c>
      <c r="AF114" s="31">
        <v>-14.295221743128097</v>
      </c>
      <c r="AG114" s="28" t="s">
        <v>74</v>
      </c>
      <c r="AH114" s="32">
        <v>45940</v>
      </c>
      <c r="AJ114" s="30" t="s">
        <v>4821</v>
      </c>
    </row>
    <row r="115" spans="1:36" x14ac:dyDescent="0.2">
      <c r="A115" s="23" t="s">
        <v>360</v>
      </c>
      <c r="B115" s="24" t="s">
        <v>72</v>
      </c>
      <c r="C115" s="25" t="s">
        <v>361</v>
      </c>
      <c r="D115" s="26" t="s">
        <v>74</v>
      </c>
      <c r="E115" s="24">
        <v>0</v>
      </c>
      <c r="F115" s="27">
        <v>-25.354978267668411</v>
      </c>
      <c r="G115" s="27">
        <v>0</v>
      </c>
      <c r="H115" s="26" t="s">
        <v>74</v>
      </c>
      <c r="I115" s="27">
        <v>40.979159948635882</v>
      </c>
      <c r="J115" s="27">
        <v>156.09885191699999</v>
      </c>
      <c r="K115" s="26" t="s">
        <v>74</v>
      </c>
      <c r="L115" s="23" t="s">
        <v>75</v>
      </c>
      <c r="M115" s="23" t="s">
        <v>76</v>
      </c>
      <c r="N115" s="28" t="s">
        <v>74</v>
      </c>
      <c r="O115" s="3" t="s">
        <v>77</v>
      </c>
      <c r="P115" s="3" t="s">
        <v>78</v>
      </c>
      <c r="Q115" s="28" t="s">
        <v>74</v>
      </c>
      <c r="R115" s="29">
        <v>1</v>
      </c>
      <c r="S115" s="30">
        <v>0</v>
      </c>
      <c r="T115" s="30">
        <v>0</v>
      </c>
      <c r="U115" s="30">
        <v>0</v>
      </c>
      <c r="V115" s="30">
        <v>5</v>
      </c>
      <c r="W115" s="28" t="s">
        <v>74</v>
      </c>
      <c r="X115" s="3" t="s">
        <v>79</v>
      </c>
      <c r="Y115" s="28" t="s">
        <v>74</v>
      </c>
      <c r="Z115" s="31">
        <v>-21.83374305745243</v>
      </c>
      <c r="AA115" s="31">
        <v>18.169304886441829</v>
      </c>
      <c r="AB115" s="31">
        <v>-21.83374305745243</v>
      </c>
      <c r="AC115" s="31">
        <v>1.8253242012761079</v>
      </c>
      <c r="AD115" s="28" t="s">
        <v>74</v>
      </c>
      <c r="AE115" s="31">
        <v>-34.496077475343242</v>
      </c>
      <c r="AF115" s="31">
        <v>-23.262059159478881</v>
      </c>
      <c r="AG115" s="28" t="s">
        <v>74</v>
      </c>
      <c r="AH115" s="32">
        <v>45940</v>
      </c>
      <c r="AJ115" s="30" t="s">
        <v>4822</v>
      </c>
    </row>
    <row r="116" spans="1:36" x14ac:dyDescent="0.2">
      <c r="A116" s="23" t="s">
        <v>362</v>
      </c>
      <c r="B116" s="24" t="s">
        <v>154</v>
      </c>
      <c r="C116" s="25" t="s">
        <v>363</v>
      </c>
      <c r="D116" s="26" t="s">
        <v>74</v>
      </c>
      <c r="E116" s="24">
        <v>5</v>
      </c>
      <c r="F116" s="27">
        <v>-2.8634037134650203</v>
      </c>
      <c r="G116" s="27">
        <v>38.283302209919057</v>
      </c>
      <c r="H116" s="26" t="s">
        <v>74</v>
      </c>
      <c r="I116" s="27">
        <v>31.01468644140823</v>
      </c>
      <c r="J116" s="27">
        <v>154.08345004500001</v>
      </c>
      <c r="K116" s="26" t="s">
        <v>74</v>
      </c>
      <c r="L116" s="23" t="s">
        <v>88</v>
      </c>
      <c r="M116" s="23" t="s">
        <v>89</v>
      </c>
      <c r="N116" s="28" t="s">
        <v>74</v>
      </c>
      <c r="O116" s="3" t="s">
        <v>156</v>
      </c>
      <c r="P116" s="3" t="s">
        <v>157</v>
      </c>
      <c r="Q116" s="28" t="s">
        <v>74</v>
      </c>
      <c r="R116" s="29">
        <v>5</v>
      </c>
      <c r="S116" s="30">
        <v>25</v>
      </c>
      <c r="T116" s="30">
        <v>20</v>
      </c>
      <c r="U116" s="30">
        <v>0</v>
      </c>
      <c r="V116" s="30">
        <v>0</v>
      </c>
      <c r="W116" s="28" t="s">
        <v>74</v>
      </c>
      <c r="X116" s="3" t="s">
        <v>83</v>
      </c>
      <c r="Y116" s="28" t="s">
        <v>74</v>
      </c>
      <c r="Z116" s="31">
        <v>-4.1100323624595463</v>
      </c>
      <c r="AA116" s="31">
        <v>64.977728285077944</v>
      </c>
      <c r="AB116" s="31">
        <v>-4.1100323624595463</v>
      </c>
      <c r="AC116" s="31">
        <v>78.385841317628959</v>
      </c>
      <c r="AD116" s="28" t="s">
        <v>74</v>
      </c>
      <c r="AE116" s="31">
        <v>-2.8634037134650203</v>
      </c>
      <c r="AF116" s="31">
        <v>46.425450839428784</v>
      </c>
      <c r="AG116" s="28" t="s">
        <v>74</v>
      </c>
      <c r="AH116" s="32">
        <v>45940</v>
      </c>
      <c r="AJ116" s="30" t="s">
        <v>4823</v>
      </c>
    </row>
    <row r="117" spans="1:36" x14ac:dyDescent="0.2">
      <c r="A117" s="23" t="s">
        <v>364</v>
      </c>
      <c r="B117" s="24" t="s">
        <v>72</v>
      </c>
      <c r="C117" s="25" t="s">
        <v>365</v>
      </c>
      <c r="D117" s="26" t="s">
        <v>74</v>
      </c>
      <c r="E117" s="24">
        <v>0</v>
      </c>
      <c r="F117" s="27">
        <v>-30.511745193072702</v>
      </c>
      <c r="G117" s="27">
        <v>0</v>
      </c>
      <c r="H117" s="26" t="s">
        <v>74</v>
      </c>
      <c r="I117" s="27">
        <v>29.443730824002134</v>
      </c>
      <c r="J117" s="27">
        <v>153.99792221300001</v>
      </c>
      <c r="K117" s="26" t="s">
        <v>74</v>
      </c>
      <c r="L117" s="23" t="s">
        <v>129</v>
      </c>
      <c r="M117" s="23" t="s">
        <v>366</v>
      </c>
      <c r="N117" s="28" t="s">
        <v>74</v>
      </c>
      <c r="O117" s="3" t="s">
        <v>77</v>
      </c>
      <c r="P117" s="3" t="s">
        <v>78</v>
      </c>
      <c r="Q117" s="28" t="s">
        <v>74</v>
      </c>
      <c r="R117" s="29">
        <v>2</v>
      </c>
      <c r="S117" s="30">
        <v>0</v>
      </c>
      <c r="T117" s="30">
        <v>0</v>
      </c>
      <c r="U117" s="30">
        <v>0</v>
      </c>
      <c r="V117" s="30">
        <v>1</v>
      </c>
      <c r="W117" s="28" t="s">
        <v>74</v>
      </c>
      <c r="X117" s="3" t="s">
        <v>83</v>
      </c>
      <c r="Y117" s="28" t="s">
        <v>74</v>
      </c>
      <c r="Z117" s="31">
        <v>-23.777501774308028</v>
      </c>
      <c r="AA117" s="31">
        <v>0</v>
      </c>
      <c r="AB117" s="31">
        <v>-27.866677860800937</v>
      </c>
      <c r="AC117" s="31">
        <v>17.601631897502397</v>
      </c>
      <c r="AD117" s="28" t="s">
        <v>74</v>
      </c>
      <c r="AE117" s="31">
        <v>-35.377546782731478</v>
      </c>
      <c r="AF117" s="31">
        <v>-8.5042039433810324</v>
      </c>
      <c r="AG117" s="28" t="s">
        <v>74</v>
      </c>
      <c r="AH117" s="32">
        <v>45940</v>
      </c>
      <c r="AJ117" s="30" t="s">
        <v>4824</v>
      </c>
    </row>
    <row r="118" spans="1:36" x14ac:dyDescent="0.2">
      <c r="A118" s="23" t="s">
        <v>367</v>
      </c>
      <c r="B118" s="24" t="s">
        <v>72</v>
      </c>
      <c r="C118" s="25" t="s">
        <v>368</v>
      </c>
      <c r="D118" s="26" t="s">
        <v>74</v>
      </c>
      <c r="E118" s="24">
        <v>0</v>
      </c>
      <c r="F118" s="27">
        <v>-32.992787763727776</v>
      </c>
      <c r="G118" s="27">
        <v>2.5132583759929634</v>
      </c>
      <c r="H118" s="26" t="s">
        <v>74</v>
      </c>
      <c r="I118" s="27">
        <v>29.28529558842941</v>
      </c>
      <c r="J118" s="27">
        <v>150.07020181999999</v>
      </c>
      <c r="K118" s="26" t="s">
        <v>74</v>
      </c>
      <c r="L118" s="23" t="s">
        <v>75</v>
      </c>
      <c r="M118" s="23" t="s">
        <v>204</v>
      </c>
      <c r="N118" s="28" t="s">
        <v>74</v>
      </c>
      <c r="O118" s="3" t="s">
        <v>156</v>
      </c>
      <c r="P118" s="3" t="s">
        <v>309</v>
      </c>
      <c r="Q118" s="28" t="s">
        <v>74</v>
      </c>
      <c r="R118" s="29">
        <v>0</v>
      </c>
      <c r="S118" s="30">
        <v>0</v>
      </c>
      <c r="T118" s="30">
        <v>0</v>
      </c>
      <c r="U118" s="30">
        <v>17</v>
      </c>
      <c r="V118" s="30">
        <v>31</v>
      </c>
      <c r="W118" s="28" t="s">
        <v>74</v>
      </c>
      <c r="X118" s="3" t="s">
        <v>83</v>
      </c>
      <c r="Y118" s="28" t="s">
        <v>74</v>
      </c>
      <c r="Z118" s="31">
        <v>-23.779696940938287</v>
      </c>
      <c r="AA118" s="31">
        <v>1.6624472573839655</v>
      </c>
      <c r="AB118" s="31">
        <v>-38.320149502086373</v>
      </c>
      <c r="AC118" s="31">
        <v>-20.463210851387611</v>
      </c>
      <c r="AD118" s="28" t="s">
        <v>74</v>
      </c>
      <c r="AE118" s="31">
        <v>-52.962510378244097</v>
      </c>
      <c r="AF118" s="31">
        <v>-40.379639690262835</v>
      </c>
      <c r="AG118" s="28" t="s">
        <v>74</v>
      </c>
      <c r="AH118" s="32">
        <v>45940</v>
      </c>
      <c r="AJ118" s="30" t="s">
        <v>4825</v>
      </c>
    </row>
    <row r="119" spans="1:36" x14ac:dyDescent="0.2">
      <c r="A119" s="23">
        <v>3968</v>
      </c>
      <c r="B119" s="24" t="s">
        <v>124</v>
      </c>
      <c r="C119" s="25" t="s">
        <v>369</v>
      </c>
      <c r="D119" s="26" t="s">
        <v>74</v>
      </c>
      <c r="E119" s="24">
        <v>0</v>
      </c>
      <c r="F119" s="27">
        <v>-16.662505798406229</v>
      </c>
      <c r="G119" s="27">
        <v>2.1941502330505989</v>
      </c>
      <c r="H119" s="26" t="s">
        <v>74</v>
      </c>
      <c r="I119" s="27">
        <v>21.190723382359998</v>
      </c>
      <c r="J119" s="27">
        <v>149.977663721</v>
      </c>
      <c r="K119" s="26" t="s">
        <v>74</v>
      </c>
      <c r="L119" s="23" t="s">
        <v>113</v>
      </c>
      <c r="M119" s="23" t="s">
        <v>324</v>
      </c>
      <c r="N119" s="28" t="s">
        <v>74</v>
      </c>
      <c r="O119" s="3" t="s">
        <v>109</v>
      </c>
      <c r="P119" s="3" t="s">
        <v>126</v>
      </c>
      <c r="Q119" s="28" t="s">
        <v>74</v>
      </c>
      <c r="R119" s="29">
        <v>1</v>
      </c>
      <c r="S119" s="30">
        <v>0</v>
      </c>
      <c r="T119" s="30">
        <v>0</v>
      </c>
      <c r="U119" s="30">
        <v>0</v>
      </c>
      <c r="V119" s="30">
        <v>4</v>
      </c>
      <c r="W119" s="28" t="s">
        <v>74</v>
      </c>
      <c r="X119" s="3" t="s">
        <v>83</v>
      </c>
      <c r="Y119" s="28" t="s">
        <v>74</v>
      </c>
      <c r="Z119" s="31">
        <v>-12.662766559728253</v>
      </c>
      <c r="AA119" s="31">
        <v>11.223263638548431</v>
      </c>
      <c r="AB119" s="31">
        <v>-20.206896551724135</v>
      </c>
      <c r="AC119" s="31">
        <v>24.69620792041859</v>
      </c>
      <c r="AD119" s="28" t="s">
        <v>74</v>
      </c>
      <c r="AE119" s="31">
        <v>-42.760500131519017</v>
      </c>
      <c r="AF119" s="31">
        <v>-5.7933059699496896</v>
      </c>
      <c r="AG119" s="28" t="s">
        <v>74</v>
      </c>
      <c r="AH119" s="32">
        <v>45940</v>
      </c>
      <c r="AJ119" s="30" t="s">
        <v>4826</v>
      </c>
    </row>
    <row r="120" spans="1:36" x14ac:dyDescent="0.2">
      <c r="A120" s="23" t="s">
        <v>370</v>
      </c>
      <c r="B120" s="24" t="s">
        <v>72</v>
      </c>
      <c r="C120" s="25" t="s">
        <v>371</v>
      </c>
      <c r="D120" s="26" t="s">
        <v>74</v>
      </c>
      <c r="E120" s="24">
        <v>5</v>
      </c>
      <c r="F120" s="27">
        <v>-0.50510362943955278</v>
      </c>
      <c r="G120" s="27">
        <v>62.183433664984655</v>
      </c>
      <c r="H120" s="26" t="s">
        <v>74</v>
      </c>
      <c r="I120" s="27">
        <v>35.017236044409202</v>
      </c>
      <c r="J120" s="27">
        <v>148.586099209</v>
      </c>
      <c r="K120" s="26" t="s">
        <v>74</v>
      </c>
      <c r="L120" s="23" t="s">
        <v>75</v>
      </c>
      <c r="M120" s="23" t="s">
        <v>372</v>
      </c>
      <c r="N120" s="28" t="s">
        <v>74</v>
      </c>
      <c r="O120" s="3" t="s">
        <v>77</v>
      </c>
      <c r="P120" s="3" t="s">
        <v>78</v>
      </c>
      <c r="Q120" s="28" t="s">
        <v>74</v>
      </c>
      <c r="R120" s="29">
        <v>5</v>
      </c>
      <c r="S120" s="30">
        <v>24</v>
      </c>
      <c r="T120" s="30">
        <v>25</v>
      </c>
      <c r="U120" s="30">
        <v>0</v>
      </c>
      <c r="V120" s="30">
        <v>0</v>
      </c>
      <c r="W120" s="28" t="s">
        <v>74</v>
      </c>
      <c r="X120" s="3" t="s">
        <v>83</v>
      </c>
      <c r="Y120" s="28" t="s">
        <v>74</v>
      </c>
      <c r="Z120" s="31">
        <v>-1.8073261255446145</v>
      </c>
      <c r="AA120" s="31">
        <v>106.6213921901528</v>
      </c>
      <c r="AB120" s="31">
        <v>-1.8073261255446145</v>
      </c>
      <c r="AC120" s="31">
        <v>122.36900647464731</v>
      </c>
      <c r="AD120" s="28" t="s">
        <v>74</v>
      </c>
      <c r="AE120" s="31">
        <v>-0.50510362943955278</v>
      </c>
      <c r="AF120" s="31">
        <v>74.775837661120164</v>
      </c>
      <c r="AG120" s="28" t="s">
        <v>74</v>
      </c>
      <c r="AH120" s="32">
        <v>45940</v>
      </c>
      <c r="AJ120" s="30" t="s">
        <v>4827</v>
      </c>
    </row>
    <row r="121" spans="1:36" x14ac:dyDescent="0.2">
      <c r="A121" s="23" t="s">
        <v>373</v>
      </c>
      <c r="B121" s="24" t="s">
        <v>72</v>
      </c>
      <c r="C121" s="25" t="s">
        <v>374</v>
      </c>
      <c r="D121" s="26" t="s">
        <v>74</v>
      </c>
      <c r="E121" s="24">
        <v>0</v>
      </c>
      <c r="F121" s="27">
        <v>-16.730416527699639</v>
      </c>
      <c r="G121" s="27">
        <v>3.6920784589165208</v>
      </c>
      <c r="H121" s="26" t="s">
        <v>74</v>
      </c>
      <c r="I121" s="27">
        <v>22.774246103814015</v>
      </c>
      <c r="J121" s="27">
        <v>148.40633</v>
      </c>
      <c r="K121" s="26" t="s">
        <v>74</v>
      </c>
      <c r="L121" s="23" t="s">
        <v>113</v>
      </c>
      <c r="M121" s="23" t="s">
        <v>375</v>
      </c>
      <c r="N121" s="28" t="s">
        <v>74</v>
      </c>
      <c r="O121" s="3" t="s">
        <v>77</v>
      </c>
      <c r="P121" s="3" t="s">
        <v>78</v>
      </c>
      <c r="Q121" s="28" t="s">
        <v>74</v>
      </c>
      <c r="R121" s="29">
        <v>3</v>
      </c>
      <c r="S121" s="30">
        <v>0</v>
      </c>
      <c r="T121" s="30">
        <v>0</v>
      </c>
      <c r="U121" s="30">
        <v>0</v>
      </c>
      <c r="V121" s="30">
        <v>6</v>
      </c>
      <c r="W121" s="28" t="s">
        <v>74</v>
      </c>
      <c r="X121" s="3" t="s">
        <v>83</v>
      </c>
      <c r="Y121" s="28" t="s">
        <v>74</v>
      </c>
      <c r="Z121" s="31">
        <v>-12.556215146609095</v>
      </c>
      <c r="AA121" s="31">
        <v>8.0510358317773694</v>
      </c>
      <c r="AB121" s="31">
        <v>-12.556215146609095</v>
      </c>
      <c r="AC121" s="31">
        <v>15.779665651381503</v>
      </c>
      <c r="AD121" s="28" t="s">
        <v>74</v>
      </c>
      <c r="AE121" s="31">
        <v>-20.494128452838002</v>
      </c>
      <c r="AF121" s="31">
        <v>-11.738938203791749</v>
      </c>
      <c r="AG121" s="28" t="s">
        <v>74</v>
      </c>
      <c r="AH121" s="32">
        <v>45940</v>
      </c>
      <c r="AJ121" s="30" t="s">
        <v>4828</v>
      </c>
    </row>
    <row r="122" spans="1:36" x14ac:dyDescent="0.2">
      <c r="A122" s="23" t="s">
        <v>376</v>
      </c>
      <c r="B122" s="24" t="s">
        <v>194</v>
      </c>
      <c r="C122" s="25" t="s">
        <v>377</v>
      </c>
      <c r="D122" s="26" t="s">
        <v>74</v>
      </c>
      <c r="E122" s="24">
        <v>0</v>
      </c>
      <c r="F122" s="27">
        <v>-21.824409000717161</v>
      </c>
      <c r="G122" s="27">
        <v>3.5549228405282052</v>
      </c>
      <c r="H122" s="26" t="s">
        <v>74</v>
      </c>
      <c r="I122" s="27">
        <v>13.111394553366745</v>
      </c>
      <c r="J122" s="27">
        <v>146.84398324399999</v>
      </c>
      <c r="K122" s="26" t="s">
        <v>74</v>
      </c>
      <c r="L122" s="23" t="s">
        <v>122</v>
      </c>
      <c r="M122" s="23" t="s">
        <v>161</v>
      </c>
      <c r="N122" s="28" t="s">
        <v>74</v>
      </c>
      <c r="O122" s="3" t="s">
        <v>156</v>
      </c>
      <c r="P122" s="3" t="s">
        <v>196</v>
      </c>
      <c r="Q122" s="28" t="s">
        <v>74</v>
      </c>
      <c r="R122" s="29">
        <v>3</v>
      </c>
      <c r="S122" s="30">
        <v>0</v>
      </c>
      <c r="T122" s="30">
        <v>0</v>
      </c>
      <c r="U122" s="30">
        <v>0</v>
      </c>
      <c r="V122" s="30">
        <v>3</v>
      </c>
      <c r="W122" s="28" t="s">
        <v>74</v>
      </c>
      <c r="X122" s="3" t="s">
        <v>101</v>
      </c>
      <c r="Y122" s="28" t="s">
        <v>74</v>
      </c>
      <c r="Z122" s="31">
        <v>-5.9551268609771437</v>
      </c>
      <c r="AA122" s="31">
        <v>2.1174863387978142</v>
      </c>
      <c r="AB122" s="31">
        <v>-6.9419056056868085</v>
      </c>
      <c r="AC122" s="31">
        <v>13.84137936154786</v>
      </c>
      <c r="AD122" s="28" t="s">
        <v>74</v>
      </c>
      <c r="AE122" s="31">
        <v>-21.824409000717161</v>
      </c>
      <c r="AF122" s="31">
        <v>-9.1905150799410826</v>
      </c>
      <c r="AG122" s="28" t="s">
        <v>74</v>
      </c>
      <c r="AH122" s="32">
        <v>45940</v>
      </c>
      <c r="AJ122" s="30" t="s">
        <v>4829</v>
      </c>
    </row>
    <row r="123" spans="1:36" x14ac:dyDescent="0.2">
      <c r="A123" s="23" t="s">
        <v>378</v>
      </c>
      <c r="B123" s="24" t="s">
        <v>154</v>
      </c>
      <c r="C123" s="25" t="s">
        <v>379</v>
      </c>
      <c r="D123" s="26" t="s">
        <v>74</v>
      </c>
      <c r="E123" s="24">
        <v>5</v>
      </c>
      <c r="F123" s="27">
        <v>-3.500145728844692</v>
      </c>
      <c r="G123" s="27">
        <v>30.815054783224387</v>
      </c>
      <c r="H123" s="26" t="s">
        <v>74</v>
      </c>
      <c r="I123" s="27">
        <v>30.74595597414304</v>
      </c>
      <c r="J123" s="27">
        <v>146.65822624899999</v>
      </c>
      <c r="K123" s="26" t="s">
        <v>74</v>
      </c>
      <c r="L123" s="23" t="s">
        <v>113</v>
      </c>
      <c r="M123" s="23" t="s">
        <v>117</v>
      </c>
      <c r="N123" s="28" t="s">
        <v>74</v>
      </c>
      <c r="O123" s="3" t="s">
        <v>156</v>
      </c>
      <c r="P123" s="3" t="s">
        <v>321</v>
      </c>
      <c r="Q123" s="28" t="s">
        <v>74</v>
      </c>
      <c r="R123" s="29">
        <v>5</v>
      </c>
      <c r="S123" s="30">
        <v>40</v>
      </c>
      <c r="T123" s="30">
        <v>36</v>
      </c>
      <c r="U123" s="30">
        <v>0</v>
      </c>
      <c r="V123" s="30">
        <v>0</v>
      </c>
      <c r="W123" s="28" t="s">
        <v>74</v>
      </c>
      <c r="X123" s="3" t="s">
        <v>83</v>
      </c>
      <c r="Y123" s="28" t="s">
        <v>74</v>
      </c>
      <c r="Z123" s="31">
        <v>-3.7288135593220346</v>
      </c>
      <c r="AA123" s="31">
        <v>57.195571955719551</v>
      </c>
      <c r="AB123" s="31">
        <v>-3.7288135593220346</v>
      </c>
      <c r="AC123" s="31">
        <v>112.12432427385697</v>
      </c>
      <c r="AD123" s="28" t="s">
        <v>74</v>
      </c>
      <c r="AE123" s="31">
        <v>-3.500145728844692</v>
      </c>
      <c r="AF123" s="31">
        <v>77.494613168130229</v>
      </c>
      <c r="AG123" s="28" t="s">
        <v>74</v>
      </c>
      <c r="AH123" s="32">
        <v>45940</v>
      </c>
      <c r="AJ123" s="30" t="s">
        <v>4830</v>
      </c>
    </row>
    <row r="124" spans="1:36" x14ac:dyDescent="0.2">
      <c r="A124" s="23" t="s">
        <v>380</v>
      </c>
      <c r="B124" s="24" t="s">
        <v>154</v>
      </c>
      <c r="C124" s="25" t="s">
        <v>381</v>
      </c>
      <c r="D124" s="26" t="s">
        <v>74</v>
      </c>
      <c r="E124" s="24">
        <v>4</v>
      </c>
      <c r="F124" s="27">
        <v>-6.0300861557716283</v>
      </c>
      <c r="G124" s="27">
        <v>10.851208316173508</v>
      </c>
      <c r="H124" s="26" t="s">
        <v>74</v>
      </c>
      <c r="I124" s="27">
        <v>24.516533320849391</v>
      </c>
      <c r="J124" s="27">
        <v>146.46901172899999</v>
      </c>
      <c r="K124" s="26" t="s">
        <v>74</v>
      </c>
      <c r="L124" s="23" t="s">
        <v>129</v>
      </c>
      <c r="M124" s="23" t="s">
        <v>366</v>
      </c>
      <c r="N124" s="28" t="s">
        <v>74</v>
      </c>
      <c r="O124" s="3" t="s">
        <v>156</v>
      </c>
      <c r="P124" s="3" t="s">
        <v>171</v>
      </c>
      <c r="Q124" s="28" t="s">
        <v>74</v>
      </c>
      <c r="R124" s="29">
        <v>5</v>
      </c>
      <c r="S124" s="30">
        <v>2</v>
      </c>
      <c r="T124" s="30">
        <v>0</v>
      </c>
      <c r="U124" s="30">
        <v>0</v>
      </c>
      <c r="V124" s="30">
        <v>0</v>
      </c>
      <c r="W124" s="28" t="s">
        <v>74</v>
      </c>
      <c r="X124" s="3" t="s">
        <v>83</v>
      </c>
      <c r="Y124" s="28" t="s">
        <v>74</v>
      </c>
      <c r="Z124" s="31">
        <v>-3.3239038189533359</v>
      </c>
      <c r="AA124" s="31">
        <v>17.137960582690649</v>
      </c>
      <c r="AB124" s="31">
        <v>-5.6786034637411289</v>
      </c>
      <c r="AC124" s="31">
        <v>43.98601639829036</v>
      </c>
      <c r="AD124" s="28" t="s">
        <v>74</v>
      </c>
      <c r="AE124" s="31">
        <v>-6.0300861557716283</v>
      </c>
      <c r="AF124" s="31">
        <v>18.308045377981863</v>
      </c>
      <c r="AG124" s="28" t="s">
        <v>74</v>
      </c>
      <c r="AH124" s="32">
        <v>45940</v>
      </c>
      <c r="AJ124" s="30" t="s">
        <v>4831</v>
      </c>
    </row>
    <row r="125" spans="1:36" x14ac:dyDescent="0.2">
      <c r="A125" s="23" t="s">
        <v>382</v>
      </c>
      <c r="B125" s="24" t="s">
        <v>72</v>
      </c>
      <c r="C125" s="25" t="s">
        <v>383</v>
      </c>
      <c r="D125" s="26" t="s">
        <v>74</v>
      </c>
      <c r="E125" s="24">
        <v>2</v>
      </c>
      <c r="F125" s="27">
        <v>-13.031243809395207</v>
      </c>
      <c r="G125" s="27">
        <v>7.4038899944668533</v>
      </c>
      <c r="H125" s="26" t="s">
        <v>74</v>
      </c>
      <c r="I125" s="27">
        <v>23.730956280221825</v>
      </c>
      <c r="J125" s="27">
        <v>145.39775441699999</v>
      </c>
      <c r="K125" s="26" t="s">
        <v>74</v>
      </c>
      <c r="L125" s="23" t="s">
        <v>129</v>
      </c>
      <c r="M125" s="23" t="s">
        <v>130</v>
      </c>
      <c r="N125" s="28" t="s">
        <v>74</v>
      </c>
      <c r="O125" s="3" t="s">
        <v>77</v>
      </c>
      <c r="P125" s="3" t="s">
        <v>78</v>
      </c>
      <c r="Q125" s="28" t="s">
        <v>74</v>
      </c>
      <c r="R125" s="29">
        <v>5</v>
      </c>
      <c r="S125" s="30">
        <v>1</v>
      </c>
      <c r="T125" s="30">
        <v>0</v>
      </c>
      <c r="U125" s="30">
        <v>0</v>
      </c>
      <c r="V125" s="30">
        <v>0</v>
      </c>
      <c r="W125" s="28" t="s">
        <v>74</v>
      </c>
      <c r="X125" s="3" t="s">
        <v>83</v>
      </c>
      <c r="Y125" s="28" t="s">
        <v>74</v>
      </c>
      <c r="Z125" s="31">
        <v>-1.1889704022261545</v>
      </c>
      <c r="AA125" s="31">
        <v>22.624529091670158</v>
      </c>
      <c r="AB125" s="31">
        <v>-1.1889704022261545</v>
      </c>
      <c r="AC125" s="31">
        <v>52.884590921515205</v>
      </c>
      <c r="AD125" s="28" t="s">
        <v>74</v>
      </c>
      <c r="AE125" s="31">
        <v>-13.031243809395207</v>
      </c>
      <c r="AF125" s="31">
        <v>16.668761330058423</v>
      </c>
      <c r="AG125" s="28" t="s">
        <v>74</v>
      </c>
      <c r="AH125" s="32">
        <v>45940</v>
      </c>
      <c r="AJ125" s="30" t="s">
        <v>4832</v>
      </c>
    </row>
    <row r="126" spans="1:36" x14ac:dyDescent="0.2">
      <c r="A126" s="23" t="s">
        <v>384</v>
      </c>
      <c r="B126" s="24" t="s">
        <v>72</v>
      </c>
      <c r="C126" s="25" t="s">
        <v>385</v>
      </c>
      <c r="D126" s="26" t="s">
        <v>74</v>
      </c>
      <c r="E126" s="24">
        <v>0</v>
      </c>
      <c r="F126" s="27">
        <v>-16.184874665488934</v>
      </c>
      <c r="G126" s="27">
        <v>10.527684902059336</v>
      </c>
      <c r="H126" s="26" t="s">
        <v>74</v>
      </c>
      <c r="I126" s="27">
        <v>38.376675046963783</v>
      </c>
      <c r="J126" s="27">
        <v>144.97180491099999</v>
      </c>
      <c r="K126" s="26" t="s">
        <v>74</v>
      </c>
      <c r="L126" s="23" t="s">
        <v>129</v>
      </c>
      <c r="M126" s="23" t="s">
        <v>277</v>
      </c>
      <c r="N126" s="28" t="s">
        <v>74</v>
      </c>
      <c r="O126" s="3" t="s">
        <v>77</v>
      </c>
      <c r="P126" s="3" t="s">
        <v>78</v>
      </c>
      <c r="Q126" s="28" t="s">
        <v>74</v>
      </c>
      <c r="R126" s="29">
        <v>2</v>
      </c>
      <c r="S126" s="30">
        <v>0</v>
      </c>
      <c r="T126" s="30">
        <v>0</v>
      </c>
      <c r="U126" s="30">
        <v>0</v>
      </c>
      <c r="V126" s="30">
        <v>51</v>
      </c>
      <c r="W126" s="28" t="s">
        <v>74</v>
      </c>
      <c r="X126" s="3" t="s">
        <v>83</v>
      </c>
      <c r="Y126" s="28" t="s">
        <v>74</v>
      </c>
      <c r="Z126" s="31">
        <v>-5.8281780547932458</v>
      </c>
      <c r="AA126" s="31">
        <v>11.757562375800404</v>
      </c>
      <c r="AB126" s="31">
        <v>-29.353060227510635</v>
      </c>
      <c r="AC126" s="31">
        <v>-11.336402502778123</v>
      </c>
      <c r="AD126" s="28" t="s">
        <v>74</v>
      </c>
      <c r="AE126" s="31">
        <v>-50.747130239689454</v>
      </c>
      <c r="AF126" s="31">
        <v>-34.092680992137595</v>
      </c>
      <c r="AG126" s="28" t="s">
        <v>74</v>
      </c>
      <c r="AH126" s="32">
        <v>45940</v>
      </c>
      <c r="AJ126" s="30" t="s">
        <v>4833</v>
      </c>
    </row>
    <row r="127" spans="1:36" x14ac:dyDescent="0.2">
      <c r="A127" s="23" t="s">
        <v>386</v>
      </c>
      <c r="B127" s="24" t="s">
        <v>154</v>
      </c>
      <c r="C127" s="25" t="s">
        <v>387</v>
      </c>
      <c r="D127" s="26" t="s">
        <v>74</v>
      </c>
      <c r="E127" s="24">
        <v>5</v>
      </c>
      <c r="F127" s="27">
        <v>-0.77707806472326035</v>
      </c>
      <c r="G127" s="27">
        <v>23.107896713732899</v>
      </c>
      <c r="H127" s="26" t="s">
        <v>74</v>
      </c>
      <c r="I127" s="27">
        <v>27.664720493714601</v>
      </c>
      <c r="J127" s="27">
        <v>144.75577892499999</v>
      </c>
      <c r="K127" s="26" t="s">
        <v>74</v>
      </c>
      <c r="L127" s="23" t="s">
        <v>178</v>
      </c>
      <c r="M127" s="23" t="s">
        <v>179</v>
      </c>
      <c r="N127" s="28" t="s">
        <v>74</v>
      </c>
      <c r="O127" s="3" t="s">
        <v>156</v>
      </c>
      <c r="P127" s="3" t="s">
        <v>171</v>
      </c>
      <c r="Q127" s="28" t="s">
        <v>74</v>
      </c>
      <c r="R127" s="29">
        <v>5</v>
      </c>
      <c r="S127" s="30">
        <v>22</v>
      </c>
      <c r="T127" s="30">
        <v>38</v>
      </c>
      <c r="U127" s="30">
        <v>0</v>
      </c>
      <c r="V127" s="30">
        <v>0</v>
      </c>
      <c r="W127" s="28" t="s">
        <v>74</v>
      </c>
      <c r="X127" s="3" t="s">
        <v>83</v>
      </c>
      <c r="Y127" s="28" t="s">
        <v>74</v>
      </c>
      <c r="Z127" s="31">
        <v>-1.9135598812273213</v>
      </c>
      <c r="AA127" s="31">
        <v>46.872838652307095</v>
      </c>
      <c r="AB127" s="31">
        <v>-1.9135598812273213</v>
      </c>
      <c r="AC127" s="31">
        <v>76.344037548883122</v>
      </c>
      <c r="AD127" s="28" t="s">
        <v>74</v>
      </c>
      <c r="AE127" s="31">
        <v>-0.77707806472326035</v>
      </c>
      <c r="AF127" s="31">
        <v>47.363921885590102</v>
      </c>
      <c r="AG127" s="28" t="s">
        <v>74</v>
      </c>
      <c r="AH127" s="32">
        <v>45940</v>
      </c>
      <c r="AJ127" s="30" t="s">
        <v>4834</v>
      </c>
    </row>
    <row r="128" spans="1:36" x14ac:dyDescent="0.2">
      <c r="A128" s="23" t="s">
        <v>388</v>
      </c>
      <c r="B128" s="24" t="s">
        <v>72</v>
      </c>
      <c r="C128" s="25" t="s">
        <v>389</v>
      </c>
      <c r="D128" s="26" t="s">
        <v>74</v>
      </c>
      <c r="E128" s="24">
        <v>5</v>
      </c>
      <c r="F128" s="27">
        <v>-8.0678731732617806</v>
      </c>
      <c r="G128" s="27">
        <v>18.269912510697093</v>
      </c>
      <c r="H128" s="26" t="s">
        <v>74</v>
      </c>
      <c r="I128" s="27">
        <v>33.425602434997948</v>
      </c>
      <c r="J128" s="27">
        <v>143.68284399999999</v>
      </c>
      <c r="K128" s="26" t="s">
        <v>74</v>
      </c>
      <c r="L128" s="23" t="s">
        <v>178</v>
      </c>
      <c r="M128" s="23" t="s">
        <v>240</v>
      </c>
      <c r="N128" s="28" t="s">
        <v>74</v>
      </c>
      <c r="O128" s="3" t="s">
        <v>156</v>
      </c>
      <c r="P128" s="3" t="s">
        <v>309</v>
      </c>
      <c r="Q128" s="28" t="s">
        <v>74</v>
      </c>
      <c r="R128" s="29">
        <v>5</v>
      </c>
      <c r="S128" s="30">
        <v>7</v>
      </c>
      <c r="T128" s="30">
        <v>6</v>
      </c>
      <c r="U128" s="30">
        <v>0</v>
      </c>
      <c r="V128" s="30">
        <v>0</v>
      </c>
      <c r="W128" s="28" t="s">
        <v>74</v>
      </c>
      <c r="X128" s="3" t="s">
        <v>83</v>
      </c>
      <c r="Y128" s="28" t="s">
        <v>74</v>
      </c>
      <c r="Z128" s="31">
        <v>-5.6133800475666806</v>
      </c>
      <c r="AA128" s="31">
        <v>50.675648091447236</v>
      </c>
      <c r="AB128" s="31">
        <v>-5.6133800475666806</v>
      </c>
      <c r="AC128" s="31">
        <v>56.322598543423041</v>
      </c>
      <c r="AD128" s="28" t="s">
        <v>74</v>
      </c>
      <c r="AE128" s="31">
        <v>-12.215618050340012</v>
      </c>
      <c r="AF128" s="31">
        <v>22.291299153956011</v>
      </c>
      <c r="AG128" s="28" t="s">
        <v>74</v>
      </c>
      <c r="AH128" s="32">
        <v>45940</v>
      </c>
      <c r="AJ128" s="30" t="s">
        <v>4835</v>
      </c>
    </row>
    <row r="129" spans="1:36" x14ac:dyDescent="0.2">
      <c r="A129" s="23" t="s">
        <v>390</v>
      </c>
      <c r="B129" s="24" t="s">
        <v>72</v>
      </c>
      <c r="C129" s="25" t="s">
        <v>391</v>
      </c>
      <c r="D129" s="26" t="s">
        <v>74</v>
      </c>
      <c r="E129" s="24">
        <v>2</v>
      </c>
      <c r="F129" s="27">
        <v>-20.082175430826982</v>
      </c>
      <c r="G129" s="27">
        <v>0.34160638073444333</v>
      </c>
      <c r="H129" s="26" t="s">
        <v>74</v>
      </c>
      <c r="I129" s="27">
        <v>24.093907953460807</v>
      </c>
      <c r="J129" s="27">
        <v>141.3739234</v>
      </c>
      <c r="K129" s="26" t="s">
        <v>74</v>
      </c>
      <c r="L129" s="23" t="s">
        <v>129</v>
      </c>
      <c r="M129" s="23" t="s">
        <v>392</v>
      </c>
      <c r="N129" s="28" t="s">
        <v>74</v>
      </c>
      <c r="O129" s="3" t="s">
        <v>77</v>
      </c>
      <c r="P129" s="3" t="s">
        <v>78</v>
      </c>
      <c r="Q129" s="28" t="s">
        <v>74</v>
      </c>
      <c r="R129" s="29">
        <v>2</v>
      </c>
      <c r="S129" s="30">
        <v>0</v>
      </c>
      <c r="T129" s="30">
        <v>0</v>
      </c>
      <c r="U129" s="30">
        <v>0</v>
      </c>
      <c r="V129" s="30">
        <v>0</v>
      </c>
      <c r="W129" s="28" t="s">
        <v>74</v>
      </c>
      <c r="X129" s="3" t="s">
        <v>83</v>
      </c>
      <c r="Y129" s="28" t="s">
        <v>74</v>
      </c>
      <c r="Z129" s="31">
        <v>-11.014736056705841</v>
      </c>
      <c r="AA129" s="31">
        <v>6.3656633221850543</v>
      </c>
      <c r="AB129" s="31">
        <v>-11.014736056705841</v>
      </c>
      <c r="AC129" s="31">
        <v>45.636329278312523</v>
      </c>
      <c r="AD129" s="28" t="s">
        <v>74</v>
      </c>
      <c r="AE129" s="31">
        <v>-20.082175430826982</v>
      </c>
      <c r="AF129" s="31">
        <v>13.826712646878397</v>
      </c>
      <c r="AG129" s="28" t="s">
        <v>74</v>
      </c>
      <c r="AH129" s="32">
        <v>45940</v>
      </c>
      <c r="AJ129" s="30" t="s">
        <v>4836</v>
      </c>
    </row>
    <row r="130" spans="1:36" x14ac:dyDescent="0.2">
      <c r="A130" s="23" t="s">
        <v>393</v>
      </c>
      <c r="B130" s="24" t="s">
        <v>72</v>
      </c>
      <c r="C130" s="25" t="s">
        <v>394</v>
      </c>
      <c r="D130" s="26" t="s">
        <v>74</v>
      </c>
      <c r="E130" s="24">
        <v>0</v>
      </c>
      <c r="F130" s="27">
        <v>-26.23617222029781</v>
      </c>
      <c r="G130" s="27">
        <v>0</v>
      </c>
      <c r="H130" s="26" t="s">
        <v>74</v>
      </c>
      <c r="I130" s="27">
        <v>27.246446988584239</v>
      </c>
      <c r="J130" s="27">
        <v>141.28270156799999</v>
      </c>
      <c r="K130" s="26" t="s">
        <v>74</v>
      </c>
      <c r="L130" s="23" t="s">
        <v>75</v>
      </c>
      <c r="M130" s="23" t="s">
        <v>82</v>
      </c>
      <c r="N130" s="28" t="s">
        <v>74</v>
      </c>
      <c r="O130" s="3" t="s">
        <v>77</v>
      </c>
      <c r="P130" s="3" t="s">
        <v>78</v>
      </c>
      <c r="Q130" s="28" t="s">
        <v>74</v>
      </c>
      <c r="R130" s="29">
        <v>0</v>
      </c>
      <c r="S130" s="30">
        <v>0</v>
      </c>
      <c r="T130" s="30">
        <v>0</v>
      </c>
      <c r="U130" s="30">
        <v>41</v>
      </c>
      <c r="V130" s="30">
        <v>44</v>
      </c>
      <c r="W130" s="28" t="s">
        <v>74</v>
      </c>
      <c r="X130" s="3" t="s">
        <v>83</v>
      </c>
      <c r="Y130" s="28" t="s">
        <v>74</v>
      </c>
      <c r="Z130" s="31">
        <v>-19.087574617025869</v>
      </c>
      <c r="AA130" s="31">
        <v>0</v>
      </c>
      <c r="AB130" s="31">
        <v>-46.828722666834707</v>
      </c>
      <c r="AC130" s="31">
        <v>-24.62055782479478</v>
      </c>
      <c r="AD130" s="28" t="s">
        <v>74</v>
      </c>
      <c r="AE130" s="31">
        <v>-61.315241711263781</v>
      </c>
      <c r="AF130" s="31">
        <v>-43.523089197828824</v>
      </c>
      <c r="AG130" s="28" t="s">
        <v>74</v>
      </c>
      <c r="AH130" s="32">
        <v>45940</v>
      </c>
      <c r="AJ130" s="30" t="s">
        <v>4837</v>
      </c>
    </row>
    <row r="131" spans="1:36" x14ac:dyDescent="0.2">
      <c r="A131" s="23" t="s">
        <v>395</v>
      </c>
      <c r="B131" s="24" t="s">
        <v>72</v>
      </c>
      <c r="C131" s="25" t="s">
        <v>396</v>
      </c>
      <c r="D131" s="26" t="s">
        <v>74</v>
      </c>
      <c r="E131" s="24">
        <v>1</v>
      </c>
      <c r="F131" s="27">
        <v>-14.88468191897665</v>
      </c>
      <c r="G131" s="27">
        <v>5.2404427501767898</v>
      </c>
      <c r="H131" s="26" t="s">
        <v>74</v>
      </c>
      <c r="I131" s="27">
        <v>36.019059931361411</v>
      </c>
      <c r="J131" s="27">
        <v>140.88794139000001</v>
      </c>
      <c r="K131" s="26" t="s">
        <v>74</v>
      </c>
      <c r="L131" s="23" t="s">
        <v>129</v>
      </c>
      <c r="M131" s="23" t="s">
        <v>130</v>
      </c>
      <c r="N131" s="28" t="s">
        <v>74</v>
      </c>
      <c r="O131" s="3" t="s">
        <v>77</v>
      </c>
      <c r="P131" s="3" t="s">
        <v>78</v>
      </c>
      <c r="Q131" s="28" t="s">
        <v>74</v>
      </c>
      <c r="R131" s="29">
        <v>2</v>
      </c>
      <c r="S131" s="30">
        <v>0</v>
      </c>
      <c r="T131" s="30">
        <v>0</v>
      </c>
      <c r="U131" s="30">
        <v>0</v>
      </c>
      <c r="V131" s="30">
        <v>0</v>
      </c>
      <c r="W131" s="28" t="s">
        <v>74</v>
      </c>
      <c r="X131" s="3" t="s">
        <v>83</v>
      </c>
      <c r="Y131" s="28" t="s">
        <v>74</v>
      </c>
      <c r="Z131" s="31">
        <v>-9.4629156010230169</v>
      </c>
      <c r="AA131" s="31">
        <v>17.218543046357617</v>
      </c>
      <c r="AB131" s="31">
        <v>-49.715909090909086</v>
      </c>
      <c r="AC131" s="31">
        <v>-21.825460671392477</v>
      </c>
      <c r="AD131" s="28" t="s">
        <v>74</v>
      </c>
      <c r="AE131" s="31">
        <v>-66.001295135162152</v>
      </c>
      <c r="AF131" s="31">
        <v>-43.391952913673848</v>
      </c>
      <c r="AG131" s="28" t="s">
        <v>74</v>
      </c>
      <c r="AH131" s="32">
        <v>45940</v>
      </c>
      <c r="AJ131" s="30" t="s">
        <v>4838</v>
      </c>
    </row>
    <row r="132" spans="1:36" x14ac:dyDescent="0.2">
      <c r="A132" s="23" t="s">
        <v>397</v>
      </c>
      <c r="B132" s="24" t="s">
        <v>72</v>
      </c>
      <c r="C132" s="25" t="s">
        <v>398</v>
      </c>
      <c r="D132" s="26" t="s">
        <v>74</v>
      </c>
      <c r="E132" s="24">
        <v>2</v>
      </c>
      <c r="F132" s="27">
        <v>-28.619808679612674</v>
      </c>
      <c r="G132" s="27">
        <v>0.38922499427902957</v>
      </c>
      <c r="H132" s="26" t="s">
        <v>74</v>
      </c>
      <c r="I132" s="27">
        <v>23.237684588974673</v>
      </c>
      <c r="J132" s="27">
        <v>140.67876863999999</v>
      </c>
      <c r="K132" s="26" t="s">
        <v>74</v>
      </c>
      <c r="L132" s="23" t="s">
        <v>113</v>
      </c>
      <c r="M132" s="23" t="s">
        <v>399</v>
      </c>
      <c r="N132" s="28" t="s">
        <v>74</v>
      </c>
      <c r="O132" s="3" t="s">
        <v>77</v>
      </c>
      <c r="P132" s="3" t="s">
        <v>78</v>
      </c>
      <c r="Q132" s="28" t="s">
        <v>74</v>
      </c>
      <c r="R132" s="29">
        <v>2</v>
      </c>
      <c r="S132" s="30">
        <v>0</v>
      </c>
      <c r="T132" s="30">
        <v>0</v>
      </c>
      <c r="U132" s="30">
        <v>0</v>
      </c>
      <c r="V132" s="30">
        <v>0</v>
      </c>
      <c r="W132" s="28" t="s">
        <v>74</v>
      </c>
      <c r="X132" s="3" t="s">
        <v>83</v>
      </c>
      <c r="Y132" s="28" t="s">
        <v>74</v>
      </c>
      <c r="Z132" s="31">
        <v>-16.025192442267322</v>
      </c>
      <c r="AA132" s="31">
        <v>0</v>
      </c>
      <c r="AB132" s="31">
        <v>-16.025192442267322</v>
      </c>
      <c r="AC132" s="31">
        <v>36.498156848325785</v>
      </c>
      <c r="AD132" s="28" t="s">
        <v>74</v>
      </c>
      <c r="AE132" s="31">
        <v>-28.619808679612674</v>
      </c>
      <c r="AF132" s="31">
        <v>6.3135644482241835</v>
      </c>
      <c r="AG132" s="28" t="s">
        <v>74</v>
      </c>
      <c r="AH132" s="32">
        <v>45940</v>
      </c>
      <c r="AJ132" s="30" t="s">
        <v>4839</v>
      </c>
    </row>
    <row r="133" spans="1:36" x14ac:dyDescent="0.2">
      <c r="A133" s="23" t="s">
        <v>400</v>
      </c>
      <c r="B133" s="24" t="s">
        <v>72</v>
      </c>
      <c r="C133" s="25" t="s">
        <v>401</v>
      </c>
      <c r="D133" s="26" t="s">
        <v>74</v>
      </c>
      <c r="E133" s="24">
        <v>4</v>
      </c>
      <c r="F133" s="27">
        <v>-16.087716724361531</v>
      </c>
      <c r="G133" s="27">
        <v>6.8756259891737255</v>
      </c>
      <c r="H133" s="26" t="s">
        <v>74</v>
      </c>
      <c r="I133" s="27">
        <v>39.882968782488938</v>
      </c>
      <c r="J133" s="27">
        <v>139.528922056</v>
      </c>
      <c r="K133" s="26" t="s">
        <v>74</v>
      </c>
      <c r="L133" s="23" t="s">
        <v>88</v>
      </c>
      <c r="M133" s="23" t="s">
        <v>89</v>
      </c>
      <c r="N133" s="28" t="s">
        <v>74</v>
      </c>
      <c r="O133" s="3" t="s">
        <v>156</v>
      </c>
      <c r="P133" s="3" t="s">
        <v>402</v>
      </c>
      <c r="Q133" s="28" t="s">
        <v>74</v>
      </c>
      <c r="R133" s="29">
        <v>5</v>
      </c>
      <c r="S133" s="30">
        <v>60</v>
      </c>
      <c r="T133" s="30">
        <v>0</v>
      </c>
      <c r="U133" s="30">
        <v>0</v>
      </c>
      <c r="V133" s="30">
        <v>0</v>
      </c>
      <c r="W133" s="28" t="s">
        <v>74</v>
      </c>
      <c r="X133" s="3" t="s">
        <v>79</v>
      </c>
      <c r="Y133" s="28" t="s">
        <v>74</v>
      </c>
      <c r="Z133" s="31">
        <v>-11.300802485115202</v>
      </c>
      <c r="AA133" s="31">
        <v>36.159348301211992</v>
      </c>
      <c r="AB133" s="31">
        <v>-11.300802485115202</v>
      </c>
      <c r="AC133" s="31">
        <v>138.65518178878176</v>
      </c>
      <c r="AD133" s="28" t="s">
        <v>74</v>
      </c>
      <c r="AE133" s="31">
        <v>-16.087716724361531</v>
      </c>
      <c r="AF133" s="31">
        <v>96.224881147011857</v>
      </c>
      <c r="AG133" s="28" t="s">
        <v>74</v>
      </c>
      <c r="AH133" s="32">
        <v>45940</v>
      </c>
      <c r="AJ133" s="30" t="s">
        <v>4840</v>
      </c>
    </row>
    <row r="134" spans="1:36" x14ac:dyDescent="0.2">
      <c r="A134" s="23" t="s">
        <v>403</v>
      </c>
      <c r="B134" s="24" t="s">
        <v>72</v>
      </c>
      <c r="C134" s="25" t="s">
        <v>404</v>
      </c>
      <c r="D134" s="26" t="s">
        <v>74</v>
      </c>
      <c r="E134" s="24">
        <v>3</v>
      </c>
      <c r="F134" s="27">
        <v>-4.1205751215356523</v>
      </c>
      <c r="G134" s="27">
        <v>21.524276874167874</v>
      </c>
      <c r="H134" s="26" t="s">
        <v>74</v>
      </c>
      <c r="I134" s="27">
        <v>37.775083764548178</v>
      </c>
      <c r="J134" s="27">
        <v>139.507456187</v>
      </c>
      <c r="K134" s="26" t="s">
        <v>74</v>
      </c>
      <c r="L134" s="23" t="s">
        <v>75</v>
      </c>
      <c r="M134" s="23" t="s">
        <v>82</v>
      </c>
      <c r="N134" s="28" t="s">
        <v>74</v>
      </c>
      <c r="O134" s="3" t="s">
        <v>77</v>
      </c>
      <c r="P134" s="3" t="s">
        <v>78</v>
      </c>
      <c r="Q134" s="28" t="s">
        <v>74</v>
      </c>
      <c r="R134" s="29">
        <v>5</v>
      </c>
      <c r="S134" s="30">
        <v>4</v>
      </c>
      <c r="T134" s="30">
        <v>0</v>
      </c>
      <c r="U134" s="30">
        <v>0</v>
      </c>
      <c r="V134" s="30">
        <v>0</v>
      </c>
      <c r="W134" s="28" t="s">
        <v>74</v>
      </c>
      <c r="X134" s="3" t="s">
        <v>83</v>
      </c>
      <c r="Y134" s="28" t="s">
        <v>74</v>
      </c>
      <c r="Z134" s="31">
        <v>0</v>
      </c>
      <c r="AA134" s="31">
        <v>35.80126326756529</v>
      </c>
      <c r="AB134" s="31">
        <v>0</v>
      </c>
      <c r="AC134" s="31">
        <v>55.306446315949387</v>
      </c>
      <c r="AD134" s="28" t="s">
        <v>74</v>
      </c>
      <c r="AE134" s="31">
        <v>-14.307462242120305</v>
      </c>
      <c r="AF134" s="31">
        <v>20.911527758021531</v>
      </c>
      <c r="AG134" s="28" t="s">
        <v>74</v>
      </c>
      <c r="AH134" s="32">
        <v>45940</v>
      </c>
      <c r="AJ134" s="30" t="s">
        <v>4841</v>
      </c>
    </row>
    <row r="135" spans="1:36" x14ac:dyDescent="0.2">
      <c r="A135" s="23" t="s">
        <v>405</v>
      </c>
      <c r="B135" s="24" t="s">
        <v>72</v>
      </c>
      <c r="C135" s="25" t="s">
        <v>406</v>
      </c>
      <c r="D135" s="26" t="s">
        <v>74</v>
      </c>
      <c r="E135" s="24">
        <v>1</v>
      </c>
      <c r="F135" s="27">
        <v>-16.874154167058666</v>
      </c>
      <c r="G135" s="27">
        <v>0.7204612208319815</v>
      </c>
      <c r="H135" s="26" t="s">
        <v>74</v>
      </c>
      <c r="I135" s="27">
        <v>19.745167164546711</v>
      </c>
      <c r="J135" s="27">
        <v>139.38924085100001</v>
      </c>
      <c r="K135" s="26" t="s">
        <v>74</v>
      </c>
      <c r="L135" s="23" t="s">
        <v>129</v>
      </c>
      <c r="M135" s="23" t="s">
        <v>392</v>
      </c>
      <c r="N135" s="28" t="s">
        <v>74</v>
      </c>
      <c r="O135" s="3" t="s">
        <v>77</v>
      </c>
      <c r="P135" s="3" t="s">
        <v>78</v>
      </c>
      <c r="Q135" s="28" t="s">
        <v>74</v>
      </c>
      <c r="R135" s="29">
        <v>2</v>
      </c>
      <c r="S135" s="30">
        <v>0</v>
      </c>
      <c r="T135" s="30">
        <v>0</v>
      </c>
      <c r="U135" s="30">
        <v>0</v>
      </c>
      <c r="V135" s="30">
        <v>0</v>
      </c>
      <c r="W135" s="28" t="s">
        <v>74</v>
      </c>
      <c r="X135" s="3" t="s">
        <v>101</v>
      </c>
      <c r="Y135" s="28" t="s">
        <v>74</v>
      </c>
      <c r="Z135" s="31">
        <v>-9.440898139638854</v>
      </c>
      <c r="AA135" s="31">
        <v>5.9021726501684819</v>
      </c>
      <c r="AB135" s="31">
        <v>-9.440898139638854</v>
      </c>
      <c r="AC135" s="31">
        <v>21.295936968696104</v>
      </c>
      <c r="AD135" s="28" t="s">
        <v>74</v>
      </c>
      <c r="AE135" s="31">
        <v>-18.041661193101866</v>
      </c>
      <c r="AF135" s="31">
        <v>-7.1240192859107276</v>
      </c>
      <c r="AG135" s="28" t="s">
        <v>74</v>
      </c>
      <c r="AH135" s="32">
        <v>45940</v>
      </c>
      <c r="AJ135" s="30" t="s">
        <v>4842</v>
      </c>
    </row>
    <row r="136" spans="1:36" x14ac:dyDescent="0.2">
      <c r="A136" s="23" t="s">
        <v>407</v>
      </c>
      <c r="B136" s="24" t="s">
        <v>299</v>
      </c>
      <c r="C136" s="25" t="s">
        <v>408</v>
      </c>
      <c r="D136" s="26" t="s">
        <v>74</v>
      </c>
      <c r="E136" s="24">
        <v>3</v>
      </c>
      <c r="F136" s="27">
        <v>-3.9219739528791298</v>
      </c>
      <c r="G136" s="27">
        <v>9.6415262673599518</v>
      </c>
      <c r="H136" s="26" t="s">
        <v>74</v>
      </c>
      <c r="I136" s="27">
        <v>23.034792969004585</v>
      </c>
      <c r="J136" s="27">
        <v>138.74905929900001</v>
      </c>
      <c r="K136" s="26" t="s">
        <v>74</v>
      </c>
      <c r="L136" s="23" t="s">
        <v>247</v>
      </c>
      <c r="M136" s="23" t="s">
        <v>409</v>
      </c>
      <c r="N136" s="28" t="s">
        <v>74</v>
      </c>
      <c r="O136" s="3" t="s">
        <v>109</v>
      </c>
      <c r="P136" s="3" t="s">
        <v>301</v>
      </c>
      <c r="Q136" s="28" t="s">
        <v>74</v>
      </c>
      <c r="R136" s="29">
        <v>5</v>
      </c>
      <c r="S136" s="30">
        <v>13</v>
      </c>
      <c r="T136" s="30">
        <v>0</v>
      </c>
      <c r="U136" s="30">
        <v>0</v>
      </c>
      <c r="V136" s="30">
        <v>0</v>
      </c>
      <c r="W136" s="28" t="s">
        <v>74</v>
      </c>
      <c r="X136" s="3" t="s">
        <v>83</v>
      </c>
      <c r="Y136" s="28" t="s">
        <v>74</v>
      </c>
      <c r="Z136" s="31">
        <v>-9.4652153336486397E-2</v>
      </c>
      <c r="AA136" s="31">
        <v>21.811886901327188</v>
      </c>
      <c r="AB136" s="31">
        <v>-7.8568310781318234</v>
      </c>
      <c r="AC136" s="31">
        <v>10.307421191722495</v>
      </c>
      <c r="AD136" s="28" t="s">
        <v>74</v>
      </c>
      <c r="AE136" s="31">
        <v>-41.183217275536457</v>
      </c>
      <c r="AF136" s="31">
        <v>-20.011648516656184</v>
      </c>
      <c r="AG136" s="28" t="s">
        <v>74</v>
      </c>
      <c r="AH136" s="32">
        <v>45940</v>
      </c>
      <c r="AJ136" s="30" t="s">
        <v>4843</v>
      </c>
    </row>
    <row r="137" spans="1:36" x14ac:dyDescent="0.2">
      <c r="A137" s="23">
        <v>2628</v>
      </c>
      <c r="B137" s="24" t="s">
        <v>124</v>
      </c>
      <c r="C137" s="25" t="s">
        <v>410</v>
      </c>
      <c r="D137" s="26" t="s">
        <v>74</v>
      </c>
      <c r="E137" s="24">
        <v>5</v>
      </c>
      <c r="F137" s="27">
        <v>-10.478007113521306</v>
      </c>
      <c r="G137" s="27">
        <v>41.090216395575787</v>
      </c>
      <c r="H137" s="26" t="s">
        <v>74</v>
      </c>
      <c r="I137" s="27">
        <v>37.132279952013917</v>
      </c>
      <c r="J137" s="27">
        <v>138.010714014</v>
      </c>
      <c r="K137" s="26" t="s">
        <v>74</v>
      </c>
      <c r="L137" s="23" t="s">
        <v>113</v>
      </c>
      <c r="M137" s="23" t="s">
        <v>411</v>
      </c>
      <c r="N137" s="28" t="s">
        <v>74</v>
      </c>
      <c r="O137" s="3" t="s">
        <v>109</v>
      </c>
      <c r="P137" s="3" t="s">
        <v>126</v>
      </c>
      <c r="Q137" s="28" t="s">
        <v>74</v>
      </c>
      <c r="R137" s="29">
        <v>5</v>
      </c>
      <c r="S137" s="30">
        <v>18</v>
      </c>
      <c r="T137" s="30">
        <v>18</v>
      </c>
      <c r="U137" s="30">
        <v>0</v>
      </c>
      <c r="V137" s="30">
        <v>0</v>
      </c>
      <c r="W137" s="28" t="s">
        <v>74</v>
      </c>
      <c r="X137" s="3" t="s">
        <v>83</v>
      </c>
      <c r="Y137" s="28" t="s">
        <v>74</v>
      </c>
      <c r="Z137" s="31">
        <v>-9.8856209150326855</v>
      </c>
      <c r="AA137" s="31">
        <v>72.884012539184951</v>
      </c>
      <c r="AB137" s="31">
        <v>-9.8856209150326855</v>
      </c>
      <c r="AC137" s="31">
        <v>81.477154938383308</v>
      </c>
      <c r="AD137" s="28" t="s">
        <v>74</v>
      </c>
      <c r="AE137" s="31">
        <v>-10.478007113521306</v>
      </c>
      <c r="AF137" s="31">
        <v>39.505687278657277</v>
      </c>
      <c r="AG137" s="28" t="s">
        <v>74</v>
      </c>
      <c r="AH137" s="32">
        <v>45940</v>
      </c>
      <c r="AJ137" s="30" t="s">
        <v>4844</v>
      </c>
    </row>
    <row r="138" spans="1:36" x14ac:dyDescent="0.2">
      <c r="A138" s="23" t="s">
        <v>412</v>
      </c>
      <c r="B138" s="24" t="s">
        <v>272</v>
      </c>
      <c r="C138" s="25" t="s">
        <v>413</v>
      </c>
      <c r="D138" s="26" t="s">
        <v>74</v>
      </c>
      <c r="E138" s="24">
        <v>3</v>
      </c>
      <c r="F138" s="27">
        <v>-0.23464714313028287</v>
      </c>
      <c r="G138" s="27">
        <v>17.544092869263253</v>
      </c>
      <c r="H138" s="26" t="s">
        <v>74</v>
      </c>
      <c r="I138" s="27">
        <v>13.810765511827849</v>
      </c>
      <c r="J138" s="27">
        <v>136.23209409</v>
      </c>
      <c r="K138" s="26" t="s">
        <v>74</v>
      </c>
      <c r="L138" s="23" t="s">
        <v>113</v>
      </c>
      <c r="M138" s="23" t="s">
        <v>117</v>
      </c>
      <c r="N138" s="28" t="s">
        <v>74</v>
      </c>
      <c r="O138" s="3" t="s">
        <v>77</v>
      </c>
      <c r="P138" s="3" t="s">
        <v>274</v>
      </c>
      <c r="Q138" s="28" t="s">
        <v>74</v>
      </c>
      <c r="R138" s="29">
        <v>5</v>
      </c>
      <c r="S138" s="30">
        <v>25</v>
      </c>
      <c r="T138" s="30">
        <v>0</v>
      </c>
      <c r="U138" s="30">
        <v>0</v>
      </c>
      <c r="V138" s="30">
        <v>0</v>
      </c>
      <c r="W138" s="28" t="s">
        <v>74</v>
      </c>
      <c r="X138" s="3" t="s">
        <v>101</v>
      </c>
      <c r="Y138" s="28" t="s">
        <v>74</v>
      </c>
      <c r="Z138" s="31">
        <v>-2.1568627450980404</v>
      </c>
      <c r="AA138" s="31">
        <v>38.40141200201716</v>
      </c>
      <c r="AB138" s="31">
        <v>-2.1568627450980404</v>
      </c>
      <c r="AC138" s="31">
        <v>37.807062580574716</v>
      </c>
      <c r="AD138" s="28" t="s">
        <v>74</v>
      </c>
      <c r="AE138" s="31">
        <v>-21.954410920358033</v>
      </c>
      <c r="AF138" s="31">
        <v>-0.51802309766958254</v>
      </c>
      <c r="AG138" s="28" t="s">
        <v>74</v>
      </c>
      <c r="AH138" s="32">
        <v>45940</v>
      </c>
      <c r="AJ138" s="30" t="s">
        <v>4845</v>
      </c>
    </row>
    <row r="139" spans="1:36" x14ac:dyDescent="0.2">
      <c r="A139" s="23">
        <v>2318</v>
      </c>
      <c r="B139" s="24" t="s">
        <v>124</v>
      </c>
      <c r="C139" s="25" t="s">
        <v>414</v>
      </c>
      <c r="D139" s="26" t="s">
        <v>74</v>
      </c>
      <c r="E139" s="24">
        <v>3</v>
      </c>
      <c r="F139" s="27">
        <v>-6.1260925848128052</v>
      </c>
      <c r="G139" s="27">
        <v>11.88339951655033</v>
      </c>
      <c r="H139" s="26" t="s">
        <v>74</v>
      </c>
      <c r="I139" s="27">
        <v>25.452458848415098</v>
      </c>
      <c r="J139" s="27">
        <v>134.59150459200001</v>
      </c>
      <c r="K139" s="26" t="s">
        <v>74</v>
      </c>
      <c r="L139" s="23" t="s">
        <v>113</v>
      </c>
      <c r="M139" s="23" t="s">
        <v>411</v>
      </c>
      <c r="N139" s="28" t="s">
        <v>74</v>
      </c>
      <c r="O139" s="3" t="s">
        <v>109</v>
      </c>
      <c r="P139" s="3" t="s">
        <v>126</v>
      </c>
      <c r="Q139" s="28" t="s">
        <v>74</v>
      </c>
      <c r="R139" s="29">
        <v>5</v>
      </c>
      <c r="S139" s="30">
        <v>15</v>
      </c>
      <c r="T139" s="30">
        <v>0</v>
      </c>
      <c r="U139" s="30">
        <v>0</v>
      </c>
      <c r="V139" s="30">
        <v>0</v>
      </c>
      <c r="W139" s="28" t="s">
        <v>74</v>
      </c>
      <c r="X139" s="3" t="s">
        <v>83</v>
      </c>
      <c r="Y139" s="28" t="s">
        <v>74</v>
      </c>
      <c r="Z139" s="31">
        <v>-5.6042031523642777</v>
      </c>
      <c r="AA139" s="31">
        <v>33.481921743437333</v>
      </c>
      <c r="AB139" s="31">
        <v>-5.6042031523642777</v>
      </c>
      <c r="AC139" s="31">
        <v>29.545976203437647</v>
      </c>
      <c r="AD139" s="28" t="s">
        <v>74</v>
      </c>
      <c r="AE139" s="31">
        <v>-35.11024696945632</v>
      </c>
      <c r="AF139" s="31">
        <v>-2.7021430877403678</v>
      </c>
      <c r="AG139" s="28" t="s">
        <v>74</v>
      </c>
      <c r="AH139" s="32">
        <v>45940</v>
      </c>
      <c r="AJ139" s="30" t="s">
        <v>4846</v>
      </c>
    </row>
    <row r="140" spans="1:36" x14ac:dyDescent="0.2">
      <c r="A140" s="23">
        <v>1211</v>
      </c>
      <c r="B140" s="24" t="s">
        <v>124</v>
      </c>
      <c r="C140" s="25" t="s">
        <v>415</v>
      </c>
      <c r="D140" s="26" t="s">
        <v>74</v>
      </c>
      <c r="E140" s="24">
        <v>0</v>
      </c>
      <c r="F140" s="27">
        <v>-36.285033456440793</v>
      </c>
      <c r="G140" s="27">
        <v>3.8723784813328459</v>
      </c>
      <c r="H140" s="26" t="s">
        <v>74</v>
      </c>
      <c r="I140" s="27">
        <v>41.587200751112228</v>
      </c>
      <c r="J140" s="27">
        <v>134.07450595700001</v>
      </c>
      <c r="K140" s="26" t="s">
        <v>74</v>
      </c>
      <c r="L140" s="23" t="s">
        <v>91</v>
      </c>
      <c r="M140" s="23" t="s">
        <v>106</v>
      </c>
      <c r="N140" s="28" t="s">
        <v>74</v>
      </c>
      <c r="O140" s="3" t="s">
        <v>109</v>
      </c>
      <c r="P140" s="3" t="s">
        <v>126</v>
      </c>
      <c r="Q140" s="28" t="s">
        <v>74</v>
      </c>
      <c r="R140" s="29">
        <v>2</v>
      </c>
      <c r="S140" s="30">
        <v>0</v>
      </c>
      <c r="T140" s="30">
        <v>0</v>
      </c>
      <c r="U140" s="30">
        <v>0</v>
      </c>
      <c r="V140" s="30">
        <v>3</v>
      </c>
      <c r="W140" s="28" t="s">
        <v>74</v>
      </c>
      <c r="X140" s="3" t="s">
        <v>79</v>
      </c>
      <c r="Y140" s="28" t="s">
        <v>74</v>
      </c>
      <c r="Z140" s="31">
        <v>-29.451652865619092</v>
      </c>
      <c r="AA140" s="31">
        <v>3.5406698564593331</v>
      </c>
      <c r="AB140" s="31">
        <v>-29.451652865619092</v>
      </c>
      <c r="AC140" s="31">
        <v>27.207616467860703</v>
      </c>
      <c r="AD140" s="28" t="s">
        <v>74</v>
      </c>
      <c r="AE140" s="31">
        <v>-36.285033456440793</v>
      </c>
      <c r="AF140" s="31">
        <v>-2.9890282883062742</v>
      </c>
      <c r="AG140" s="28" t="s">
        <v>74</v>
      </c>
      <c r="AH140" s="32">
        <v>45940</v>
      </c>
      <c r="AJ140" s="30" t="s">
        <v>4847</v>
      </c>
    </row>
    <row r="141" spans="1:36" x14ac:dyDescent="0.2">
      <c r="A141" s="23" t="s">
        <v>416</v>
      </c>
      <c r="B141" s="24" t="s">
        <v>72</v>
      </c>
      <c r="C141" s="25" t="s">
        <v>417</v>
      </c>
      <c r="D141" s="26" t="s">
        <v>74</v>
      </c>
      <c r="E141" s="24">
        <v>0</v>
      </c>
      <c r="F141" s="27">
        <v>-15.996115875343806</v>
      </c>
      <c r="G141" s="27">
        <v>5.2732284816965045</v>
      </c>
      <c r="H141" s="26" t="s">
        <v>74</v>
      </c>
      <c r="I141" s="27">
        <v>23.175390575249928</v>
      </c>
      <c r="J141" s="27">
        <v>133.710049226</v>
      </c>
      <c r="K141" s="26" t="s">
        <v>74</v>
      </c>
      <c r="L141" s="23" t="s">
        <v>178</v>
      </c>
      <c r="M141" s="23" t="s">
        <v>418</v>
      </c>
      <c r="N141" s="28" t="s">
        <v>74</v>
      </c>
      <c r="O141" s="3" t="s">
        <v>77</v>
      </c>
      <c r="P141" s="3" t="s">
        <v>78</v>
      </c>
      <c r="Q141" s="28" t="s">
        <v>74</v>
      </c>
      <c r="R141" s="29">
        <v>3</v>
      </c>
      <c r="S141" s="30">
        <v>0</v>
      </c>
      <c r="T141" s="30">
        <v>0</v>
      </c>
      <c r="U141" s="30">
        <v>0</v>
      </c>
      <c r="V141" s="30">
        <v>25</v>
      </c>
      <c r="W141" s="28" t="s">
        <v>74</v>
      </c>
      <c r="X141" s="3" t="s">
        <v>83</v>
      </c>
      <c r="Y141" s="28" t="s">
        <v>74</v>
      </c>
      <c r="Z141" s="31">
        <v>-4.7930743243243343</v>
      </c>
      <c r="AA141" s="31">
        <v>7.0207917972087683</v>
      </c>
      <c r="AB141" s="31">
        <v>-10.468210158452806</v>
      </c>
      <c r="AC141" s="31">
        <v>4.0134329346343849</v>
      </c>
      <c r="AD141" s="28" t="s">
        <v>74</v>
      </c>
      <c r="AE141" s="31">
        <v>-37.275439238465104</v>
      </c>
      <c r="AF141" s="31">
        <v>-21.896302538046907</v>
      </c>
      <c r="AG141" s="28" t="s">
        <v>74</v>
      </c>
      <c r="AH141" s="32">
        <v>45940</v>
      </c>
      <c r="AJ141" s="30" t="s">
        <v>4848</v>
      </c>
    </row>
    <row r="142" spans="1:36" x14ac:dyDescent="0.2">
      <c r="A142" s="23" t="s">
        <v>419</v>
      </c>
      <c r="B142" s="24" t="s">
        <v>182</v>
      </c>
      <c r="C142" s="25" t="s">
        <v>420</v>
      </c>
      <c r="D142" s="26" t="s">
        <v>74</v>
      </c>
      <c r="E142" s="24">
        <v>5</v>
      </c>
      <c r="F142" s="27">
        <v>0</v>
      </c>
      <c r="G142" s="27">
        <v>20.979043297556029</v>
      </c>
      <c r="H142" s="26" t="s">
        <v>74</v>
      </c>
      <c r="I142" s="27">
        <v>26.148479422070821</v>
      </c>
      <c r="J142" s="27">
        <v>133.11215679399999</v>
      </c>
      <c r="K142" s="26" t="s">
        <v>74</v>
      </c>
      <c r="L142" s="23" t="s">
        <v>178</v>
      </c>
      <c r="M142" s="23" t="s">
        <v>421</v>
      </c>
      <c r="N142" s="28" t="s">
        <v>74</v>
      </c>
      <c r="O142" s="3" t="s">
        <v>156</v>
      </c>
      <c r="P142" s="3" t="s">
        <v>184</v>
      </c>
      <c r="Q142" s="28" t="s">
        <v>74</v>
      </c>
      <c r="R142" s="29">
        <v>5</v>
      </c>
      <c r="S142" s="30">
        <v>13</v>
      </c>
      <c r="T142" s="30">
        <v>13</v>
      </c>
      <c r="U142" s="30">
        <v>0</v>
      </c>
      <c r="V142" s="30">
        <v>0</v>
      </c>
      <c r="W142" s="28" t="s">
        <v>74</v>
      </c>
      <c r="X142" s="3" t="s">
        <v>83</v>
      </c>
      <c r="Y142" s="28" t="s">
        <v>74</v>
      </c>
      <c r="Z142" s="31">
        <v>-0.57980900409277525</v>
      </c>
      <c r="AA142" s="31">
        <v>44.772783709957764</v>
      </c>
      <c r="AB142" s="31">
        <v>-0.57980900409277525</v>
      </c>
      <c r="AC142" s="31">
        <v>55.542156459935214</v>
      </c>
      <c r="AD142" s="28" t="s">
        <v>74</v>
      </c>
      <c r="AE142" s="31">
        <v>0</v>
      </c>
      <c r="AF142" s="31">
        <v>33.849156166955488</v>
      </c>
      <c r="AG142" s="28" t="s">
        <v>74</v>
      </c>
      <c r="AH142" s="32">
        <v>45940</v>
      </c>
      <c r="AJ142" s="30" t="s">
        <v>4849</v>
      </c>
    </row>
    <row r="143" spans="1:36" x14ac:dyDescent="0.2">
      <c r="A143" s="23">
        <v>6501</v>
      </c>
      <c r="B143" s="24" t="s">
        <v>259</v>
      </c>
      <c r="C143" s="25" t="s">
        <v>422</v>
      </c>
      <c r="D143" s="26" t="s">
        <v>74</v>
      </c>
      <c r="E143" s="24">
        <v>4</v>
      </c>
      <c r="F143" s="27">
        <v>-8.5035226314768266</v>
      </c>
      <c r="G143" s="27">
        <v>13.959141305380696</v>
      </c>
      <c r="H143" s="26" t="s">
        <v>74</v>
      </c>
      <c r="I143" s="27">
        <v>41.612745431796064</v>
      </c>
      <c r="J143" s="27">
        <v>132.49564741099999</v>
      </c>
      <c r="K143" s="26" t="s">
        <v>74</v>
      </c>
      <c r="L143" s="23" t="s">
        <v>178</v>
      </c>
      <c r="M143" s="23" t="s">
        <v>423</v>
      </c>
      <c r="N143" s="28" t="s">
        <v>74</v>
      </c>
      <c r="O143" s="3" t="s">
        <v>109</v>
      </c>
      <c r="P143" s="3" t="s">
        <v>261</v>
      </c>
      <c r="Q143" s="28" t="s">
        <v>74</v>
      </c>
      <c r="R143" s="29">
        <v>5</v>
      </c>
      <c r="S143" s="30">
        <v>3</v>
      </c>
      <c r="T143" s="30">
        <v>0</v>
      </c>
      <c r="U143" s="30">
        <v>0</v>
      </c>
      <c r="V143" s="30">
        <v>0</v>
      </c>
      <c r="W143" s="28" t="s">
        <v>74</v>
      </c>
      <c r="X143" s="3" t="s">
        <v>79</v>
      </c>
      <c r="Y143" s="28" t="s">
        <v>74</v>
      </c>
      <c r="Z143" s="31">
        <v>-3.7725771465320883</v>
      </c>
      <c r="AA143" s="31">
        <v>45.381007588532889</v>
      </c>
      <c r="AB143" s="31">
        <v>-3.7725771465320883</v>
      </c>
      <c r="AC143" s="31">
        <v>84.144687662512425</v>
      </c>
      <c r="AD143" s="28" t="s">
        <v>74</v>
      </c>
      <c r="AE143" s="31">
        <v>-8.5035226314768266</v>
      </c>
      <c r="AF143" s="31">
        <v>39.887458279516586</v>
      </c>
      <c r="AG143" s="28" t="s">
        <v>74</v>
      </c>
      <c r="AH143" s="32">
        <v>45940</v>
      </c>
      <c r="AJ143" s="30" t="s">
        <v>4850</v>
      </c>
    </row>
    <row r="144" spans="1:36" x14ac:dyDescent="0.2">
      <c r="A144" s="23" t="s">
        <v>424</v>
      </c>
      <c r="B144" s="24" t="s">
        <v>72</v>
      </c>
      <c r="C144" s="25" t="s">
        <v>425</v>
      </c>
      <c r="D144" s="26" t="s">
        <v>74</v>
      </c>
      <c r="E144" s="24">
        <v>1</v>
      </c>
      <c r="F144" s="27">
        <v>-17.499519410612983</v>
      </c>
      <c r="G144" s="27">
        <v>2.199377020553599</v>
      </c>
      <c r="H144" s="26" t="s">
        <v>74</v>
      </c>
      <c r="I144" s="27">
        <v>24.546064403804671</v>
      </c>
      <c r="J144" s="27">
        <v>130.23349546599999</v>
      </c>
      <c r="K144" s="26" t="s">
        <v>74</v>
      </c>
      <c r="L144" s="23" t="s">
        <v>91</v>
      </c>
      <c r="M144" s="23" t="s">
        <v>152</v>
      </c>
      <c r="N144" s="28" t="s">
        <v>74</v>
      </c>
      <c r="O144" s="3" t="s">
        <v>77</v>
      </c>
      <c r="P144" s="3" t="s">
        <v>78</v>
      </c>
      <c r="Q144" s="28" t="s">
        <v>74</v>
      </c>
      <c r="R144" s="29">
        <v>3</v>
      </c>
      <c r="S144" s="30">
        <v>0</v>
      </c>
      <c r="T144" s="30">
        <v>0</v>
      </c>
      <c r="U144" s="30">
        <v>0</v>
      </c>
      <c r="V144" s="30">
        <v>0</v>
      </c>
      <c r="W144" s="28" t="s">
        <v>74</v>
      </c>
      <c r="X144" s="3" t="s">
        <v>83</v>
      </c>
      <c r="Y144" s="28" t="s">
        <v>74</v>
      </c>
      <c r="Z144" s="31">
        <v>-14.571607254534079</v>
      </c>
      <c r="AA144" s="31">
        <v>9.7344296380304289</v>
      </c>
      <c r="AB144" s="31">
        <v>-15.950631582757255</v>
      </c>
      <c r="AC144" s="31">
        <v>7.7103185204975198</v>
      </c>
      <c r="AD144" s="28" t="s">
        <v>74</v>
      </c>
      <c r="AE144" s="31">
        <v>-28.670961047448895</v>
      </c>
      <c r="AF144" s="31">
        <v>-18.606410787525764</v>
      </c>
      <c r="AG144" s="28" t="s">
        <v>74</v>
      </c>
      <c r="AH144" s="32">
        <v>45940</v>
      </c>
      <c r="AJ144" s="30" t="s">
        <v>4851</v>
      </c>
    </row>
    <row r="145" spans="1:36" x14ac:dyDescent="0.2">
      <c r="A145" s="23" t="s">
        <v>426</v>
      </c>
      <c r="B145" s="24" t="s">
        <v>72</v>
      </c>
      <c r="C145" s="25" t="s">
        <v>427</v>
      </c>
      <c r="D145" s="26" t="s">
        <v>74</v>
      </c>
      <c r="E145" s="24">
        <v>5</v>
      </c>
      <c r="F145" s="27">
        <v>-8.6879503167586805</v>
      </c>
      <c r="G145" s="27">
        <v>34.411997481776488</v>
      </c>
      <c r="H145" s="26" t="s">
        <v>74</v>
      </c>
      <c r="I145" s="27">
        <v>46.146080231423475</v>
      </c>
      <c r="J145" s="27">
        <v>129.68467275</v>
      </c>
      <c r="K145" s="26" t="s">
        <v>74</v>
      </c>
      <c r="L145" s="23" t="s">
        <v>75</v>
      </c>
      <c r="M145" s="23" t="s">
        <v>76</v>
      </c>
      <c r="N145" s="28" t="s">
        <v>74</v>
      </c>
      <c r="O145" s="3" t="s">
        <v>77</v>
      </c>
      <c r="P145" s="3" t="s">
        <v>78</v>
      </c>
      <c r="Q145" s="28" t="s">
        <v>74</v>
      </c>
      <c r="R145" s="29">
        <v>5</v>
      </c>
      <c r="S145" s="30">
        <v>22</v>
      </c>
      <c r="T145" s="30">
        <v>22</v>
      </c>
      <c r="U145" s="30">
        <v>0</v>
      </c>
      <c r="V145" s="30">
        <v>0</v>
      </c>
      <c r="W145" s="28" t="s">
        <v>74</v>
      </c>
      <c r="X145" s="3" t="s">
        <v>79</v>
      </c>
      <c r="Y145" s="28" t="s">
        <v>74</v>
      </c>
      <c r="Z145" s="31">
        <v>-10.784803231809718</v>
      </c>
      <c r="AA145" s="31">
        <v>71.240634256839172</v>
      </c>
      <c r="AB145" s="31">
        <v>-10.784803231809718</v>
      </c>
      <c r="AC145" s="31">
        <v>76.021256884016296</v>
      </c>
      <c r="AD145" s="28" t="s">
        <v>74</v>
      </c>
      <c r="AE145" s="31">
        <v>-8.6879503167586805</v>
      </c>
      <c r="AF145" s="31">
        <v>37.749791696595238</v>
      </c>
      <c r="AG145" s="28" t="s">
        <v>74</v>
      </c>
      <c r="AH145" s="32">
        <v>45940</v>
      </c>
      <c r="AJ145" s="30" t="s">
        <v>4852</v>
      </c>
    </row>
    <row r="146" spans="1:36" x14ac:dyDescent="0.2">
      <c r="A146" s="23" t="s">
        <v>20</v>
      </c>
      <c r="B146" s="24" t="s">
        <v>72</v>
      </c>
      <c r="C146" s="25" t="s">
        <v>428</v>
      </c>
      <c r="D146" s="26" t="s">
        <v>74</v>
      </c>
      <c r="E146" s="24">
        <v>3</v>
      </c>
      <c r="F146" s="27">
        <v>-12.145488834420505</v>
      </c>
      <c r="G146" s="27">
        <v>6.1869173622577263</v>
      </c>
      <c r="H146" s="26" t="s">
        <v>74</v>
      </c>
      <c r="I146" s="27">
        <v>33.968639738508728</v>
      </c>
      <c r="J146" s="27">
        <v>129.49585929200001</v>
      </c>
      <c r="K146" s="26" t="s">
        <v>74</v>
      </c>
      <c r="L146" s="23" t="s">
        <v>113</v>
      </c>
      <c r="M146" s="23" t="s">
        <v>132</v>
      </c>
      <c r="N146" s="28" t="s">
        <v>74</v>
      </c>
      <c r="O146" s="3" t="s">
        <v>77</v>
      </c>
      <c r="P146" s="3" t="s">
        <v>78</v>
      </c>
      <c r="Q146" s="28" t="s">
        <v>74</v>
      </c>
      <c r="R146" s="29">
        <v>5</v>
      </c>
      <c r="S146" s="30">
        <v>16</v>
      </c>
      <c r="T146" s="30">
        <v>0</v>
      </c>
      <c r="U146" s="30">
        <v>0</v>
      </c>
      <c r="V146" s="30">
        <v>0</v>
      </c>
      <c r="W146" s="28" t="s">
        <v>74</v>
      </c>
      <c r="X146" s="3" t="s">
        <v>83</v>
      </c>
      <c r="Y146" s="28" t="s">
        <v>74</v>
      </c>
      <c r="Z146" s="31">
        <v>-11.313069376313939</v>
      </c>
      <c r="AA146" s="31">
        <v>35.281934794227688</v>
      </c>
      <c r="AB146" s="31">
        <v>-11.313069376313939</v>
      </c>
      <c r="AC146" s="31">
        <v>49.211333105145393</v>
      </c>
      <c r="AD146" s="28" t="s">
        <v>74</v>
      </c>
      <c r="AE146" s="31">
        <v>-12.145488834420505</v>
      </c>
      <c r="AF146" s="31">
        <v>15.522517031791624</v>
      </c>
      <c r="AG146" s="28" t="s">
        <v>74</v>
      </c>
      <c r="AH146" s="32">
        <v>45940</v>
      </c>
      <c r="AJ146" s="30" t="s">
        <v>4853</v>
      </c>
    </row>
    <row r="147" spans="1:36" x14ac:dyDescent="0.2">
      <c r="A147" s="23" t="s">
        <v>429</v>
      </c>
      <c r="B147" s="24" t="s">
        <v>154</v>
      </c>
      <c r="C147" s="25" t="s">
        <v>430</v>
      </c>
      <c r="D147" s="26" t="s">
        <v>74</v>
      </c>
      <c r="E147" s="24">
        <v>1</v>
      </c>
      <c r="F147" s="27">
        <v>-19.660938688740814</v>
      </c>
      <c r="G147" s="27">
        <v>0</v>
      </c>
      <c r="H147" s="26" t="s">
        <v>74</v>
      </c>
      <c r="I147" s="27">
        <v>27.177269563044405</v>
      </c>
      <c r="J147" s="27">
        <v>127.981023002</v>
      </c>
      <c r="K147" s="26" t="s">
        <v>74</v>
      </c>
      <c r="L147" s="23" t="s">
        <v>97</v>
      </c>
      <c r="M147" s="23" t="s">
        <v>98</v>
      </c>
      <c r="N147" s="28" t="s">
        <v>74</v>
      </c>
      <c r="O147" s="3" t="s">
        <v>156</v>
      </c>
      <c r="P147" s="3" t="s">
        <v>171</v>
      </c>
      <c r="Q147" s="28" t="s">
        <v>74</v>
      </c>
      <c r="R147" s="29">
        <v>1</v>
      </c>
      <c r="S147" s="30">
        <v>0</v>
      </c>
      <c r="T147" s="30">
        <v>0</v>
      </c>
      <c r="U147" s="30">
        <v>0</v>
      </c>
      <c r="V147" s="30">
        <v>0</v>
      </c>
      <c r="W147" s="28" t="s">
        <v>74</v>
      </c>
      <c r="X147" s="3" t="s">
        <v>83</v>
      </c>
      <c r="Y147" s="28" t="s">
        <v>74</v>
      </c>
      <c r="Z147" s="31">
        <v>-12.785627071341354</v>
      </c>
      <c r="AA147" s="31">
        <v>6.1120543293718219</v>
      </c>
      <c r="AB147" s="31">
        <v>-21.580928481806776</v>
      </c>
      <c r="AC147" s="31">
        <v>-0.57675424860385072</v>
      </c>
      <c r="AD147" s="28" t="s">
        <v>74</v>
      </c>
      <c r="AE147" s="31">
        <v>-37.155236265153995</v>
      </c>
      <c r="AF147" s="31">
        <v>-19.595823317092837</v>
      </c>
      <c r="AG147" s="28" t="s">
        <v>74</v>
      </c>
      <c r="AH147" s="32">
        <v>45940</v>
      </c>
      <c r="AJ147" s="30" t="s">
        <v>4854</v>
      </c>
    </row>
    <row r="148" spans="1:36" x14ac:dyDescent="0.2">
      <c r="A148" s="23" t="s">
        <v>431</v>
      </c>
      <c r="B148" s="24" t="s">
        <v>72</v>
      </c>
      <c r="C148" s="25" t="s">
        <v>432</v>
      </c>
      <c r="D148" s="26" t="s">
        <v>74</v>
      </c>
      <c r="E148" s="24">
        <v>0</v>
      </c>
      <c r="F148" s="27">
        <v>-19.488380059613753</v>
      </c>
      <c r="G148" s="27">
        <v>0</v>
      </c>
      <c r="H148" s="26" t="s">
        <v>74</v>
      </c>
      <c r="I148" s="27">
        <v>23.445763964227499</v>
      </c>
      <c r="J148" s="27">
        <v>127.55706827100001</v>
      </c>
      <c r="K148" s="26" t="s">
        <v>74</v>
      </c>
      <c r="L148" s="23" t="s">
        <v>178</v>
      </c>
      <c r="M148" s="23" t="s">
        <v>423</v>
      </c>
      <c r="N148" s="28" t="s">
        <v>74</v>
      </c>
      <c r="O148" s="3" t="s">
        <v>77</v>
      </c>
      <c r="P148" s="3" t="s">
        <v>78</v>
      </c>
      <c r="Q148" s="28" t="s">
        <v>74</v>
      </c>
      <c r="R148" s="29">
        <v>2</v>
      </c>
      <c r="S148" s="30">
        <v>0</v>
      </c>
      <c r="T148" s="30">
        <v>0</v>
      </c>
      <c r="U148" s="30">
        <v>0</v>
      </c>
      <c r="V148" s="30">
        <v>12</v>
      </c>
      <c r="W148" s="28" t="s">
        <v>74</v>
      </c>
      <c r="X148" s="3" t="s">
        <v>83</v>
      </c>
      <c r="Y148" s="28" t="s">
        <v>74</v>
      </c>
      <c r="Z148" s="31">
        <v>-15.993477170095332</v>
      </c>
      <c r="AA148" s="31">
        <v>6.2790943715615759</v>
      </c>
      <c r="AB148" s="31">
        <v>-15.993477170095332</v>
      </c>
      <c r="AC148" s="31">
        <v>3.0982853899707661</v>
      </c>
      <c r="AD148" s="28" t="s">
        <v>74</v>
      </c>
      <c r="AE148" s="31">
        <v>-39.064576790331337</v>
      </c>
      <c r="AF148" s="31">
        <v>-22.517728753544976</v>
      </c>
      <c r="AG148" s="28" t="s">
        <v>74</v>
      </c>
      <c r="AH148" s="32">
        <v>45940</v>
      </c>
      <c r="AJ148" s="30" t="s">
        <v>4855</v>
      </c>
    </row>
    <row r="149" spans="1:36" x14ac:dyDescent="0.2">
      <c r="A149" s="23" t="s">
        <v>433</v>
      </c>
      <c r="B149" s="24" t="s">
        <v>182</v>
      </c>
      <c r="C149" s="25" t="s">
        <v>434</v>
      </c>
      <c r="D149" s="26" t="s">
        <v>74</v>
      </c>
      <c r="E149" s="24">
        <v>5</v>
      </c>
      <c r="F149" s="27">
        <v>-3.3526685444464612</v>
      </c>
      <c r="G149" s="27">
        <v>21.545316908398039</v>
      </c>
      <c r="H149" s="26" t="s">
        <v>74</v>
      </c>
      <c r="I149" s="27">
        <v>35.818293914227766</v>
      </c>
      <c r="J149" s="27">
        <v>127.342523497</v>
      </c>
      <c r="K149" s="26" t="s">
        <v>74</v>
      </c>
      <c r="L149" s="23" t="s">
        <v>113</v>
      </c>
      <c r="M149" s="23" t="s">
        <v>117</v>
      </c>
      <c r="N149" s="28" t="s">
        <v>74</v>
      </c>
      <c r="O149" s="3" t="s">
        <v>156</v>
      </c>
      <c r="P149" s="3" t="s">
        <v>184</v>
      </c>
      <c r="Q149" s="28" t="s">
        <v>74</v>
      </c>
      <c r="R149" s="29">
        <v>5</v>
      </c>
      <c r="S149" s="30">
        <v>13</v>
      </c>
      <c r="T149" s="30">
        <v>14</v>
      </c>
      <c r="U149" s="30">
        <v>0</v>
      </c>
      <c r="V149" s="30">
        <v>0</v>
      </c>
      <c r="W149" s="28" t="s">
        <v>74</v>
      </c>
      <c r="X149" s="3" t="s">
        <v>83</v>
      </c>
      <c r="Y149" s="28" t="s">
        <v>74</v>
      </c>
      <c r="Z149" s="31">
        <v>-4.1753653444676369</v>
      </c>
      <c r="AA149" s="31">
        <v>45.450430058850174</v>
      </c>
      <c r="AB149" s="31">
        <v>-4.1753653444676369</v>
      </c>
      <c r="AC149" s="31">
        <v>48.202132394827451</v>
      </c>
      <c r="AD149" s="28" t="s">
        <v>74</v>
      </c>
      <c r="AE149" s="31">
        <v>-3.3526685444464612</v>
      </c>
      <c r="AF149" s="31">
        <v>27.291731255866836</v>
      </c>
      <c r="AG149" s="28" t="s">
        <v>74</v>
      </c>
      <c r="AH149" s="32">
        <v>45940</v>
      </c>
      <c r="AJ149" s="30" t="s">
        <v>4856</v>
      </c>
    </row>
    <row r="150" spans="1:36" x14ac:dyDescent="0.2">
      <c r="A150" s="23" t="s">
        <v>435</v>
      </c>
      <c r="B150" s="24" t="s">
        <v>194</v>
      </c>
      <c r="C150" s="25" t="s">
        <v>436</v>
      </c>
      <c r="D150" s="26" t="s">
        <v>74</v>
      </c>
      <c r="E150" s="24">
        <v>5</v>
      </c>
      <c r="F150" s="27">
        <v>-3.2008020986997869</v>
      </c>
      <c r="G150" s="27">
        <v>42.10815132521261</v>
      </c>
      <c r="H150" s="26" t="s">
        <v>74</v>
      </c>
      <c r="I150" s="27">
        <v>30.535199115276541</v>
      </c>
      <c r="J150" s="27">
        <v>126.392932445</v>
      </c>
      <c r="K150" s="26" t="s">
        <v>74</v>
      </c>
      <c r="L150" s="23" t="s">
        <v>178</v>
      </c>
      <c r="M150" s="23" t="s">
        <v>179</v>
      </c>
      <c r="N150" s="28" t="s">
        <v>74</v>
      </c>
      <c r="O150" s="3" t="s">
        <v>156</v>
      </c>
      <c r="P150" s="3" t="s">
        <v>196</v>
      </c>
      <c r="Q150" s="28" t="s">
        <v>74</v>
      </c>
      <c r="R150" s="29">
        <v>5</v>
      </c>
      <c r="S150" s="30">
        <v>60</v>
      </c>
      <c r="T150" s="30">
        <v>60</v>
      </c>
      <c r="U150" s="30">
        <v>0</v>
      </c>
      <c r="V150" s="30">
        <v>0</v>
      </c>
      <c r="W150" s="28" t="s">
        <v>74</v>
      </c>
      <c r="X150" s="3" t="s">
        <v>83</v>
      </c>
      <c r="Y150" s="28" t="s">
        <v>74</v>
      </c>
      <c r="Z150" s="31">
        <v>-3.7209302325581395</v>
      </c>
      <c r="AA150" s="31">
        <v>74.930473395510333</v>
      </c>
      <c r="AB150" s="31">
        <v>-3.7209302325581395</v>
      </c>
      <c r="AC150" s="31">
        <v>212.84240752635358</v>
      </c>
      <c r="AD150" s="28" t="s">
        <v>74</v>
      </c>
      <c r="AE150" s="31">
        <v>-3.2008020986997869</v>
      </c>
      <c r="AF150" s="31">
        <v>170.97406803518251</v>
      </c>
      <c r="AG150" s="28" t="s">
        <v>74</v>
      </c>
      <c r="AH150" s="32">
        <v>45940</v>
      </c>
      <c r="AJ150" s="30" t="s">
        <v>4857</v>
      </c>
    </row>
    <row r="151" spans="1:36" x14ac:dyDescent="0.2">
      <c r="A151" s="23" t="s">
        <v>437</v>
      </c>
      <c r="B151" s="24" t="s">
        <v>255</v>
      </c>
      <c r="C151" s="25" t="s">
        <v>438</v>
      </c>
      <c r="D151" s="26" t="s">
        <v>74</v>
      </c>
      <c r="E151" s="24">
        <v>3</v>
      </c>
      <c r="F151" s="27">
        <v>-18.288578471368581</v>
      </c>
      <c r="G151" s="27">
        <v>4.6536283310162592</v>
      </c>
      <c r="H151" s="26" t="s">
        <v>74</v>
      </c>
      <c r="I151" s="27">
        <v>20.251776422001374</v>
      </c>
      <c r="J151" s="27">
        <v>124.575817632</v>
      </c>
      <c r="K151" s="26" t="s">
        <v>74</v>
      </c>
      <c r="L151" s="23" t="s">
        <v>88</v>
      </c>
      <c r="M151" s="23" t="s">
        <v>206</v>
      </c>
      <c r="N151" s="28" t="s">
        <v>74</v>
      </c>
      <c r="O151" s="3" t="s">
        <v>109</v>
      </c>
      <c r="P151" s="3" t="s">
        <v>258</v>
      </c>
      <c r="Q151" s="28" t="s">
        <v>74</v>
      </c>
      <c r="R151" s="29">
        <v>5</v>
      </c>
      <c r="S151" s="30">
        <v>32</v>
      </c>
      <c r="T151" s="30">
        <v>0</v>
      </c>
      <c r="U151" s="30">
        <v>0</v>
      </c>
      <c r="V151" s="30">
        <v>0</v>
      </c>
      <c r="W151" s="28" t="s">
        <v>74</v>
      </c>
      <c r="X151" s="3" t="s">
        <v>101</v>
      </c>
      <c r="Y151" s="28" t="s">
        <v>74</v>
      </c>
      <c r="Z151" s="31">
        <v>-3.5019648808635457</v>
      </c>
      <c r="AA151" s="31">
        <v>13.345681248502771</v>
      </c>
      <c r="AB151" s="31">
        <v>-3.5019648808635457</v>
      </c>
      <c r="AC151" s="31">
        <v>68.721162903592159</v>
      </c>
      <c r="AD151" s="28" t="s">
        <v>74</v>
      </c>
      <c r="AE151" s="31">
        <v>-18.288578471368581</v>
      </c>
      <c r="AF151" s="31">
        <v>23.976068538995516</v>
      </c>
      <c r="AG151" s="28" t="s">
        <v>74</v>
      </c>
      <c r="AH151" s="32">
        <v>45940</v>
      </c>
      <c r="AJ151" s="30" t="s">
        <v>4858</v>
      </c>
    </row>
    <row r="152" spans="1:36" x14ac:dyDescent="0.2">
      <c r="A152" s="23" t="s">
        <v>439</v>
      </c>
      <c r="B152" s="24" t="s">
        <v>154</v>
      </c>
      <c r="C152" s="25" t="s">
        <v>440</v>
      </c>
      <c r="D152" s="26" t="s">
        <v>74</v>
      </c>
      <c r="E152" s="24">
        <v>4</v>
      </c>
      <c r="F152" s="27">
        <v>-8.2239675342725267</v>
      </c>
      <c r="G152" s="27">
        <v>10.176907026375529</v>
      </c>
      <c r="H152" s="26" t="s">
        <v>74</v>
      </c>
      <c r="I152" s="27">
        <v>16.014672461966104</v>
      </c>
      <c r="J152" s="27">
        <v>124.475306152</v>
      </c>
      <c r="K152" s="26" t="s">
        <v>74</v>
      </c>
      <c r="L152" s="23" t="s">
        <v>315</v>
      </c>
      <c r="M152" s="23" t="s">
        <v>441</v>
      </c>
      <c r="N152" s="28" t="s">
        <v>74</v>
      </c>
      <c r="O152" s="3" t="s">
        <v>156</v>
      </c>
      <c r="P152" s="3" t="s">
        <v>321</v>
      </c>
      <c r="Q152" s="28" t="s">
        <v>74</v>
      </c>
      <c r="R152" s="29">
        <v>5</v>
      </c>
      <c r="S152" s="30">
        <v>60</v>
      </c>
      <c r="T152" s="30">
        <v>0</v>
      </c>
      <c r="U152" s="30">
        <v>0</v>
      </c>
      <c r="V152" s="30">
        <v>0</v>
      </c>
      <c r="W152" s="28" t="s">
        <v>74</v>
      </c>
      <c r="X152" s="3" t="s">
        <v>101</v>
      </c>
      <c r="Y152" s="28" t="s">
        <v>74</v>
      </c>
      <c r="Z152" s="31">
        <v>0</v>
      </c>
      <c r="AA152" s="31">
        <v>17.705382436260635</v>
      </c>
      <c r="AB152" s="31">
        <v>0</v>
      </c>
      <c r="AC152" s="31">
        <v>47.143125906087811</v>
      </c>
      <c r="AD152" s="28" t="s">
        <v>74</v>
      </c>
      <c r="AE152" s="31">
        <v>-8.2239675342725267</v>
      </c>
      <c r="AF152" s="31">
        <v>20.436410997292501</v>
      </c>
      <c r="AG152" s="28" t="s">
        <v>74</v>
      </c>
      <c r="AH152" s="32">
        <v>45940</v>
      </c>
      <c r="AJ152" s="30" t="s">
        <v>4859</v>
      </c>
    </row>
    <row r="153" spans="1:36" x14ac:dyDescent="0.2">
      <c r="A153" s="23" t="s">
        <v>442</v>
      </c>
      <c r="B153" s="24" t="s">
        <v>72</v>
      </c>
      <c r="C153" s="25" t="s">
        <v>443</v>
      </c>
      <c r="D153" s="26" t="s">
        <v>74</v>
      </c>
      <c r="E153" s="24">
        <v>5</v>
      </c>
      <c r="F153" s="27">
        <v>-4.3344180273181152</v>
      </c>
      <c r="G153" s="27">
        <v>216.06474338089302</v>
      </c>
      <c r="H153" s="26" t="s">
        <v>74</v>
      </c>
      <c r="I153" s="27">
        <v>73.899521127903981</v>
      </c>
      <c r="J153" s="27">
        <v>123.488655642</v>
      </c>
      <c r="K153" s="26" t="s">
        <v>74</v>
      </c>
      <c r="L153" s="23" t="s">
        <v>113</v>
      </c>
      <c r="M153" s="23" t="s">
        <v>224</v>
      </c>
      <c r="N153" s="28" t="s">
        <v>74</v>
      </c>
      <c r="O153" s="3" t="s">
        <v>77</v>
      </c>
      <c r="P153" s="3" t="s">
        <v>78</v>
      </c>
      <c r="Q153" s="28" t="s">
        <v>74</v>
      </c>
      <c r="R153" s="29">
        <v>5</v>
      </c>
      <c r="S153" s="30">
        <v>20</v>
      </c>
      <c r="T153" s="30">
        <v>57</v>
      </c>
      <c r="U153" s="30">
        <v>0</v>
      </c>
      <c r="V153" s="30">
        <v>0</v>
      </c>
      <c r="W153" s="28" t="s">
        <v>74</v>
      </c>
      <c r="X153" s="3" t="s">
        <v>79</v>
      </c>
      <c r="Y153" s="28" t="s">
        <v>74</v>
      </c>
      <c r="Z153" s="31">
        <v>-6.5312436940875624</v>
      </c>
      <c r="AA153" s="31">
        <v>302.66589394378445</v>
      </c>
      <c r="AB153" s="31">
        <v>-6.5312436940875624</v>
      </c>
      <c r="AC153" s="31">
        <v>418.57760611276717</v>
      </c>
      <c r="AD153" s="28" t="s">
        <v>74</v>
      </c>
      <c r="AE153" s="31">
        <v>-4.3344180273181152</v>
      </c>
      <c r="AF153" s="31">
        <v>339.33664720875174</v>
      </c>
      <c r="AG153" s="28" t="s">
        <v>74</v>
      </c>
      <c r="AH153" s="32">
        <v>45940</v>
      </c>
      <c r="AJ153" s="30" t="s">
        <v>4860</v>
      </c>
    </row>
    <row r="154" spans="1:36" x14ac:dyDescent="0.2">
      <c r="A154" s="23" t="s">
        <v>444</v>
      </c>
      <c r="B154" s="24" t="s">
        <v>255</v>
      </c>
      <c r="C154" s="25" t="s">
        <v>445</v>
      </c>
      <c r="D154" s="26" t="s">
        <v>74</v>
      </c>
      <c r="E154" s="24">
        <v>0</v>
      </c>
      <c r="F154" s="27">
        <v>-29.731965101675549</v>
      </c>
      <c r="G154" s="27">
        <v>6.7800316139654662</v>
      </c>
      <c r="H154" s="26" t="s">
        <v>74</v>
      </c>
      <c r="I154" s="27">
        <v>22.144003184050174</v>
      </c>
      <c r="J154" s="27">
        <v>123.482866587</v>
      </c>
      <c r="K154" s="26" t="s">
        <v>74</v>
      </c>
      <c r="L154" s="23" t="s">
        <v>75</v>
      </c>
      <c r="M154" s="23" t="s">
        <v>204</v>
      </c>
      <c r="N154" s="28" t="s">
        <v>74</v>
      </c>
      <c r="O154" s="3" t="s">
        <v>109</v>
      </c>
      <c r="P154" s="3" t="s">
        <v>258</v>
      </c>
      <c r="Q154" s="28" t="s">
        <v>74</v>
      </c>
      <c r="R154" s="29">
        <v>0</v>
      </c>
      <c r="S154" s="30">
        <v>0</v>
      </c>
      <c r="T154" s="30">
        <v>0</v>
      </c>
      <c r="U154" s="30">
        <v>16</v>
      </c>
      <c r="V154" s="30">
        <v>39</v>
      </c>
      <c r="W154" s="28" t="s">
        <v>74</v>
      </c>
      <c r="X154" s="3" t="s">
        <v>83</v>
      </c>
      <c r="Y154" s="28" t="s">
        <v>74</v>
      </c>
      <c r="Z154" s="31">
        <v>-14.990315245768182</v>
      </c>
      <c r="AA154" s="31">
        <v>4.4565554827360314</v>
      </c>
      <c r="AB154" s="31">
        <v>-31.4398913289563</v>
      </c>
      <c r="AC154" s="31">
        <v>-11.998001494752433</v>
      </c>
      <c r="AD154" s="28" t="s">
        <v>74</v>
      </c>
      <c r="AE154" s="31">
        <v>-49.09202338270093</v>
      </c>
      <c r="AF154" s="31">
        <v>-38.746354587959203</v>
      </c>
      <c r="AG154" s="28" t="s">
        <v>74</v>
      </c>
      <c r="AH154" s="32">
        <v>45940</v>
      </c>
      <c r="AJ154" s="30" t="s">
        <v>4861</v>
      </c>
    </row>
    <row r="155" spans="1:36" x14ac:dyDescent="0.2">
      <c r="A155" s="23" t="s">
        <v>446</v>
      </c>
      <c r="B155" s="24" t="s">
        <v>72</v>
      </c>
      <c r="C155" s="25" t="s">
        <v>447</v>
      </c>
      <c r="D155" s="26" t="s">
        <v>74</v>
      </c>
      <c r="E155" s="24">
        <v>2</v>
      </c>
      <c r="F155" s="27">
        <v>-8.1617839190257051</v>
      </c>
      <c r="G155" s="27">
        <v>7.8633771077768717</v>
      </c>
      <c r="H155" s="26" t="s">
        <v>74</v>
      </c>
      <c r="I155" s="27">
        <v>19.91183588837163</v>
      </c>
      <c r="J155" s="27">
        <v>122.43146113900001</v>
      </c>
      <c r="K155" s="26" t="s">
        <v>74</v>
      </c>
      <c r="L155" s="23" t="s">
        <v>129</v>
      </c>
      <c r="M155" s="23" t="s">
        <v>392</v>
      </c>
      <c r="N155" s="28" t="s">
        <v>74</v>
      </c>
      <c r="O155" s="3" t="s">
        <v>156</v>
      </c>
      <c r="P155" s="3" t="s">
        <v>309</v>
      </c>
      <c r="Q155" s="28" t="s">
        <v>74</v>
      </c>
      <c r="R155" s="29">
        <v>4</v>
      </c>
      <c r="S155" s="30">
        <v>0</v>
      </c>
      <c r="T155" s="30">
        <v>0</v>
      </c>
      <c r="U155" s="30">
        <v>0</v>
      </c>
      <c r="V155" s="30">
        <v>0</v>
      </c>
      <c r="W155" s="28" t="s">
        <v>74</v>
      </c>
      <c r="X155" s="3" t="s">
        <v>101</v>
      </c>
      <c r="Y155" s="28" t="s">
        <v>74</v>
      </c>
      <c r="Z155" s="31">
        <v>-2.3029682702149437</v>
      </c>
      <c r="AA155" s="31">
        <v>20.198967384460403</v>
      </c>
      <c r="AB155" s="31">
        <v>-4.8354935194416697</v>
      </c>
      <c r="AC155" s="31">
        <v>16.350152401024665</v>
      </c>
      <c r="AD155" s="28" t="s">
        <v>74</v>
      </c>
      <c r="AE155" s="31">
        <v>-34.542600201486039</v>
      </c>
      <c r="AF155" s="31">
        <v>-12.934144966451075</v>
      </c>
      <c r="AG155" s="28" t="s">
        <v>74</v>
      </c>
      <c r="AH155" s="32">
        <v>45940</v>
      </c>
      <c r="AJ155" s="30" t="s">
        <v>4862</v>
      </c>
    </row>
    <row r="156" spans="1:36" x14ac:dyDescent="0.2">
      <c r="A156" s="23" t="s">
        <v>448</v>
      </c>
      <c r="B156" s="24" t="s">
        <v>72</v>
      </c>
      <c r="C156" s="25" t="s">
        <v>449</v>
      </c>
      <c r="D156" s="26" t="s">
        <v>74</v>
      </c>
      <c r="E156" s="24">
        <v>4</v>
      </c>
      <c r="F156" s="27">
        <v>-7.9707482263496043</v>
      </c>
      <c r="G156" s="27">
        <v>20.476570275572136</v>
      </c>
      <c r="H156" s="26" t="s">
        <v>74</v>
      </c>
      <c r="I156" s="27">
        <v>44.119663318959148</v>
      </c>
      <c r="J156" s="27">
        <v>122.291055152</v>
      </c>
      <c r="K156" s="26" t="s">
        <v>74</v>
      </c>
      <c r="L156" s="23" t="s">
        <v>75</v>
      </c>
      <c r="M156" s="23" t="s">
        <v>82</v>
      </c>
      <c r="N156" s="28" t="s">
        <v>74</v>
      </c>
      <c r="O156" s="3" t="s">
        <v>77</v>
      </c>
      <c r="P156" s="3" t="s">
        <v>78</v>
      </c>
      <c r="Q156" s="28" t="s">
        <v>74</v>
      </c>
      <c r="R156" s="29">
        <v>5</v>
      </c>
      <c r="S156" s="30">
        <v>4</v>
      </c>
      <c r="T156" s="30">
        <v>0</v>
      </c>
      <c r="U156" s="30">
        <v>0</v>
      </c>
      <c r="V156" s="30">
        <v>0</v>
      </c>
      <c r="W156" s="28" t="s">
        <v>74</v>
      </c>
      <c r="X156" s="3" t="s">
        <v>79</v>
      </c>
      <c r="Y156" s="28" t="s">
        <v>74</v>
      </c>
      <c r="Z156" s="31">
        <v>-3.9758801789535099</v>
      </c>
      <c r="AA156" s="31">
        <v>53.486925970836062</v>
      </c>
      <c r="AB156" s="31">
        <v>-3.9758801789535099</v>
      </c>
      <c r="AC156" s="31">
        <v>91.828538558672932</v>
      </c>
      <c r="AD156" s="28" t="s">
        <v>74</v>
      </c>
      <c r="AE156" s="31">
        <v>-7.9707482263496043</v>
      </c>
      <c r="AF156" s="31">
        <v>51.685657389937511</v>
      </c>
      <c r="AG156" s="28" t="s">
        <v>74</v>
      </c>
      <c r="AH156" s="32">
        <v>45940</v>
      </c>
      <c r="AJ156" s="30" t="s">
        <v>4863</v>
      </c>
    </row>
    <row r="157" spans="1:36" x14ac:dyDescent="0.2">
      <c r="A157" s="23" t="s">
        <v>450</v>
      </c>
      <c r="B157" s="24" t="s">
        <v>72</v>
      </c>
      <c r="C157" s="25" t="s">
        <v>451</v>
      </c>
      <c r="D157" s="26" t="s">
        <v>74</v>
      </c>
      <c r="E157" s="24">
        <v>0</v>
      </c>
      <c r="F157" s="27">
        <v>-22.926914683679094</v>
      </c>
      <c r="G157" s="27">
        <v>0</v>
      </c>
      <c r="H157" s="26" t="s">
        <v>74</v>
      </c>
      <c r="I157" s="27">
        <v>23.969278789370936</v>
      </c>
      <c r="J157" s="27">
        <v>120.663114018</v>
      </c>
      <c r="K157" s="26" t="s">
        <v>74</v>
      </c>
      <c r="L157" s="23" t="s">
        <v>178</v>
      </c>
      <c r="M157" s="23" t="s">
        <v>232</v>
      </c>
      <c r="N157" s="28" t="s">
        <v>74</v>
      </c>
      <c r="O157" s="3" t="s">
        <v>77</v>
      </c>
      <c r="P157" s="3" t="s">
        <v>78</v>
      </c>
      <c r="Q157" s="28" t="s">
        <v>74</v>
      </c>
      <c r="R157" s="29">
        <v>2</v>
      </c>
      <c r="S157" s="30">
        <v>0</v>
      </c>
      <c r="T157" s="30">
        <v>0</v>
      </c>
      <c r="U157" s="30">
        <v>0</v>
      </c>
      <c r="V157" s="30">
        <v>3</v>
      </c>
      <c r="W157" s="28" t="s">
        <v>74</v>
      </c>
      <c r="X157" s="3" t="s">
        <v>83</v>
      </c>
      <c r="Y157" s="28" t="s">
        <v>74</v>
      </c>
      <c r="Z157" s="31">
        <v>-15.4576104250322</v>
      </c>
      <c r="AA157" s="31">
        <v>4.5291679351771696</v>
      </c>
      <c r="AB157" s="31">
        <v>-15.4576104250322</v>
      </c>
      <c r="AC157" s="31">
        <v>12.636696750645161</v>
      </c>
      <c r="AD157" s="28" t="s">
        <v>74</v>
      </c>
      <c r="AE157" s="31">
        <v>-34.552569076549965</v>
      </c>
      <c r="AF157" s="31">
        <v>-15.078483442177484</v>
      </c>
      <c r="AG157" s="28" t="s">
        <v>74</v>
      </c>
      <c r="AH157" s="32">
        <v>45940</v>
      </c>
      <c r="AJ157" s="30" t="s">
        <v>4864</v>
      </c>
    </row>
    <row r="158" spans="1:36" x14ac:dyDescent="0.2">
      <c r="A158" s="23" t="s">
        <v>452</v>
      </c>
      <c r="B158" s="24" t="s">
        <v>154</v>
      </c>
      <c r="C158" s="25" t="s">
        <v>453</v>
      </c>
      <c r="D158" s="26" t="s">
        <v>74</v>
      </c>
      <c r="E158" s="24">
        <v>0</v>
      </c>
      <c r="F158" s="27">
        <v>-24.737981044020042</v>
      </c>
      <c r="G158" s="27">
        <v>2.8215645030754177</v>
      </c>
      <c r="H158" s="26" t="s">
        <v>74</v>
      </c>
      <c r="I158" s="27">
        <v>28.708968357440749</v>
      </c>
      <c r="J158" s="27">
        <v>119.033877393</v>
      </c>
      <c r="K158" s="26" t="s">
        <v>74</v>
      </c>
      <c r="L158" s="23" t="s">
        <v>122</v>
      </c>
      <c r="M158" s="23" t="s">
        <v>343</v>
      </c>
      <c r="N158" s="28" t="s">
        <v>74</v>
      </c>
      <c r="O158" s="3" t="s">
        <v>156</v>
      </c>
      <c r="P158" s="3" t="s">
        <v>454</v>
      </c>
      <c r="Q158" s="28" t="s">
        <v>74</v>
      </c>
      <c r="R158" s="29">
        <v>1</v>
      </c>
      <c r="S158" s="30">
        <v>0</v>
      </c>
      <c r="T158" s="30">
        <v>0</v>
      </c>
      <c r="U158" s="30">
        <v>0</v>
      </c>
      <c r="V158" s="30">
        <v>4</v>
      </c>
      <c r="W158" s="28" t="s">
        <v>74</v>
      </c>
      <c r="X158" s="3" t="s">
        <v>83</v>
      </c>
      <c r="Y158" s="28" t="s">
        <v>74</v>
      </c>
      <c r="Z158" s="31">
        <v>-17.401093599228048</v>
      </c>
      <c r="AA158" s="31">
        <v>2.8434120945134196</v>
      </c>
      <c r="AB158" s="31">
        <v>-17.401093599228048</v>
      </c>
      <c r="AC158" s="31">
        <v>-4.4443782930967828</v>
      </c>
      <c r="AD158" s="28" t="s">
        <v>74</v>
      </c>
      <c r="AE158" s="31">
        <v>-39.428204599275936</v>
      </c>
      <c r="AF158" s="31">
        <v>-23.293152461023713</v>
      </c>
      <c r="AG158" s="28" t="s">
        <v>74</v>
      </c>
      <c r="AH158" s="32">
        <v>45940</v>
      </c>
      <c r="AJ158" s="30" t="s">
        <v>4865</v>
      </c>
    </row>
    <row r="159" spans="1:36" x14ac:dyDescent="0.2">
      <c r="A159" s="23" t="s">
        <v>455</v>
      </c>
      <c r="B159" s="24" t="s">
        <v>72</v>
      </c>
      <c r="C159" s="25" t="s">
        <v>456</v>
      </c>
      <c r="D159" s="26" t="s">
        <v>74</v>
      </c>
      <c r="E159" s="24">
        <v>2</v>
      </c>
      <c r="F159" s="27">
        <v>-11.645676853638824</v>
      </c>
      <c r="G159" s="27">
        <v>17.649559990368672</v>
      </c>
      <c r="H159" s="26" t="s">
        <v>74</v>
      </c>
      <c r="I159" s="27">
        <v>23.547540551208439</v>
      </c>
      <c r="J159" s="27">
        <v>117.911526533</v>
      </c>
      <c r="K159" s="26" t="s">
        <v>74</v>
      </c>
      <c r="L159" s="23" t="s">
        <v>178</v>
      </c>
      <c r="M159" s="23" t="s">
        <v>179</v>
      </c>
      <c r="N159" s="28" t="s">
        <v>74</v>
      </c>
      <c r="O159" s="3" t="s">
        <v>77</v>
      </c>
      <c r="P159" s="3" t="s">
        <v>78</v>
      </c>
      <c r="Q159" s="28" t="s">
        <v>74</v>
      </c>
      <c r="R159" s="29">
        <v>5</v>
      </c>
      <c r="S159" s="30">
        <v>3</v>
      </c>
      <c r="T159" s="30">
        <v>0</v>
      </c>
      <c r="U159" s="30">
        <v>0</v>
      </c>
      <c r="V159" s="30">
        <v>0</v>
      </c>
      <c r="W159" s="28" t="s">
        <v>74</v>
      </c>
      <c r="X159" s="3" t="s">
        <v>83</v>
      </c>
      <c r="Y159" s="28" t="s">
        <v>74</v>
      </c>
      <c r="Z159" s="31">
        <v>0</v>
      </c>
      <c r="AA159" s="31">
        <v>20.836922193511352</v>
      </c>
      <c r="AB159" s="31">
        <v>-15.127632043289029</v>
      </c>
      <c r="AC159" s="31">
        <v>15.44571291356476</v>
      </c>
      <c r="AD159" s="28" t="s">
        <v>74</v>
      </c>
      <c r="AE159" s="31">
        <v>-32.776461012036862</v>
      </c>
      <c r="AF159" s="31">
        <v>-13.314707623555739</v>
      </c>
      <c r="AG159" s="28" t="s">
        <v>74</v>
      </c>
      <c r="AH159" s="32">
        <v>45940</v>
      </c>
      <c r="AJ159" s="30" t="s">
        <v>4866</v>
      </c>
    </row>
    <row r="160" spans="1:36" x14ac:dyDescent="0.2">
      <c r="A160" s="23" t="s">
        <v>457</v>
      </c>
      <c r="B160" s="24" t="s">
        <v>458</v>
      </c>
      <c r="C160" s="25" t="s">
        <v>459</v>
      </c>
      <c r="D160" s="26" t="s">
        <v>74</v>
      </c>
      <c r="E160" s="24">
        <v>5</v>
      </c>
      <c r="F160" s="27">
        <v>0</v>
      </c>
      <c r="G160" s="27">
        <v>21.412656865370362</v>
      </c>
      <c r="H160" s="26" t="s">
        <v>74</v>
      </c>
      <c r="I160" s="27">
        <v>26.105368236181935</v>
      </c>
      <c r="J160" s="27">
        <v>117.871227209</v>
      </c>
      <c r="K160" s="26" t="s">
        <v>74</v>
      </c>
      <c r="L160" s="23" t="s">
        <v>113</v>
      </c>
      <c r="M160" s="23" t="s">
        <v>324</v>
      </c>
      <c r="N160" s="28" t="s">
        <v>74</v>
      </c>
      <c r="O160" s="3" t="s">
        <v>109</v>
      </c>
      <c r="P160" s="3" t="s">
        <v>460</v>
      </c>
      <c r="Q160" s="28" t="s">
        <v>74</v>
      </c>
      <c r="R160" s="29">
        <v>5</v>
      </c>
      <c r="S160" s="30">
        <v>19</v>
      </c>
      <c r="T160" s="30">
        <v>26</v>
      </c>
      <c r="U160" s="30">
        <v>0</v>
      </c>
      <c r="V160" s="30">
        <v>0</v>
      </c>
      <c r="W160" s="28" t="s">
        <v>74</v>
      </c>
      <c r="X160" s="3" t="s">
        <v>83</v>
      </c>
      <c r="Y160" s="28" t="s">
        <v>74</v>
      </c>
      <c r="Z160" s="31">
        <v>0</v>
      </c>
      <c r="AA160" s="31">
        <v>45.737483085250332</v>
      </c>
      <c r="AB160" s="31">
        <v>0</v>
      </c>
      <c r="AC160" s="31">
        <v>70.497990276706986</v>
      </c>
      <c r="AD160" s="28" t="s">
        <v>74</v>
      </c>
      <c r="AE160" s="31">
        <v>0</v>
      </c>
      <c r="AF160" s="31">
        <v>35.808302317642145</v>
      </c>
      <c r="AG160" s="28" t="s">
        <v>74</v>
      </c>
      <c r="AH160" s="32">
        <v>45940</v>
      </c>
      <c r="AJ160" s="30" t="s">
        <v>4867</v>
      </c>
    </row>
    <row r="161" spans="1:36" x14ac:dyDescent="0.2">
      <c r="A161" s="23" t="s">
        <v>378</v>
      </c>
      <c r="B161" s="24" t="s">
        <v>154</v>
      </c>
      <c r="C161" s="25" t="s">
        <v>461</v>
      </c>
      <c r="D161" s="26" t="s">
        <v>74</v>
      </c>
      <c r="E161" s="24">
        <v>0</v>
      </c>
      <c r="F161" s="27">
        <v>-24.574329118785382</v>
      </c>
      <c r="G161" s="27">
        <v>6.6623507033547265</v>
      </c>
      <c r="H161" s="26" t="s">
        <v>74</v>
      </c>
      <c r="I161" s="27">
        <v>29.165814001184032</v>
      </c>
      <c r="J161" s="27">
        <v>117.839047943</v>
      </c>
      <c r="K161" s="26" t="s">
        <v>74</v>
      </c>
      <c r="L161" s="23" t="s">
        <v>129</v>
      </c>
      <c r="M161" s="23" t="s">
        <v>130</v>
      </c>
      <c r="N161" s="28" t="s">
        <v>74</v>
      </c>
      <c r="O161" s="3" t="s">
        <v>156</v>
      </c>
      <c r="P161" s="3" t="s">
        <v>171</v>
      </c>
      <c r="Q161" s="28" t="s">
        <v>74</v>
      </c>
      <c r="R161" s="29">
        <v>1</v>
      </c>
      <c r="S161" s="30">
        <v>0</v>
      </c>
      <c r="T161" s="30">
        <v>0</v>
      </c>
      <c r="U161" s="30">
        <v>0</v>
      </c>
      <c r="V161" s="30">
        <v>13</v>
      </c>
      <c r="W161" s="28" t="s">
        <v>74</v>
      </c>
      <c r="X161" s="3" t="s">
        <v>83</v>
      </c>
      <c r="Y161" s="28" t="s">
        <v>74</v>
      </c>
      <c r="Z161" s="31">
        <v>-17.786327315773896</v>
      </c>
      <c r="AA161" s="31">
        <v>6.4096016343207491</v>
      </c>
      <c r="AB161" s="31">
        <v>-20.628571428571426</v>
      </c>
      <c r="AC161" s="31">
        <v>-2.5045931286444403</v>
      </c>
      <c r="AD161" s="28" t="s">
        <v>74</v>
      </c>
      <c r="AE161" s="31">
        <v>-36.61193590664837</v>
      </c>
      <c r="AF161" s="31">
        <v>-21.503845611048483</v>
      </c>
      <c r="AG161" s="28" t="s">
        <v>74</v>
      </c>
      <c r="AH161" s="32">
        <v>45940</v>
      </c>
      <c r="AJ161" s="30" t="s">
        <v>4868</v>
      </c>
    </row>
    <row r="162" spans="1:36" x14ac:dyDescent="0.2">
      <c r="A162" s="23" t="s">
        <v>462</v>
      </c>
      <c r="B162" s="24" t="s">
        <v>72</v>
      </c>
      <c r="C162" s="25" t="s">
        <v>463</v>
      </c>
      <c r="D162" s="26" t="s">
        <v>74</v>
      </c>
      <c r="E162" s="24">
        <v>5</v>
      </c>
      <c r="F162" s="27">
        <v>0</v>
      </c>
      <c r="G162" s="27">
        <v>48.731614863092439</v>
      </c>
      <c r="H162" s="26" t="s">
        <v>74</v>
      </c>
      <c r="I162" s="27">
        <v>42.420201670818578</v>
      </c>
      <c r="J162" s="27">
        <v>116.766029336</v>
      </c>
      <c r="K162" s="26" t="s">
        <v>74</v>
      </c>
      <c r="L162" s="23" t="s">
        <v>113</v>
      </c>
      <c r="M162" s="23" t="s">
        <v>464</v>
      </c>
      <c r="N162" s="28" t="s">
        <v>74</v>
      </c>
      <c r="O162" s="3" t="s">
        <v>77</v>
      </c>
      <c r="P162" s="3" t="s">
        <v>78</v>
      </c>
      <c r="Q162" s="28" t="s">
        <v>74</v>
      </c>
      <c r="R162" s="29">
        <v>5</v>
      </c>
      <c r="S162" s="30">
        <v>15</v>
      </c>
      <c r="T162" s="30">
        <v>5</v>
      </c>
      <c r="U162" s="30">
        <v>0</v>
      </c>
      <c r="V162" s="30">
        <v>0</v>
      </c>
      <c r="W162" s="28" t="s">
        <v>74</v>
      </c>
      <c r="X162" s="3" t="s">
        <v>79</v>
      </c>
      <c r="Y162" s="28" t="s">
        <v>74</v>
      </c>
      <c r="Z162" s="31">
        <v>-1.9187038089823683</v>
      </c>
      <c r="AA162" s="31">
        <v>89.483800109829772</v>
      </c>
      <c r="AB162" s="31">
        <v>-1.9187038089823683</v>
      </c>
      <c r="AC162" s="31">
        <v>136.37244844659017</v>
      </c>
      <c r="AD162" s="28" t="s">
        <v>74</v>
      </c>
      <c r="AE162" s="31">
        <v>0</v>
      </c>
      <c r="AF162" s="31">
        <v>88.391036523521663</v>
      </c>
      <c r="AG162" s="28" t="s">
        <v>74</v>
      </c>
      <c r="AH162" s="32">
        <v>45940</v>
      </c>
      <c r="AJ162" s="30" t="s">
        <v>4869</v>
      </c>
    </row>
    <row r="163" spans="1:36" x14ac:dyDescent="0.2">
      <c r="A163" s="23" t="s">
        <v>465</v>
      </c>
      <c r="B163" s="24" t="s">
        <v>72</v>
      </c>
      <c r="C163" s="25" t="s">
        <v>466</v>
      </c>
      <c r="D163" s="26" t="s">
        <v>74</v>
      </c>
      <c r="E163" s="24">
        <v>0</v>
      </c>
      <c r="F163" s="27">
        <v>-21.212578345135004</v>
      </c>
      <c r="G163" s="27">
        <v>0.20009973605281239</v>
      </c>
      <c r="H163" s="26" t="s">
        <v>74</v>
      </c>
      <c r="I163" s="27">
        <v>17.255303642851636</v>
      </c>
      <c r="J163" s="27">
        <v>115.516968961</v>
      </c>
      <c r="K163" s="26" t="s">
        <v>74</v>
      </c>
      <c r="L163" s="23" t="s">
        <v>178</v>
      </c>
      <c r="M163" s="23" t="s">
        <v>467</v>
      </c>
      <c r="N163" s="28" t="s">
        <v>74</v>
      </c>
      <c r="O163" s="3" t="s">
        <v>77</v>
      </c>
      <c r="P163" s="3" t="s">
        <v>78</v>
      </c>
      <c r="Q163" s="28" t="s">
        <v>74</v>
      </c>
      <c r="R163" s="29">
        <v>2</v>
      </c>
      <c r="S163" s="30">
        <v>0</v>
      </c>
      <c r="T163" s="30">
        <v>0</v>
      </c>
      <c r="U163" s="30">
        <v>0</v>
      </c>
      <c r="V163" s="30">
        <v>2</v>
      </c>
      <c r="W163" s="28" t="s">
        <v>74</v>
      </c>
      <c r="X163" s="3" t="s">
        <v>101</v>
      </c>
      <c r="Y163" s="28" t="s">
        <v>74</v>
      </c>
      <c r="Z163" s="31">
        <v>-11.842349304482227</v>
      </c>
      <c r="AA163" s="31">
        <v>0.68846208162688483</v>
      </c>
      <c r="AB163" s="31">
        <v>-11.842349304482227</v>
      </c>
      <c r="AC163" s="31">
        <v>17.225882919215923</v>
      </c>
      <c r="AD163" s="28" t="s">
        <v>74</v>
      </c>
      <c r="AE163" s="31">
        <v>-27.313369392787141</v>
      </c>
      <c r="AF163" s="31">
        <v>-11.139799342431372</v>
      </c>
      <c r="AG163" s="28" t="s">
        <v>74</v>
      </c>
      <c r="AH163" s="32">
        <v>45940</v>
      </c>
      <c r="AJ163" s="30" t="s">
        <v>4870</v>
      </c>
    </row>
    <row r="164" spans="1:36" x14ac:dyDescent="0.2">
      <c r="A164" s="23" t="s">
        <v>468</v>
      </c>
      <c r="B164" s="24" t="s">
        <v>72</v>
      </c>
      <c r="C164" s="25" t="s">
        <v>469</v>
      </c>
      <c r="D164" s="26" t="s">
        <v>74</v>
      </c>
      <c r="E164" s="24">
        <v>5</v>
      </c>
      <c r="F164" s="27">
        <v>0</v>
      </c>
      <c r="G164" s="27">
        <v>69.621769702760403</v>
      </c>
      <c r="H164" s="26" t="s">
        <v>74</v>
      </c>
      <c r="I164" s="27">
        <v>48.232810073754585</v>
      </c>
      <c r="J164" s="27">
        <v>115.118331806</v>
      </c>
      <c r="K164" s="26" t="s">
        <v>74</v>
      </c>
      <c r="L164" s="23" t="s">
        <v>315</v>
      </c>
      <c r="M164" s="23" t="s">
        <v>349</v>
      </c>
      <c r="N164" s="28" t="s">
        <v>74</v>
      </c>
      <c r="O164" s="3" t="s">
        <v>77</v>
      </c>
      <c r="P164" s="3" t="s">
        <v>78</v>
      </c>
      <c r="Q164" s="28" t="s">
        <v>74</v>
      </c>
      <c r="R164" s="29">
        <v>5</v>
      </c>
      <c r="S164" s="30">
        <v>5</v>
      </c>
      <c r="T164" s="30">
        <v>4</v>
      </c>
      <c r="U164" s="30">
        <v>0</v>
      </c>
      <c r="V164" s="30">
        <v>0</v>
      </c>
      <c r="W164" s="28" t="s">
        <v>74</v>
      </c>
      <c r="X164" s="3" t="s">
        <v>79</v>
      </c>
      <c r="Y164" s="28" t="s">
        <v>74</v>
      </c>
      <c r="Z164" s="31">
        <v>0</v>
      </c>
      <c r="AA164" s="31">
        <v>116.09781843771991</v>
      </c>
      <c r="AB164" s="31">
        <v>0</v>
      </c>
      <c r="AC164" s="31">
        <v>135.66289788205108</v>
      </c>
      <c r="AD164" s="28" t="s">
        <v>74</v>
      </c>
      <c r="AE164" s="31">
        <v>-3.044587090077592</v>
      </c>
      <c r="AF164" s="31">
        <v>90.525323608405159</v>
      </c>
      <c r="AG164" s="28" t="s">
        <v>74</v>
      </c>
      <c r="AH164" s="32">
        <v>45940</v>
      </c>
      <c r="AJ164" s="30" t="s">
        <v>4871</v>
      </c>
    </row>
    <row r="165" spans="1:36" x14ac:dyDescent="0.2">
      <c r="A165" s="23">
        <v>2899</v>
      </c>
      <c r="B165" s="24" t="s">
        <v>124</v>
      </c>
      <c r="C165" s="25" t="s">
        <v>470</v>
      </c>
      <c r="D165" s="26" t="s">
        <v>74</v>
      </c>
      <c r="E165" s="24">
        <v>5</v>
      </c>
      <c r="F165" s="27">
        <v>0</v>
      </c>
      <c r="G165" s="27">
        <v>82.420817004769162</v>
      </c>
      <c r="H165" s="26" t="s">
        <v>74</v>
      </c>
      <c r="I165" s="27">
        <v>40.067225017668747</v>
      </c>
      <c r="J165" s="27">
        <v>114.766828422</v>
      </c>
      <c r="K165" s="26" t="s">
        <v>74</v>
      </c>
      <c r="L165" s="23" t="s">
        <v>247</v>
      </c>
      <c r="M165" s="23" t="s">
        <v>471</v>
      </c>
      <c r="N165" s="28" t="s">
        <v>74</v>
      </c>
      <c r="O165" s="3" t="s">
        <v>109</v>
      </c>
      <c r="P165" s="3" t="s">
        <v>126</v>
      </c>
      <c r="Q165" s="28" t="s">
        <v>74</v>
      </c>
      <c r="R165" s="29">
        <v>5</v>
      </c>
      <c r="S165" s="30">
        <v>23</v>
      </c>
      <c r="T165" s="30">
        <v>19</v>
      </c>
      <c r="U165" s="30">
        <v>0</v>
      </c>
      <c r="V165" s="30">
        <v>0</v>
      </c>
      <c r="W165" s="28" t="s">
        <v>74</v>
      </c>
      <c r="X165" s="3" t="s">
        <v>79</v>
      </c>
      <c r="Y165" s="28" t="s">
        <v>74</v>
      </c>
      <c r="Z165" s="31">
        <v>0</v>
      </c>
      <c r="AA165" s="31">
        <v>108.93854748603351</v>
      </c>
      <c r="AB165" s="31">
        <v>0</v>
      </c>
      <c r="AC165" s="31">
        <v>148.33997343957503</v>
      </c>
      <c r="AD165" s="28" t="s">
        <v>74</v>
      </c>
      <c r="AE165" s="31">
        <v>0</v>
      </c>
      <c r="AF165" s="31">
        <v>93.705176396961875</v>
      </c>
      <c r="AG165" s="28" t="s">
        <v>74</v>
      </c>
      <c r="AH165" s="32">
        <v>45940</v>
      </c>
      <c r="AJ165" s="30" t="s">
        <v>4872</v>
      </c>
    </row>
    <row r="166" spans="1:36" x14ac:dyDescent="0.2">
      <c r="A166" s="23">
        <v>1120</v>
      </c>
      <c r="B166" s="24" t="s">
        <v>95</v>
      </c>
      <c r="C166" s="25" t="s">
        <v>472</v>
      </c>
      <c r="D166" s="26" t="s">
        <v>74</v>
      </c>
      <c r="E166" s="24">
        <v>3</v>
      </c>
      <c r="F166" s="27">
        <v>-14.130725262193852</v>
      </c>
      <c r="G166" s="27">
        <v>16.520780396739234</v>
      </c>
      <c r="H166" s="26" t="s">
        <v>74</v>
      </c>
      <c r="I166" s="27">
        <v>19.678985740003199</v>
      </c>
      <c r="J166" s="27">
        <v>114.666666667</v>
      </c>
      <c r="K166" s="26" t="s">
        <v>74</v>
      </c>
      <c r="L166" s="23" t="s">
        <v>113</v>
      </c>
      <c r="M166" s="23" t="s">
        <v>324</v>
      </c>
      <c r="N166" s="28" t="s">
        <v>74</v>
      </c>
      <c r="O166" s="3" t="s">
        <v>99</v>
      </c>
      <c r="P166" s="3" t="s">
        <v>100</v>
      </c>
      <c r="Q166" s="28" t="s">
        <v>74</v>
      </c>
      <c r="R166" s="29">
        <v>5</v>
      </c>
      <c r="S166" s="30">
        <v>3</v>
      </c>
      <c r="T166" s="30">
        <v>0</v>
      </c>
      <c r="U166" s="30">
        <v>0</v>
      </c>
      <c r="V166" s="30">
        <v>0</v>
      </c>
      <c r="W166" s="28" t="s">
        <v>74</v>
      </c>
      <c r="X166" s="3" t="s">
        <v>101</v>
      </c>
      <c r="Y166" s="28" t="s">
        <v>74</v>
      </c>
      <c r="Z166" s="31">
        <v>0</v>
      </c>
      <c r="AA166" s="31">
        <v>18.955405554940793</v>
      </c>
      <c r="AB166" s="31">
        <v>0</v>
      </c>
      <c r="AC166" s="31">
        <v>31.10171785934676</v>
      </c>
      <c r="AD166" s="28" t="s">
        <v>74</v>
      </c>
      <c r="AE166" s="31">
        <v>-31.008694596531051</v>
      </c>
      <c r="AF166" s="31">
        <v>-1.2537504890608862</v>
      </c>
      <c r="AG166" s="28" t="s">
        <v>74</v>
      </c>
      <c r="AH166" s="32">
        <v>45940</v>
      </c>
      <c r="AJ166" s="30" t="s">
        <v>4873</v>
      </c>
    </row>
    <row r="167" spans="1:36" x14ac:dyDescent="0.2">
      <c r="A167" s="23" t="s">
        <v>473</v>
      </c>
      <c r="B167" s="24" t="s">
        <v>72</v>
      </c>
      <c r="C167" s="25" t="s">
        <v>474</v>
      </c>
      <c r="D167" s="26" t="s">
        <v>74</v>
      </c>
      <c r="E167" s="24">
        <v>5</v>
      </c>
      <c r="F167" s="27">
        <v>-8.7143446011858389E-2</v>
      </c>
      <c r="G167" s="27">
        <v>27.976963027033936</v>
      </c>
      <c r="H167" s="26" t="s">
        <v>74</v>
      </c>
      <c r="I167" s="27">
        <v>36.579615059954293</v>
      </c>
      <c r="J167" s="27">
        <v>113.641599347</v>
      </c>
      <c r="K167" s="26" t="s">
        <v>74</v>
      </c>
      <c r="L167" s="23" t="s">
        <v>88</v>
      </c>
      <c r="M167" s="23" t="s">
        <v>89</v>
      </c>
      <c r="N167" s="28" t="s">
        <v>74</v>
      </c>
      <c r="O167" s="3" t="s">
        <v>77</v>
      </c>
      <c r="P167" s="3" t="s">
        <v>78</v>
      </c>
      <c r="Q167" s="28" t="s">
        <v>74</v>
      </c>
      <c r="R167" s="29">
        <v>5</v>
      </c>
      <c r="S167" s="30">
        <v>19</v>
      </c>
      <c r="T167" s="30">
        <v>3</v>
      </c>
      <c r="U167" s="30">
        <v>0</v>
      </c>
      <c r="V167" s="30">
        <v>0</v>
      </c>
      <c r="W167" s="28" t="s">
        <v>74</v>
      </c>
      <c r="X167" s="3" t="s">
        <v>83</v>
      </c>
      <c r="Y167" s="28" t="s">
        <v>74</v>
      </c>
      <c r="Z167" s="31">
        <v>-1.9172627387360981</v>
      </c>
      <c r="AA167" s="31">
        <v>63.042412355969589</v>
      </c>
      <c r="AB167" s="31">
        <v>-1.9172627387360981</v>
      </c>
      <c r="AC167" s="31">
        <v>122.7283009374695</v>
      </c>
      <c r="AD167" s="28" t="s">
        <v>74</v>
      </c>
      <c r="AE167" s="31">
        <v>-8.7143446011858389E-2</v>
      </c>
      <c r="AF167" s="31">
        <v>77.743700953573935</v>
      </c>
      <c r="AG167" s="28" t="s">
        <v>74</v>
      </c>
      <c r="AH167" s="32">
        <v>45940</v>
      </c>
      <c r="AJ167" s="30" t="s">
        <v>4874</v>
      </c>
    </row>
    <row r="168" spans="1:36" x14ac:dyDescent="0.2">
      <c r="A168" s="23" t="s">
        <v>475</v>
      </c>
      <c r="B168" s="24" t="s">
        <v>154</v>
      </c>
      <c r="C168" s="25" t="s">
        <v>476</v>
      </c>
      <c r="D168" s="26" t="s">
        <v>74</v>
      </c>
      <c r="E168" s="24">
        <v>1</v>
      </c>
      <c r="F168" s="27">
        <v>-17.046094297313733</v>
      </c>
      <c r="G168" s="27">
        <v>7.2754238250857056E-2</v>
      </c>
      <c r="H168" s="26" t="s">
        <v>74</v>
      </c>
      <c r="I168" s="27">
        <v>13.624344065476457</v>
      </c>
      <c r="J168" s="27">
        <v>113.62891043400001</v>
      </c>
      <c r="K168" s="26" t="s">
        <v>74</v>
      </c>
      <c r="L168" s="23" t="s">
        <v>247</v>
      </c>
      <c r="M168" s="23" t="s">
        <v>248</v>
      </c>
      <c r="N168" s="28" t="s">
        <v>74</v>
      </c>
      <c r="O168" s="3" t="s">
        <v>156</v>
      </c>
      <c r="P168" s="3" t="s">
        <v>171</v>
      </c>
      <c r="Q168" s="28" t="s">
        <v>74</v>
      </c>
      <c r="R168" s="29">
        <v>2</v>
      </c>
      <c r="S168" s="30">
        <v>0</v>
      </c>
      <c r="T168" s="30">
        <v>0</v>
      </c>
      <c r="U168" s="30">
        <v>0</v>
      </c>
      <c r="V168" s="30">
        <v>0</v>
      </c>
      <c r="W168" s="28" t="s">
        <v>74</v>
      </c>
      <c r="X168" s="3" t="s">
        <v>101</v>
      </c>
      <c r="Y168" s="28" t="s">
        <v>74</v>
      </c>
      <c r="Z168" s="31">
        <v>-7.7859939103958204</v>
      </c>
      <c r="AA168" s="31">
        <v>2.5641025641025523</v>
      </c>
      <c r="AB168" s="31">
        <v>-7.7859939103958204</v>
      </c>
      <c r="AC168" s="31">
        <v>16.611741344706648</v>
      </c>
      <c r="AD168" s="28" t="s">
        <v>74</v>
      </c>
      <c r="AE168" s="31">
        <v>-17.046094297313733</v>
      </c>
      <c r="AF168" s="31">
        <v>-4.8956712339346291</v>
      </c>
      <c r="AG168" s="28" t="s">
        <v>74</v>
      </c>
      <c r="AH168" s="32">
        <v>45940</v>
      </c>
      <c r="AJ168" s="30" t="s">
        <v>4875</v>
      </c>
    </row>
    <row r="169" spans="1:36" x14ac:dyDescent="0.2">
      <c r="A169" s="23" t="s">
        <v>477</v>
      </c>
      <c r="B169" s="24" t="s">
        <v>154</v>
      </c>
      <c r="C169" s="25" t="s">
        <v>478</v>
      </c>
      <c r="D169" s="26" t="s">
        <v>74</v>
      </c>
      <c r="E169" s="24">
        <v>5</v>
      </c>
      <c r="F169" s="27">
        <v>-11.526541717551488</v>
      </c>
      <c r="G169" s="27">
        <v>21.982732798353563</v>
      </c>
      <c r="H169" s="26" t="s">
        <v>74</v>
      </c>
      <c r="I169" s="27">
        <v>34.007316993866823</v>
      </c>
      <c r="J169" s="27">
        <v>112.940838535</v>
      </c>
      <c r="K169" s="26" t="s">
        <v>74</v>
      </c>
      <c r="L169" s="23" t="s">
        <v>113</v>
      </c>
      <c r="M169" s="23" t="s">
        <v>324</v>
      </c>
      <c r="N169" s="28" t="s">
        <v>74</v>
      </c>
      <c r="O169" s="3" t="s">
        <v>156</v>
      </c>
      <c r="P169" s="3" t="s">
        <v>479</v>
      </c>
      <c r="Q169" s="28" t="s">
        <v>74</v>
      </c>
      <c r="R169" s="29">
        <v>5</v>
      </c>
      <c r="S169" s="30">
        <v>45</v>
      </c>
      <c r="T169" s="30">
        <v>36</v>
      </c>
      <c r="U169" s="30">
        <v>0</v>
      </c>
      <c r="V169" s="30">
        <v>0</v>
      </c>
      <c r="W169" s="28" t="s">
        <v>74</v>
      </c>
      <c r="X169" s="3" t="s">
        <v>83</v>
      </c>
      <c r="Y169" s="28" t="s">
        <v>74</v>
      </c>
      <c r="Z169" s="31">
        <v>-9.813556872380401</v>
      </c>
      <c r="AA169" s="31">
        <v>46.582100070472158</v>
      </c>
      <c r="AB169" s="31">
        <v>-9.813556872380401</v>
      </c>
      <c r="AC169" s="31">
        <v>126.09391955911687</v>
      </c>
      <c r="AD169" s="28" t="s">
        <v>74</v>
      </c>
      <c r="AE169" s="31">
        <v>-11.526541717551488</v>
      </c>
      <c r="AF169" s="31">
        <v>94.631322803292719</v>
      </c>
      <c r="AG169" s="28" t="s">
        <v>74</v>
      </c>
      <c r="AH169" s="32">
        <v>45940</v>
      </c>
      <c r="AJ169" s="30" t="s">
        <v>4876</v>
      </c>
    </row>
    <row r="170" spans="1:36" x14ac:dyDescent="0.2">
      <c r="A170" s="23" t="s">
        <v>8</v>
      </c>
      <c r="B170" s="24" t="s">
        <v>72</v>
      </c>
      <c r="C170" s="25" t="s">
        <v>9</v>
      </c>
      <c r="D170" s="26" t="s">
        <v>74</v>
      </c>
      <c r="E170" s="24">
        <v>1</v>
      </c>
      <c r="F170" s="27">
        <v>-20.315954462050726</v>
      </c>
      <c r="G170" s="27">
        <v>4.700154593365224</v>
      </c>
      <c r="H170" s="26" t="s">
        <v>74</v>
      </c>
      <c r="I170" s="27">
        <v>13.833528733880387</v>
      </c>
      <c r="J170" s="27">
        <v>112.833339822</v>
      </c>
      <c r="K170" s="26" t="s">
        <v>74</v>
      </c>
      <c r="L170" s="23" t="s">
        <v>113</v>
      </c>
      <c r="M170" s="23" t="s">
        <v>399</v>
      </c>
      <c r="N170" s="28" t="s">
        <v>74</v>
      </c>
      <c r="O170" s="3" t="s">
        <v>156</v>
      </c>
      <c r="P170" s="3" t="s">
        <v>184</v>
      </c>
      <c r="Q170" s="28" t="s">
        <v>74</v>
      </c>
      <c r="R170" s="29">
        <v>3</v>
      </c>
      <c r="S170" s="30">
        <v>0</v>
      </c>
      <c r="T170" s="30">
        <v>0</v>
      </c>
      <c r="U170" s="30">
        <v>0</v>
      </c>
      <c r="V170" s="30">
        <v>0</v>
      </c>
      <c r="W170" s="28" t="s">
        <v>74</v>
      </c>
      <c r="X170" s="3" t="s">
        <v>101</v>
      </c>
      <c r="Y170" s="28" t="s">
        <v>74</v>
      </c>
      <c r="Z170" s="31">
        <v>-4.1261560350960425</v>
      </c>
      <c r="AA170" s="31">
        <v>6.2030921645151498</v>
      </c>
      <c r="AB170" s="31">
        <v>-4.9313043770365166</v>
      </c>
      <c r="AC170" s="31">
        <v>23.175258925483998</v>
      </c>
      <c r="AD170" s="28" t="s">
        <v>74</v>
      </c>
      <c r="AE170" s="31">
        <v>-20.315954462050726</v>
      </c>
      <c r="AF170" s="31">
        <v>-6.24295024789485</v>
      </c>
      <c r="AG170" s="28" t="s">
        <v>74</v>
      </c>
      <c r="AH170" s="32">
        <v>45940</v>
      </c>
      <c r="AJ170" s="30" t="s">
        <v>4877</v>
      </c>
    </row>
    <row r="171" spans="1:36" x14ac:dyDescent="0.2">
      <c r="A171" s="23" t="s">
        <v>480</v>
      </c>
      <c r="B171" s="24" t="s">
        <v>154</v>
      </c>
      <c r="C171" s="25" t="s">
        <v>481</v>
      </c>
      <c r="D171" s="26" t="s">
        <v>74</v>
      </c>
      <c r="E171" s="24">
        <v>5</v>
      </c>
      <c r="F171" s="27">
        <v>-5.5520643480775238</v>
      </c>
      <c r="G171" s="27">
        <v>14.356585702368543</v>
      </c>
      <c r="H171" s="26" t="s">
        <v>74</v>
      </c>
      <c r="I171" s="27">
        <v>28.374571493503609</v>
      </c>
      <c r="J171" s="27">
        <v>112.140835635</v>
      </c>
      <c r="K171" s="26" t="s">
        <v>74</v>
      </c>
      <c r="L171" s="23" t="s">
        <v>113</v>
      </c>
      <c r="M171" s="23" t="s">
        <v>324</v>
      </c>
      <c r="N171" s="28" t="s">
        <v>74</v>
      </c>
      <c r="O171" s="3" t="s">
        <v>156</v>
      </c>
      <c r="P171" s="3" t="s">
        <v>479</v>
      </c>
      <c r="Q171" s="28" t="s">
        <v>74</v>
      </c>
      <c r="R171" s="29">
        <v>5</v>
      </c>
      <c r="S171" s="30">
        <v>60</v>
      </c>
      <c r="T171" s="30">
        <v>36</v>
      </c>
      <c r="U171" s="30">
        <v>0</v>
      </c>
      <c r="V171" s="30">
        <v>0</v>
      </c>
      <c r="W171" s="28" t="s">
        <v>74</v>
      </c>
      <c r="X171" s="3" t="s">
        <v>83</v>
      </c>
      <c r="Y171" s="28" t="s">
        <v>74</v>
      </c>
      <c r="Z171" s="31">
        <v>-3.7234042553191489</v>
      </c>
      <c r="AA171" s="31">
        <v>36.432160804020093</v>
      </c>
      <c r="AB171" s="31">
        <v>-3.7234042553191489</v>
      </c>
      <c r="AC171" s="31">
        <v>96.3656088961215</v>
      </c>
      <c r="AD171" s="28" t="s">
        <v>74</v>
      </c>
      <c r="AE171" s="31">
        <v>-5.5520643480775238</v>
      </c>
      <c r="AF171" s="31">
        <v>65.867501306578788</v>
      </c>
      <c r="AG171" s="28" t="s">
        <v>74</v>
      </c>
      <c r="AH171" s="32">
        <v>45940</v>
      </c>
      <c r="AJ171" s="30" t="s">
        <v>4878</v>
      </c>
    </row>
    <row r="172" spans="1:36" x14ac:dyDescent="0.2">
      <c r="A172" s="23" t="s">
        <v>482</v>
      </c>
      <c r="B172" s="24" t="s">
        <v>194</v>
      </c>
      <c r="C172" s="25" t="s">
        <v>483</v>
      </c>
      <c r="D172" s="26" t="s">
        <v>74</v>
      </c>
      <c r="E172" s="24">
        <v>5</v>
      </c>
      <c r="F172" s="27">
        <v>-11.587858479528004</v>
      </c>
      <c r="G172" s="27">
        <v>15.315612177257199</v>
      </c>
      <c r="H172" s="26" t="s">
        <v>74</v>
      </c>
      <c r="I172" s="27">
        <v>19.791177684116807</v>
      </c>
      <c r="J172" s="27">
        <v>111.914888543</v>
      </c>
      <c r="K172" s="26" t="s">
        <v>74</v>
      </c>
      <c r="L172" s="23" t="s">
        <v>122</v>
      </c>
      <c r="M172" s="23" t="s">
        <v>211</v>
      </c>
      <c r="N172" s="28" t="s">
        <v>74</v>
      </c>
      <c r="O172" s="3" t="s">
        <v>156</v>
      </c>
      <c r="P172" s="3" t="s">
        <v>196</v>
      </c>
      <c r="Q172" s="28" t="s">
        <v>74</v>
      </c>
      <c r="R172" s="29">
        <v>5</v>
      </c>
      <c r="S172" s="30">
        <v>60</v>
      </c>
      <c r="T172" s="30">
        <v>1</v>
      </c>
      <c r="U172" s="30">
        <v>0</v>
      </c>
      <c r="V172" s="30">
        <v>0</v>
      </c>
      <c r="W172" s="28" t="s">
        <v>74</v>
      </c>
      <c r="X172" s="3" t="s">
        <v>101</v>
      </c>
      <c r="Y172" s="28" t="s">
        <v>74</v>
      </c>
      <c r="Z172" s="31">
        <v>-9.5004519093168707</v>
      </c>
      <c r="AA172" s="31">
        <v>28.117554937274043</v>
      </c>
      <c r="AB172" s="31">
        <v>-9.5004519093168707</v>
      </c>
      <c r="AC172" s="31">
        <v>49.656848911407927</v>
      </c>
      <c r="AD172" s="28" t="s">
        <v>74</v>
      </c>
      <c r="AE172" s="31">
        <v>-11.587858479528004</v>
      </c>
      <c r="AF172" s="31">
        <v>19.45215803466742</v>
      </c>
      <c r="AG172" s="28" t="s">
        <v>74</v>
      </c>
      <c r="AH172" s="32">
        <v>45940</v>
      </c>
      <c r="AJ172" s="30" t="s">
        <v>4879</v>
      </c>
    </row>
    <row r="173" spans="1:36" x14ac:dyDescent="0.2">
      <c r="A173" s="23" t="s">
        <v>484</v>
      </c>
      <c r="B173" s="24" t="s">
        <v>72</v>
      </c>
      <c r="C173" s="25" t="s">
        <v>485</v>
      </c>
      <c r="D173" s="26" t="s">
        <v>74</v>
      </c>
      <c r="E173" s="24">
        <v>4</v>
      </c>
      <c r="F173" s="27">
        <v>-3.7070874144661281</v>
      </c>
      <c r="G173" s="27">
        <v>11.80257588594614</v>
      </c>
      <c r="H173" s="26" t="s">
        <v>74</v>
      </c>
      <c r="I173" s="27">
        <v>14.206274205889832</v>
      </c>
      <c r="J173" s="27">
        <v>111.77994401300001</v>
      </c>
      <c r="K173" s="26" t="s">
        <v>74</v>
      </c>
      <c r="L173" s="23" t="s">
        <v>122</v>
      </c>
      <c r="M173" s="23" t="s">
        <v>211</v>
      </c>
      <c r="N173" s="28" t="s">
        <v>74</v>
      </c>
      <c r="O173" s="3" t="s">
        <v>77</v>
      </c>
      <c r="P173" s="3" t="s">
        <v>78</v>
      </c>
      <c r="Q173" s="28" t="s">
        <v>74</v>
      </c>
      <c r="R173" s="29">
        <v>5</v>
      </c>
      <c r="S173" s="30">
        <v>60</v>
      </c>
      <c r="T173" s="30">
        <v>0</v>
      </c>
      <c r="U173" s="30">
        <v>0</v>
      </c>
      <c r="V173" s="30">
        <v>0</v>
      </c>
      <c r="W173" s="28" t="s">
        <v>74</v>
      </c>
      <c r="X173" s="3" t="s">
        <v>101</v>
      </c>
      <c r="Y173" s="28" t="s">
        <v>74</v>
      </c>
      <c r="Z173" s="31">
        <v>-7.5086349301692681E-2</v>
      </c>
      <c r="AA173" s="31">
        <v>22.676991150442486</v>
      </c>
      <c r="AB173" s="31">
        <v>-7.5086349301692681E-2</v>
      </c>
      <c r="AC173" s="31">
        <v>56.055414447438615</v>
      </c>
      <c r="AD173" s="28" t="s">
        <v>74</v>
      </c>
      <c r="AE173" s="31">
        <v>-3.7070874144661281</v>
      </c>
      <c r="AF173" s="31">
        <v>19.230133305413489</v>
      </c>
      <c r="AG173" s="28" t="s">
        <v>74</v>
      </c>
      <c r="AH173" s="32">
        <v>45940</v>
      </c>
      <c r="AJ173" s="30" t="s">
        <v>4880</v>
      </c>
    </row>
    <row r="174" spans="1:36" x14ac:dyDescent="0.2">
      <c r="A174" s="23" t="s">
        <v>486</v>
      </c>
      <c r="B174" s="24" t="s">
        <v>182</v>
      </c>
      <c r="C174" s="25" t="s">
        <v>487</v>
      </c>
      <c r="D174" s="26" t="s">
        <v>74</v>
      </c>
      <c r="E174" s="24">
        <v>3</v>
      </c>
      <c r="F174" s="27">
        <v>-10.597319928611201</v>
      </c>
      <c r="G174" s="27">
        <v>16.96007936814814</v>
      </c>
      <c r="H174" s="26" t="s">
        <v>74</v>
      </c>
      <c r="I174" s="27">
        <v>33.307387278405344</v>
      </c>
      <c r="J174" s="27">
        <v>111.724597761</v>
      </c>
      <c r="K174" s="26" t="s">
        <v>74</v>
      </c>
      <c r="L174" s="23" t="s">
        <v>91</v>
      </c>
      <c r="M174" s="23" t="s">
        <v>170</v>
      </c>
      <c r="N174" s="28" t="s">
        <v>74</v>
      </c>
      <c r="O174" s="3" t="s">
        <v>156</v>
      </c>
      <c r="P174" s="3" t="s">
        <v>184</v>
      </c>
      <c r="Q174" s="28" t="s">
        <v>74</v>
      </c>
      <c r="R174" s="29">
        <v>4</v>
      </c>
      <c r="S174" s="30">
        <v>0</v>
      </c>
      <c r="T174" s="30">
        <v>0</v>
      </c>
      <c r="U174" s="30">
        <v>0</v>
      </c>
      <c r="V174" s="30">
        <v>0</v>
      </c>
      <c r="W174" s="28" t="s">
        <v>74</v>
      </c>
      <c r="X174" s="3" t="s">
        <v>83</v>
      </c>
      <c r="Y174" s="28" t="s">
        <v>74</v>
      </c>
      <c r="Z174" s="31">
        <v>-6.4174416456242014</v>
      </c>
      <c r="AA174" s="31">
        <v>17.617462651908035</v>
      </c>
      <c r="AB174" s="31">
        <v>-15.522321676766563</v>
      </c>
      <c r="AC174" s="31">
        <v>21.68567696717168</v>
      </c>
      <c r="AD174" s="28" t="s">
        <v>74</v>
      </c>
      <c r="AE174" s="31">
        <v>-21.869713792562557</v>
      </c>
      <c r="AF174" s="31">
        <v>3.0419055556561236</v>
      </c>
      <c r="AG174" s="28" t="s">
        <v>74</v>
      </c>
      <c r="AH174" s="32">
        <v>45940</v>
      </c>
      <c r="AJ174" s="30" t="s">
        <v>4881</v>
      </c>
    </row>
    <row r="175" spans="1:36" x14ac:dyDescent="0.2">
      <c r="A175" s="23">
        <v>7010</v>
      </c>
      <c r="B175" s="24" t="s">
        <v>95</v>
      </c>
      <c r="C175" s="25" t="s">
        <v>488</v>
      </c>
      <c r="D175" s="26" t="s">
        <v>74</v>
      </c>
      <c r="E175" s="24">
        <v>0</v>
      </c>
      <c r="F175" s="27">
        <v>-19.431146259868889</v>
      </c>
      <c r="G175" s="27">
        <v>8.6494383382670268</v>
      </c>
      <c r="H175" s="26" t="s">
        <v>74</v>
      </c>
      <c r="I175" s="27">
        <v>13.63977323426403</v>
      </c>
      <c r="J175" s="27">
        <v>59.371895541000001</v>
      </c>
      <c r="K175" s="26" t="s">
        <v>74</v>
      </c>
      <c r="L175" s="23" t="s">
        <v>88</v>
      </c>
      <c r="M175" s="23" t="s">
        <v>206</v>
      </c>
      <c r="N175" s="28" t="s">
        <v>74</v>
      </c>
      <c r="O175" s="3" t="s">
        <v>99</v>
      </c>
      <c r="P175" s="3" t="s">
        <v>100</v>
      </c>
      <c r="Q175" s="28" t="s">
        <v>74</v>
      </c>
      <c r="R175" s="29">
        <v>5</v>
      </c>
      <c r="S175" s="30">
        <v>2</v>
      </c>
      <c r="T175" s="30">
        <v>0</v>
      </c>
      <c r="U175" s="30">
        <v>0</v>
      </c>
      <c r="V175" s="30">
        <v>10</v>
      </c>
      <c r="W175" s="28" t="s">
        <v>74</v>
      </c>
      <c r="X175" s="3" t="s">
        <v>101</v>
      </c>
      <c r="Y175" s="28" t="s">
        <v>74</v>
      </c>
      <c r="Z175" s="31">
        <v>-1.6747465843984246</v>
      </c>
      <c r="AA175" s="31">
        <v>8.4062196307094297</v>
      </c>
      <c r="AB175" s="31">
        <v>-1.6747465843984246</v>
      </c>
      <c r="AC175" s="31">
        <v>22.391936724849931</v>
      </c>
      <c r="AD175" s="28" t="s">
        <v>74</v>
      </c>
      <c r="AE175" s="31">
        <v>-23.679125703806228</v>
      </c>
      <c r="AF175" s="31">
        <v>-7.844471875594941</v>
      </c>
      <c r="AG175" s="28" t="s">
        <v>74</v>
      </c>
      <c r="AH175" s="32">
        <v>45940</v>
      </c>
      <c r="AJ175" s="30" t="s">
        <v>4882</v>
      </c>
    </row>
    <row r="176" spans="1:36" x14ac:dyDescent="0.2">
      <c r="A176" s="23" t="s">
        <v>489</v>
      </c>
      <c r="B176" s="24" t="s">
        <v>255</v>
      </c>
      <c r="C176" s="25" t="s">
        <v>490</v>
      </c>
      <c r="D176" s="26" t="s">
        <v>74</v>
      </c>
      <c r="E176" s="24">
        <v>1</v>
      </c>
      <c r="F176" s="27">
        <v>-21.970976862272039</v>
      </c>
      <c r="G176" s="27">
        <v>3.4548366750631563</v>
      </c>
      <c r="H176" s="26" t="s">
        <v>74</v>
      </c>
      <c r="I176" s="27">
        <v>19.076907756040043</v>
      </c>
      <c r="J176" s="27">
        <v>111.128650202</v>
      </c>
      <c r="K176" s="26" t="s">
        <v>74</v>
      </c>
      <c r="L176" s="23" t="s">
        <v>113</v>
      </c>
      <c r="M176" s="23" t="s">
        <v>324</v>
      </c>
      <c r="N176" s="28" t="s">
        <v>74</v>
      </c>
      <c r="O176" s="3" t="s">
        <v>109</v>
      </c>
      <c r="P176" s="3" t="s">
        <v>258</v>
      </c>
      <c r="Q176" s="28" t="s">
        <v>74</v>
      </c>
      <c r="R176" s="29">
        <v>3</v>
      </c>
      <c r="S176" s="30">
        <v>0</v>
      </c>
      <c r="T176" s="30">
        <v>0</v>
      </c>
      <c r="U176" s="30">
        <v>0</v>
      </c>
      <c r="V176" s="30">
        <v>0</v>
      </c>
      <c r="W176" s="28" t="s">
        <v>74</v>
      </c>
      <c r="X176" s="3" t="s">
        <v>101</v>
      </c>
      <c r="Y176" s="28" t="s">
        <v>74</v>
      </c>
      <c r="Z176" s="31">
        <v>-5.8323497908977417</v>
      </c>
      <c r="AA176" s="31">
        <v>6.0464044253226836</v>
      </c>
      <c r="AB176" s="31">
        <v>-5.8323497908977417</v>
      </c>
      <c r="AC176" s="31">
        <v>34.125127968130627</v>
      </c>
      <c r="AD176" s="28" t="s">
        <v>74</v>
      </c>
      <c r="AE176" s="31">
        <v>-21.970976862272039</v>
      </c>
      <c r="AF176" s="31">
        <v>-4.1915201454733948</v>
      </c>
      <c r="AG176" s="28" t="s">
        <v>74</v>
      </c>
      <c r="AH176" s="32">
        <v>45940</v>
      </c>
      <c r="AJ176" s="30" t="s">
        <v>4883</v>
      </c>
    </row>
    <row r="177" spans="1:36" x14ac:dyDescent="0.2">
      <c r="A177" s="23" t="s">
        <v>491</v>
      </c>
      <c r="B177" s="24" t="s">
        <v>72</v>
      </c>
      <c r="C177" s="25" t="s">
        <v>492</v>
      </c>
      <c r="D177" s="26" t="s">
        <v>74</v>
      </c>
      <c r="E177" s="24">
        <v>2</v>
      </c>
      <c r="F177" s="27">
        <v>-8.2736845358912827</v>
      </c>
      <c r="G177" s="27">
        <v>4.5604461763082034</v>
      </c>
      <c r="H177" s="26" t="s">
        <v>74</v>
      </c>
      <c r="I177" s="27">
        <v>18.708979262039811</v>
      </c>
      <c r="J177" s="27">
        <v>110.984976815</v>
      </c>
      <c r="K177" s="26" t="s">
        <v>74</v>
      </c>
      <c r="L177" s="23" t="s">
        <v>493</v>
      </c>
      <c r="M177" s="23" t="s">
        <v>494</v>
      </c>
      <c r="N177" s="28" t="s">
        <v>74</v>
      </c>
      <c r="O177" s="3" t="s">
        <v>77</v>
      </c>
      <c r="P177" s="3" t="s">
        <v>78</v>
      </c>
      <c r="Q177" s="28" t="s">
        <v>74</v>
      </c>
      <c r="R177" s="29">
        <v>5</v>
      </c>
      <c r="S177" s="30">
        <v>60</v>
      </c>
      <c r="T177" s="30">
        <v>0</v>
      </c>
      <c r="U177" s="30">
        <v>0</v>
      </c>
      <c r="V177" s="30">
        <v>0</v>
      </c>
      <c r="W177" s="28" t="s">
        <v>74</v>
      </c>
      <c r="X177" s="3" t="s">
        <v>101</v>
      </c>
      <c r="Y177" s="28" t="s">
        <v>74</v>
      </c>
      <c r="Z177" s="31">
        <v>-5.1988117001828122</v>
      </c>
      <c r="AA177" s="31">
        <v>17.363321309852193</v>
      </c>
      <c r="AB177" s="31">
        <v>-5.1988117001828122</v>
      </c>
      <c r="AC177" s="31">
        <v>68.026723883914329</v>
      </c>
      <c r="AD177" s="28" t="s">
        <v>74</v>
      </c>
      <c r="AE177" s="31">
        <v>-8.2736845358912827</v>
      </c>
      <c r="AF177" s="31">
        <v>30.802298919334081</v>
      </c>
      <c r="AG177" s="28" t="s">
        <v>74</v>
      </c>
      <c r="AH177" s="32">
        <v>45940</v>
      </c>
      <c r="AJ177" s="30" t="s">
        <v>4884</v>
      </c>
    </row>
    <row r="178" spans="1:36" x14ac:dyDescent="0.2">
      <c r="A178" s="23">
        <v>1088</v>
      </c>
      <c r="B178" s="24" t="s">
        <v>124</v>
      </c>
      <c r="C178" s="25" t="s">
        <v>495</v>
      </c>
      <c r="D178" s="26" t="s">
        <v>74</v>
      </c>
      <c r="E178" s="24">
        <v>5</v>
      </c>
      <c r="F178" s="27">
        <v>0</v>
      </c>
      <c r="G178" s="27">
        <v>27.389703533128362</v>
      </c>
      <c r="H178" s="26" t="s">
        <v>74</v>
      </c>
      <c r="I178" s="27">
        <v>27.531270478878973</v>
      </c>
      <c r="J178" s="27">
        <v>110.197773606</v>
      </c>
      <c r="K178" s="26" t="s">
        <v>74</v>
      </c>
      <c r="L178" s="23" t="s">
        <v>97</v>
      </c>
      <c r="M178" s="23" t="s">
        <v>496</v>
      </c>
      <c r="N178" s="28" t="s">
        <v>74</v>
      </c>
      <c r="O178" s="3" t="s">
        <v>109</v>
      </c>
      <c r="P178" s="3" t="s">
        <v>126</v>
      </c>
      <c r="Q178" s="28" t="s">
        <v>74</v>
      </c>
      <c r="R178" s="29">
        <v>5</v>
      </c>
      <c r="S178" s="30">
        <v>13</v>
      </c>
      <c r="T178" s="30">
        <v>4</v>
      </c>
      <c r="U178" s="30">
        <v>0</v>
      </c>
      <c r="V178" s="30">
        <v>0</v>
      </c>
      <c r="W178" s="28" t="s">
        <v>74</v>
      </c>
      <c r="X178" s="3" t="s">
        <v>83</v>
      </c>
      <c r="Y178" s="28" t="s">
        <v>74</v>
      </c>
      <c r="Z178" s="31">
        <v>0</v>
      </c>
      <c r="AA178" s="31">
        <v>45.548197203826355</v>
      </c>
      <c r="AB178" s="31">
        <v>0</v>
      </c>
      <c r="AC178" s="31">
        <v>64.294242848985121</v>
      </c>
      <c r="AD178" s="28" t="s">
        <v>74</v>
      </c>
      <c r="AE178" s="31">
        <v>-5.7908933991322371</v>
      </c>
      <c r="AF178" s="31">
        <v>27.262484070416932</v>
      </c>
      <c r="AG178" s="28" t="s">
        <v>74</v>
      </c>
      <c r="AH178" s="32">
        <v>45940</v>
      </c>
      <c r="AJ178" s="30" t="s">
        <v>4885</v>
      </c>
    </row>
    <row r="179" spans="1:36" x14ac:dyDescent="0.2">
      <c r="A179" s="23" t="s">
        <v>497</v>
      </c>
      <c r="B179" s="24" t="s">
        <v>72</v>
      </c>
      <c r="C179" s="25" t="s">
        <v>498</v>
      </c>
      <c r="D179" s="26" t="s">
        <v>74</v>
      </c>
      <c r="E179" s="24">
        <v>1</v>
      </c>
      <c r="F179" s="27">
        <v>-25.33836012291771</v>
      </c>
      <c r="G179" s="27">
        <v>0</v>
      </c>
      <c r="H179" s="26" t="s">
        <v>74</v>
      </c>
      <c r="I179" s="27">
        <v>36.29004015501107</v>
      </c>
      <c r="J179" s="27">
        <v>109.457304136</v>
      </c>
      <c r="K179" s="26" t="s">
        <v>74</v>
      </c>
      <c r="L179" s="23" t="s">
        <v>97</v>
      </c>
      <c r="M179" s="23" t="s">
        <v>499</v>
      </c>
      <c r="N179" s="28" t="s">
        <v>74</v>
      </c>
      <c r="O179" s="3" t="s">
        <v>77</v>
      </c>
      <c r="P179" s="3" t="s">
        <v>78</v>
      </c>
      <c r="Q179" s="28" t="s">
        <v>74</v>
      </c>
      <c r="R179" s="29">
        <v>2</v>
      </c>
      <c r="S179" s="30">
        <v>0</v>
      </c>
      <c r="T179" s="30">
        <v>0</v>
      </c>
      <c r="U179" s="30">
        <v>0</v>
      </c>
      <c r="V179" s="30">
        <v>0</v>
      </c>
      <c r="W179" s="28" t="s">
        <v>74</v>
      </c>
      <c r="X179" s="3" t="s">
        <v>83</v>
      </c>
      <c r="Y179" s="28" t="s">
        <v>74</v>
      </c>
      <c r="Z179" s="31">
        <v>-12.951926897099728</v>
      </c>
      <c r="AA179" s="31">
        <v>3.7282518641259395</v>
      </c>
      <c r="AB179" s="31">
        <v>-31.32199670872189</v>
      </c>
      <c r="AC179" s="31">
        <v>-11.967153422146321</v>
      </c>
      <c r="AD179" s="28" t="s">
        <v>74</v>
      </c>
      <c r="AE179" s="31">
        <v>-56.754397923023959</v>
      </c>
      <c r="AF179" s="31">
        <v>-34.53082789527484</v>
      </c>
      <c r="AG179" s="28" t="s">
        <v>74</v>
      </c>
      <c r="AH179" s="32">
        <v>45940</v>
      </c>
      <c r="AJ179" s="30" t="s">
        <v>4886</v>
      </c>
    </row>
    <row r="180" spans="1:36" x14ac:dyDescent="0.2">
      <c r="A180" s="23" t="s">
        <v>500</v>
      </c>
      <c r="B180" s="24" t="s">
        <v>72</v>
      </c>
      <c r="C180" s="25" t="s">
        <v>501</v>
      </c>
      <c r="D180" s="26" t="s">
        <v>74</v>
      </c>
      <c r="E180" s="24">
        <v>0</v>
      </c>
      <c r="F180" s="27">
        <v>-29.349059975311725</v>
      </c>
      <c r="G180" s="27">
        <v>0</v>
      </c>
      <c r="H180" s="26" t="s">
        <v>74</v>
      </c>
      <c r="I180" s="27">
        <v>20.452001933649839</v>
      </c>
      <c r="J180" s="27">
        <v>108.494172261</v>
      </c>
      <c r="K180" s="26" t="s">
        <v>74</v>
      </c>
      <c r="L180" s="23" t="s">
        <v>88</v>
      </c>
      <c r="M180" s="23" t="s">
        <v>206</v>
      </c>
      <c r="N180" s="28" t="s">
        <v>74</v>
      </c>
      <c r="O180" s="3" t="s">
        <v>77</v>
      </c>
      <c r="P180" s="3" t="s">
        <v>78</v>
      </c>
      <c r="Q180" s="28" t="s">
        <v>74</v>
      </c>
      <c r="R180" s="29">
        <v>0</v>
      </c>
      <c r="S180" s="30">
        <v>0</v>
      </c>
      <c r="T180" s="30">
        <v>0</v>
      </c>
      <c r="U180" s="30">
        <v>5</v>
      </c>
      <c r="V180" s="30">
        <v>44</v>
      </c>
      <c r="W180" s="28" t="s">
        <v>74</v>
      </c>
      <c r="X180" s="3" t="s">
        <v>101</v>
      </c>
      <c r="Y180" s="28" t="s">
        <v>74</v>
      </c>
      <c r="Z180" s="31">
        <v>-17.502100252030242</v>
      </c>
      <c r="AA180" s="31">
        <v>0</v>
      </c>
      <c r="AB180" s="31">
        <v>-35.970441208432945</v>
      </c>
      <c r="AC180" s="31">
        <v>-20.508679691262824</v>
      </c>
      <c r="AD180" s="28" t="s">
        <v>74</v>
      </c>
      <c r="AE180" s="31">
        <v>-52.791269594026993</v>
      </c>
      <c r="AF180" s="31">
        <v>-40.781154716756532</v>
      </c>
      <c r="AG180" s="28" t="s">
        <v>74</v>
      </c>
      <c r="AH180" s="32">
        <v>45940</v>
      </c>
      <c r="AJ180" s="30" t="s">
        <v>4887</v>
      </c>
    </row>
    <row r="181" spans="1:36" x14ac:dyDescent="0.2">
      <c r="A181" s="23" t="s">
        <v>502</v>
      </c>
      <c r="B181" s="24" t="s">
        <v>72</v>
      </c>
      <c r="C181" s="25" t="s">
        <v>503</v>
      </c>
      <c r="D181" s="26" t="s">
        <v>74</v>
      </c>
      <c r="E181" s="24">
        <v>2</v>
      </c>
      <c r="F181" s="27">
        <v>-24.749676748980306</v>
      </c>
      <c r="G181" s="27">
        <v>0.50941521736879303</v>
      </c>
      <c r="H181" s="26" t="s">
        <v>74</v>
      </c>
      <c r="I181" s="27">
        <v>34.41748819493877</v>
      </c>
      <c r="J181" s="27">
        <v>108.171468116</v>
      </c>
      <c r="K181" s="26" t="s">
        <v>74</v>
      </c>
      <c r="L181" s="23" t="s">
        <v>91</v>
      </c>
      <c r="M181" s="23" t="s">
        <v>92</v>
      </c>
      <c r="N181" s="28" t="s">
        <v>74</v>
      </c>
      <c r="O181" s="3" t="s">
        <v>77</v>
      </c>
      <c r="P181" s="3" t="s">
        <v>504</v>
      </c>
      <c r="Q181" s="28" t="s">
        <v>74</v>
      </c>
      <c r="R181" s="29">
        <v>3</v>
      </c>
      <c r="S181" s="30">
        <v>0</v>
      </c>
      <c r="T181" s="30">
        <v>0</v>
      </c>
      <c r="U181" s="30">
        <v>0</v>
      </c>
      <c r="V181" s="30">
        <v>0</v>
      </c>
      <c r="W181" s="28" t="s">
        <v>74</v>
      </c>
      <c r="X181" s="3" t="s">
        <v>83</v>
      </c>
      <c r="Y181" s="28" t="s">
        <v>74</v>
      </c>
      <c r="Z181" s="31">
        <v>-17.45701994645869</v>
      </c>
      <c r="AA181" s="31">
        <v>15.879084772089138</v>
      </c>
      <c r="AB181" s="31">
        <v>-17.45701994645869</v>
      </c>
      <c r="AC181" s="31">
        <v>41.378675499385515</v>
      </c>
      <c r="AD181" s="28" t="s">
        <v>74</v>
      </c>
      <c r="AE181" s="31">
        <v>-24.749676748980306</v>
      </c>
      <c r="AF181" s="31">
        <v>10.376203943880178</v>
      </c>
      <c r="AG181" s="28" t="s">
        <v>74</v>
      </c>
      <c r="AH181" s="32">
        <v>45940</v>
      </c>
      <c r="AJ181" s="30" t="s">
        <v>4888</v>
      </c>
    </row>
    <row r="182" spans="1:36" x14ac:dyDescent="0.2">
      <c r="A182" s="23" t="s">
        <v>505</v>
      </c>
      <c r="B182" s="24" t="s">
        <v>72</v>
      </c>
      <c r="C182" s="25" t="s">
        <v>506</v>
      </c>
      <c r="D182" s="26" t="s">
        <v>74</v>
      </c>
      <c r="E182" s="24">
        <v>3</v>
      </c>
      <c r="F182" s="27">
        <v>-11.827635071585311</v>
      </c>
      <c r="G182" s="27">
        <v>8.4896658240897462</v>
      </c>
      <c r="H182" s="26" t="s">
        <v>74</v>
      </c>
      <c r="I182" s="27">
        <v>11.713163407033331</v>
      </c>
      <c r="J182" s="27">
        <v>108.12365963400001</v>
      </c>
      <c r="K182" s="26" t="s">
        <v>74</v>
      </c>
      <c r="L182" s="23" t="s">
        <v>315</v>
      </c>
      <c r="M182" s="23" t="s">
        <v>316</v>
      </c>
      <c r="N182" s="28" t="s">
        <v>74</v>
      </c>
      <c r="O182" s="3" t="s">
        <v>77</v>
      </c>
      <c r="P182" s="3" t="s">
        <v>78</v>
      </c>
      <c r="Q182" s="28" t="s">
        <v>74</v>
      </c>
      <c r="R182" s="29">
        <v>5</v>
      </c>
      <c r="S182" s="30">
        <v>21</v>
      </c>
      <c r="T182" s="30">
        <v>0</v>
      </c>
      <c r="U182" s="30">
        <v>0</v>
      </c>
      <c r="V182" s="30">
        <v>0</v>
      </c>
      <c r="W182" s="28" t="s">
        <v>74</v>
      </c>
      <c r="X182" s="3" t="s">
        <v>101</v>
      </c>
      <c r="Y182" s="28" t="s">
        <v>74</v>
      </c>
      <c r="Z182" s="31">
        <v>0</v>
      </c>
      <c r="AA182" s="31">
        <v>12.61457378551788</v>
      </c>
      <c r="AB182" s="31">
        <v>0</v>
      </c>
      <c r="AC182" s="31">
        <v>36.340055318357976</v>
      </c>
      <c r="AD182" s="28" t="s">
        <v>74</v>
      </c>
      <c r="AE182" s="31">
        <v>-15.684225696005328</v>
      </c>
      <c r="AF182" s="31">
        <v>3.526399846929853</v>
      </c>
      <c r="AG182" s="28" t="s">
        <v>74</v>
      </c>
      <c r="AH182" s="32">
        <v>45940</v>
      </c>
      <c r="AJ182" s="30" t="s">
        <v>4889</v>
      </c>
    </row>
    <row r="183" spans="1:36" x14ac:dyDescent="0.2">
      <c r="A183" s="23" t="s">
        <v>507</v>
      </c>
      <c r="B183" s="24" t="s">
        <v>194</v>
      </c>
      <c r="C183" s="25" t="s">
        <v>508</v>
      </c>
      <c r="D183" s="26" t="s">
        <v>74</v>
      </c>
      <c r="E183" s="24">
        <v>3</v>
      </c>
      <c r="F183" s="27">
        <v>-4.4533499120848443</v>
      </c>
      <c r="G183" s="27">
        <v>12.207193756029278</v>
      </c>
      <c r="H183" s="26" t="s">
        <v>74</v>
      </c>
      <c r="I183" s="27">
        <v>22.418633935821418</v>
      </c>
      <c r="J183" s="27">
        <v>108.063504811</v>
      </c>
      <c r="K183" s="26" t="s">
        <v>74</v>
      </c>
      <c r="L183" s="23" t="s">
        <v>247</v>
      </c>
      <c r="M183" s="23" t="s">
        <v>409</v>
      </c>
      <c r="N183" s="28" t="s">
        <v>74</v>
      </c>
      <c r="O183" s="3" t="s">
        <v>156</v>
      </c>
      <c r="P183" s="3" t="s">
        <v>196</v>
      </c>
      <c r="Q183" s="28" t="s">
        <v>74</v>
      </c>
      <c r="R183" s="29">
        <v>5</v>
      </c>
      <c r="S183" s="30">
        <v>3</v>
      </c>
      <c r="T183" s="30">
        <v>0</v>
      </c>
      <c r="U183" s="30">
        <v>0</v>
      </c>
      <c r="V183" s="30">
        <v>0</v>
      </c>
      <c r="W183" s="28" t="s">
        <v>74</v>
      </c>
      <c r="X183" s="3" t="s">
        <v>83</v>
      </c>
      <c r="Y183" s="28" t="s">
        <v>74</v>
      </c>
      <c r="Z183" s="31">
        <v>0</v>
      </c>
      <c r="AA183" s="31">
        <v>23.013845382938751</v>
      </c>
      <c r="AB183" s="31">
        <v>-5.8989029249041645</v>
      </c>
      <c r="AC183" s="31">
        <v>10.730804869969001</v>
      </c>
      <c r="AD183" s="28" t="s">
        <v>74</v>
      </c>
      <c r="AE183" s="31">
        <v>-32.883172061150766</v>
      </c>
      <c r="AF183" s="31">
        <v>-12.483377193053403</v>
      </c>
      <c r="AG183" s="28" t="s">
        <v>74</v>
      </c>
      <c r="AH183" s="32">
        <v>45940</v>
      </c>
      <c r="AJ183" s="30" t="s">
        <v>4890</v>
      </c>
    </row>
    <row r="184" spans="1:36" x14ac:dyDescent="0.2">
      <c r="A184" s="23" t="s">
        <v>509</v>
      </c>
      <c r="B184" s="24" t="s">
        <v>154</v>
      </c>
      <c r="C184" s="25" t="s">
        <v>510</v>
      </c>
      <c r="D184" s="26" t="s">
        <v>74</v>
      </c>
      <c r="E184" s="24">
        <v>2</v>
      </c>
      <c r="F184" s="27">
        <v>-12.633792585464532</v>
      </c>
      <c r="G184" s="27">
        <v>12.153556911306927</v>
      </c>
      <c r="H184" s="26" t="s">
        <v>74</v>
      </c>
      <c r="I184" s="27">
        <v>27.471112772743833</v>
      </c>
      <c r="J184" s="27">
        <v>107.202881996</v>
      </c>
      <c r="K184" s="26" t="s">
        <v>74</v>
      </c>
      <c r="L184" s="23" t="s">
        <v>91</v>
      </c>
      <c r="M184" s="23" t="s">
        <v>170</v>
      </c>
      <c r="N184" s="28" t="s">
        <v>74</v>
      </c>
      <c r="O184" s="3" t="s">
        <v>156</v>
      </c>
      <c r="P184" s="3" t="s">
        <v>171</v>
      </c>
      <c r="Q184" s="28" t="s">
        <v>74</v>
      </c>
      <c r="R184" s="29">
        <v>2</v>
      </c>
      <c r="S184" s="30">
        <v>0</v>
      </c>
      <c r="T184" s="30">
        <v>0</v>
      </c>
      <c r="U184" s="30">
        <v>0</v>
      </c>
      <c r="V184" s="30">
        <v>0</v>
      </c>
      <c r="W184" s="28" t="s">
        <v>74</v>
      </c>
      <c r="X184" s="3" t="s">
        <v>83</v>
      </c>
      <c r="Y184" s="28" t="s">
        <v>74</v>
      </c>
      <c r="Z184" s="31">
        <v>-6.6639903653151311</v>
      </c>
      <c r="AA184" s="31">
        <v>20.239774330042319</v>
      </c>
      <c r="AB184" s="31">
        <v>-37.740396319197622</v>
      </c>
      <c r="AC184" s="31">
        <v>-17.956137410236959</v>
      </c>
      <c r="AD184" s="28" t="s">
        <v>74</v>
      </c>
      <c r="AE184" s="31">
        <v>-56.10720754841887</v>
      </c>
      <c r="AF184" s="31">
        <v>-34.804651483980152</v>
      </c>
      <c r="AG184" s="28" t="s">
        <v>74</v>
      </c>
      <c r="AH184" s="32">
        <v>45940</v>
      </c>
      <c r="AJ184" s="30" t="s">
        <v>4891</v>
      </c>
    </row>
    <row r="185" spans="1:36" x14ac:dyDescent="0.2">
      <c r="A185" s="23" t="s">
        <v>511</v>
      </c>
      <c r="B185" s="24" t="s">
        <v>72</v>
      </c>
      <c r="C185" s="25" t="s">
        <v>512</v>
      </c>
      <c r="D185" s="26" t="s">
        <v>74</v>
      </c>
      <c r="E185" s="24">
        <v>4</v>
      </c>
      <c r="F185" s="27">
        <v>-7.4441348376428795</v>
      </c>
      <c r="G185" s="27">
        <v>33.106193256858162</v>
      </c>
      <c r="H185" s="26" t="s">
        <v>74</v>
      </c>
      <c r="I185" s="27">
        <v>54.477126084581293</v>
      </c>
      <c r="J185" s="27">
        <v>107.049036691</v>
      </c>
      <c r="K185" s="26" t="s">
        <v>74</v>
      </c>
      <c r="L185" s="23" t="s">
        <v>91</v>
      </c>
      <c r="M185" s="23" t="s">
        <v>92</v>
      </c>
      <c r="N185" s="28" t="s">
        <v>74</v>
      </c>
      <c r="O185" s="3" t="s">
        <v>109</v>
      </c>
      <c r="P185" s="3" t="s">
        <v>460</v>
      </c>
      <c r="Q185" s="28" t="s">
        <v>74</v>
      </c>
      <c r="R185" s="29">
        <v>4</v>
      </c>
      <c r="S185" s="30">
        <v>0</v>
      </c>
      <c r="T185" s="30">
        <v>0</v>
      </c>
      <c r="U185" s="30">
        <v>0</v>
      </c>
      <c r="V185" s="30">
        <v>0</v>
      </c>
      <c r="W185" s="28" t="s">
        <v>74</v>
      </c>
      <c r="X185" s="3" t="s">
        <v>79</v>
      </c>
      <c r="Y185" s="28" t="s">
        <v>74</v>
      </c>
      <c r="Z185" s="31">
        <v>-7.7684264218311743</v>
      </c>
      <c r="AA185" s="31">
        <v>69.577042108224703</v>
      </c>
      <c r="AB185" s="31">
        <v>-19.172142505922849</v>
      </c>
      <c r="AC185" s="31">
        <v>101.16704029014689</v>
      </c>
      <c r="AD185" s="28" t="s">
        <v>74</v>
      </c>
      <c r="AE185" s="31">
        <v>-38.376817239250407</v>
      </c>
      <c r="AF185" s="31">
        <v>56.499354096508455</v>
      </c>
      <c r="AG185" s="28" t="s">
        <v>74</v>
      </c>
      <c r="AH185" s="32">
        <v>45940</v>
      </c>
      <c r="AJ185" s="30" t="s">
        <v>4892</v>
      </c>
    </row>
    <row r="186" spans="1:36" x14ac:dyDescent="0.2">
      <c r="A186" s="23" t="s">
        <v>513</v>
      </c>
      <c r="B186" s="24" t="s">
        <v>154</v>
      </c>
      <c r="C186" s="25" t="s">
        <v>514</v>
      </c>
      <c r="D186" s="26" t="s">
        <v>74</v>
      </c>
      <c r="E186" s="24">
        <v>5</v>
      </c>
      <c r="F186" s="27">
        <v>-6.2796324450594732</v>
      </c>
      <c r="G186" s="27">
        <v>19.34719882743126</v>
      </c>
      <c r="H186" s="26" t="s">
        <v>74</v>
      </c>
      <c r="I186" s="27">
        <v>30.720281136396398</v>
      </c>
      <c r="J186" s="27">
        <v>105.53005438300001</v>
      </c>
      <c r="K186" s="26" t="s">
        <v>74</v>
      </c>
      <c r="L186" s="23" t="s">
        <v>113</v>
      </c>
      <c r="M186" s="23" t="s">
        <v>117</v>
      </c>
      <c r="N186" s="28" t="s">
        <v>74</v>
      </c>
      <c r="O186" s="3" t="s">
        <v>156</v>
      </c>
      <c r="P186" s="3" t="s">
        <v>321</v>
      </c>
      <c r="Q186" s="28" t="s">
        <v>74</v>
      </c>
      <c r="R186" s="29">
        <v>5</v>
      </c>
      <c r="S186" s="30">
        <v>40</v>
      </c>
      <c r="T186" s="30">
        <v>38</v>
      </c>
      <c r="U186" s="30">
        <v>0</v>
      </c>
      <c r="V186" s="30">
        <v>0</v>
      </c>
      <c r="W186" s="28" t="s">
        <v>74</v>
      </c>
      <c r="X186" s="3" t="s">
        <v>83</v>
      </c>
      <c r="Y186" s="28" t="s">
        <v>74</v>
      </c>
      <c r="Z186" s="31">
        <v>-4.1868932038835034</v>
      </c>
      <c r="AA186" s="31">
        <v>43.415077202543138</v>
      </c>
      <c r="AB186" s="31">
        <v>-4.1868932038835034</v>
      </c>
      <c r="AC186" s="31">
        <v>100.82619821634793</v>
      </c>
      <c r="AD186" s="28" t="s">
        <v>74</v>
      </c>
      <c r="AE186" s="31">
        <v>-6.2796324450594732</v>
      </c>
      <c r="AF186" s="31">
        <v>68.818849355391308</v>
      </c>
      <c r="AG186" s="28" t="s">
        <v>74</v>
      </c>
      <c r="AH186" s="32">
        <v>45940</v>
      </c>
      <c r="AJ186" s="30" t="s">
        <v>4893</v>
      </c>
    </row>
    <row r="187" spans="1:36" x14ac:dyDescent="0.2">
      <c r="A187" s="23" t="s">
        <v>515</v>
      </c>
      <c r="B187" s="24" t="s">
        <v>72</v>
      </c>
      <c r="C187" s="25" t="s">
        <v>516</v>
      </c>
      <c r="D187" s="26" t="s">
        <v>74</v>
      </c>
      <c r="E187" s="24">
        <v>2</v>
      </c>
      <c r="F187" s="27">
        <v>-24.482673398123069</v>
      </c>
      <c r="G187" s="27">
        <v>0</v>
      </c>
      <c r="H187" s="26" t="s">
        <v>74</v>
      </c>
      <c r="I187" s="27">
        <v>44.492481857140419</v>
      </c>
      <c r="J187" s="27">
        <v>104.97157878</v>
      </c>
      <c r="K187" s="26" t="s">
        <v>74</v>
      </c>
      <c r="L187" s="23" t="s">
        <v>113</v>
      </c>
      <c r="M187" s="23" t="s">
        <v>295</v>
      </c>
      <c r="N187" s="28" t="s">
        <v>74</v>
      </c>
      <c r="O187" s="3" t="s">
        <v>77</v>
      </c>
      <c r="P187" s="3" t="s">
        <v>78</v>
      </c>
      <c r="Q187" s="28" t="s">
        <v>74</v>
      </c>
      <c r="R187" s="29">
        <v>3</v>
      </c>
      <c r="S187" s="30">
        <v>0</v>
      </c>
      <c r="T187" s="30">
        <v>0</v>
      </c>
      <c r="U187" s="30">
        <v>0</v>
      </c>
      <c r="V187" s="30">
        <v>0</v>
      </c>
      <c r="W187" s="28" t="s">
        <v>74</v>
      </c>
      <c r="X187" s="3" t="s">
        <v>79</v>
      </c>
      <c r="Y187" s="28" t="s">
        <v>74</v>
      </c>
      <c r="Z187" s="31">
        <v>-22.46643853645697</v>
      </c>
      <c r="AA187" s="31">
        <v>27.345438824038045</v>
      </c>
      <c r="AB187" s="31">
        <v>-29.186200264454865</v>
      </c>
      <c r="AC187" s="31">
        <v>36.349565011095336</v>
      </c>
      <c r="AD187" s="28" t="s">
        <v>74</v>
      </c>
      <c r="AE187" s="31">
        <v>-35.888753062564014</v>
      </c>
      <c r="AF187" s="31">
        <v>7.8525241524136407</v>
      </c>
      <c r="AG187" s="28" t="s">
        <v>74</v>
      </c>
      <c r="AH187" s="32">
        <v>45940</v>
      </c>
      <c r="AJ187" s="30" t="s">
        <v>4894</v>
      </c>
    </row>
    <row r="188" spans="1:36" x14ac:dyDescent="0.2">
      <c r="A188" s="23" t="s">
        <v>517</v>
      </c>
      <c r="B188" s="24" t="s">
        <v>72</v>
      </c>
      <c r="C188" s="25" t="s">
        <v>518</v>
      </c>
      <c r="D188" s="26" t="s">
        <v>74</v>
      </c>
      <c r="E188" s="24">
        <v>1</v>
      </c>
      <c r="F188" s="27">
        <v>-32.559350525890991</v>
      </c>
      <c r="G188" s="27">
        <v>8.3030094051712133</v>
      </c>
      <c r="H188" s="26" t="s">
        <v>74</v>
      </c>
      <c r="I188" s="27">
        <v>38.365617537599498</v>
      </c>
      <c r="J188" s="27">
        <v>104.55354357100001</v>
      </c>
      <c r="K188" s="26" t="s">
        <v>74</v>
      </c>
      <c r="L188" s="23" t="s">
        <v>129</v>
      </c>
      <c r="M188" s="23" t="s">
        <v>200</v>
      </c>
      <c r="N188" s="28" t="s">
        <v>74</v>
      </c>
      <c r="O188" s="3" t="s">
        <v>77</v>
      </c>
      <c r="P188" s="3" t="s">
        <v>78</v>
      </c>
      <c r="Q188" s="28" t="s">
        <v>74</v>
      </c>
      <c r="R188" s="29">
        <v>2</v>
      </c>
      <c r="S188" s="30">
        <v>0</v>
      </c>
      <c r="T188" s="30">
        <v>0</v>
      </c>
      <c r="U188" s="30">
        <v>0</v>
      </c>
      <c r="V188" s="30">
        <v>0</v>
      </c>
      <c r="W188" s="28" t="s">
        <v>74</v>
      </c>
      <c r="X188" s="3" t="s">
        <v>83</v>
      </c>
      <c r="Y188" s="28" t="s">
        <v>74</v>
      </c>
      <c r="Z188" s="31">
        <v>-18.960651828298879</v>
      </c>
      <c r="AA188" s="31">
        <v>11.253887706662301</v>
      </c>
      <c r="AB188" s="31">
        <v>-21.084104191663116</v>
      </c>
      <c r="AC188" s="31">
        <v>9.7434112980086969</v>
      </c>
      <c r="AD188" s="28" t="s">
        <v>74</v>
      </c>
      <c r="AE188" s="31">
        <v>-32.881349665142359</v>
      </c>
      <c r="AF188" s="31">
        <v>-16.26511913794894</v>
      </c>
      <c r="AG188" s="28" t="s">
        <v>74</v>
      </c>
      <c r="AH188" s="32">
        <v>45940</v>
      </c>
      <c r="AJ188" s="30" t="s">
        <v>4895</v>
      </c>
    </row>
    <row r="189" spans="1:36" x14ac:dyDescent="0.2">
      <c r="A189" s="23" t="s">
        <v>519</v>
      </c>
      <c r="B189" s="24" t="s">
        <v>272</v>
      </c>
      <c r="C189" s="25" t="s">
        <v>520</v>
      </c>
      <c r="D189" s="26" t="s">
        <v>74</v>
      </c>
      <c r="E189" s="24">
        <v>2</v>
      </c>
      <c r="F189" s="27">
        <v>-11.25934304946956</v>
      </c>
      <c r="G189" s="27">
        <v>4.6752854016552492</v>
      </c>
      <c r="H189" s="26" t="s">
        <v>74</v>
      </c>
      <c r="I189" s="27">
        <v>13.79479054635614</v>
      </c>
      <c r="J189" s="27">
        <v>103.908145193</v>
      </c>
      <c r="K189" s="26" t="s">
        <v>74</v>
      </c>
      <c r="L189" s="23" t="s">
        <v>97</v>
      </c>
      <c r="M189" s="23" t="s">
        <v>521</v>
      </c>
      <c r="N189" s="28" t="s">
        <v>74</v>
      </c>
      <c r="O189" s="3" t="s">
        <v>77</v>
      </c>
      <c r="P189" s="3" t="s">
        <v>274</v>
      </c>
      <c r="Q189" s="28" t="s">
        <v>74</v>
      </c>
      <c r="R189" s="29">
        <v>5</v>
      </c>
      <c r="S189" s="30">
        <v>11</v>
      </c>
      <c r="T189" s="30">
        <v>0</v>
      </c>
      <c r="U189" s="30">
        <v>0</v>
      </c>
      <c r="V189" s="30">
        <v>0</v>
      </c>
      <c r="W189" s="28" t="s">
        <v>74</v>
      </c>
      <c r="X189" s="3" t="s">
        <v>101</v>
      </c>
      <c r="Y189" s="28" t="s">
        <v>74</v>
      </c>
      <c r="Z189" s="31">
        <v>-4.4504865483686311</v>
      </c>
      <c r="AA189" s="31">
        <v>14.508660607099971</v>
      </c>
      <c r="AB189" s="31">
        <v>-4.4504865483686311</v>
      </c>
      <c r="AC189" s="31">
        <v>37.650519822953008</v>
      </c>
      <c r="AD189" s="28" t="s">
        <v>74</v>
      </c>
      <c r="AE189" s="31">
        <v>-18.954294362831241</v>
      </c>
      <c r="AF189" s="31">
        <v>0.66174575008898662</v>
      </c>
      <c r="AG189" s="28" t="s">
        <v>74</v>
      </c>
      <c r="AH189" s="32">
        <v>45940</v>
      </c>
      <c r="AJ189" s="30" t="s">
        <v>4896</v>
      </c>
    </row>
    <row r="190" spans="1:36" x14ac:dyDescent="0.2">
      <c r="A190" s="23">
        <v>9983</v>
      </c>
      <c r="B190" s="24" t="s">
        <v>259</v>
      </c>
      <c r="C190" s="25" t="s">
        <v>522</v>
      </c>
      <c r="D190" s="26" t="s">
        <v>74</v>
      </c>
      <c r="E190" s="24">
        <v>2</v>
      </c>
      <c r="F190" s="27">
        <v>-15.25666833768444</v>
      </c>
      <c r="G190" s="27">
        <v>13.075091140195882</v>
      </c>
      <c r="H190" s="26" t="s">
        <v>74</v>
      </c>
      <c r="I190" s="27">
        <v>31.013857859466714</v>
      </c>
      <c r="J190" s="27">
        <v>103.849276987</v>
      </c>
      <c r="K190" s="26" t="s">
        <v>74</v>
      </c>
      <c r="L190" s="23" t="s">
        <v>91</v>
      </c>
      <c r="M190" s="23" t="s">
        <v>320</v>
      </c>
      <c r="N190" s="28" t="s">
        <v>74</v>
      </c>
      <c r="O190" s="3" t="s">
        <v>109</v>
      </c>
      <c r="P190" s="3" t="s">
        <v>261</v>
      </c>
      <c r="Q190" s="28" t="s">
        <v>74</v>
      </c>
      <c r="R190" s="29">
        <v>5</v>
      </c>
      <c r="S190" s="30">
        <v>1</v>
      </c>
      <c r="T190" s="30">
        <v>0</v>
      </c>
      <c r="U190" s="30">
        <v>0</v>
      </c>
      <c r="V190" s="30">
        <v>0</v>
      </c>
      <c r="W190" s="28" t="s">
        <v>74</v>
      </c>
      <c r="X190" s="3" t="s">
        <v>83</v>
      </c>
      <c r="Y190" s="28" t="s">
        <v>74</v>
      </c>
      <c r="Z190" s="31">
        <v>0</v>
      </c>
      <c r="AA190" s="31">
        <v>18.994200938922017</v>
      </c>
      <c r="AB190" s="31">
        <v>-4.8594469211778106</v>
      </c>
      <c r="AC190" s="31">
        <v>44.217577469090074</v>
      </c>
      <c r="AD190" s="28" t="s">
        <v>74</v>
      </c>
      <c r="AE190" s="31">
        <v>-17.049620589034717</v>
      </c>
      <c r="AF190" s="31">
        <v>5.3803200049714857</v>
      </c>
      <c r="AG190" s="28" t="s">
        <v>74</v>
      </c>
      <c r="AH190" s="32">
        <v>45940</v>
      </c>
      <c r="AJ190" s="30" t="s">
        <v>4897</v>
      </c>
    </row>
    <row r="191" spans="1:36" x14ac:dyDescent="0.2">
      <c r="A191" s="23" t="s">
        <v>523</v>
      </c>
      <c r="B191" s="24" t="s">
        <v>72</v>
      </c>
      <c r="C191" s="25" t="s">
        <v>524</v>
      </c>
      <c r="D191" s="26" t="s">
        <v>74</v>
      </c>
      <c r="E191" s="24">
        <v>0</v>
      </c>
      <c r="F191" s="27">
        <v>-12.022667298619796</v>
      </c>
      <c r="G191" s="27">
        <v>3.7139312046564315</v>
      </c>
      <c r="H191" s="26" t="s">
        <v>74</v>
      </c>
      <c r="I191" s="27">
        <v>25.497862837397506</v>
      </c>
      <c r="J191" s="27">
        <v>103.221055812</v>
      </c>
      <c r="K191" s="26" t="s">
        <v>74</v>
      </c>
      <c r="L191" s="23" t="s">
        <v>493</v>
      </c>
      <c r="M191" s="23" t="s">
        <v>525</v>
      </c>
      <c r="N191" s="28" t="s">
        <v>74</v>
      </c>
      <c r="O191" s="3" t="s">
        <v>77</v>
      </c>
      <c r="P191" s="3" t="s">
        <v>78</v>
      </c>
      <c r="Q191" s="28" t="s">
        <v>74</v>
      </c>
      <c r="R191" s="29">
        <v>3</v>
      </c>
      <c r="S191" s="30">
        <v>0</v>
      </c>
      <c r="T191" s="30">
        <v>0</v>
      </c>
      <c r="U191" s="30">
        <v>0</v>
      </c>
      <c r="V191" s="30">
        <v>21</v>
      </c>
      <c r="W191" s="28" t="s">
        <v>74</v>
      </c>
      <c r="X191" s="3" t="s">
        <v>83</v>
      </c>
      <c r="Y191" s="28" t="s">
        <v>74</v>
      </c>
      <c r="Z191" s="31">
        <v>-4.9803519562617442</v>
      </c>
      <c r="AA191" s="31">
        <v>17.728619813717188</v>
      </c>
      <c r="AB191" s="31">
        <v>-26.614765454905321</v>
      </c>
      <c r="AC191" s="31">
        <v>-2.4848692865036153</v>
      </c>
      <c r="AD191" s="28" t="s">
        <v>74</v>
      </c>
      <c r="AE191" s="31">
        <v>-50.083078420785945</v>
      </c>
      <c r="AF191" s="31">
        <v>-27.426619017745669</v>
      </c>
      <c r="AG191" s="28" t="s">
        <v>74</v>
      </c>
      <c r="AH191" s="32">
        <v>45940</v>
      </c>
      <c r="AJ191" s="30" t="s">
        <v>4898</v>
      </c>
    </row>
    <row r="192" spans="1:36" x14ac:dyDescent="0.2">
      <c r="A192" s="23" t="s">
        <v>526</v>
      </c>
      <c r="B192" s="24" t="s">
        <v>182</v>
      </c>
      <c r="C192" s="25" t="s">
        <v>527</v>
      </c>
      <c r="D192" s="26" t="s">
        <v>74</v>
      </c>
      <c r="E192" s="24">
        <v>2</v>
      </c>
      <c r="F192" s="27">
        <v>-14.189072551080493</v>
      </c>
      <c r="G192" s="27">
        <v>2.8312397200540134</v>
      </c>
      <c r="H192" s="26" t="s">
        <v>74</v>
      </c>
      <c r="I192" s="27">
        <v>17.855043334537015</v>
      </c>
      <c r="J192" s="27">
        <v>102.03151896999999</v>
      </c>
      <c r="K192" s="26" t="s">
        <v>74</v>
      </c>
      <c r="L192" s="23" t="s">
        <v>113</v>
      </c>
      <c r="M192" s="23" t="s">
        <v>114</v>
      </c>
      <c r="N192" s="28" t="s">
        <v>74</v>
      </c>
      <c r="O192" s="3" t="s">
        <v>156</v>
      </c>
      <c r="P192" s="3" t="s">
        <v>184</v>
      </c>
      <c r="Q192" s="28" t="s">
        <v>74</v>
      </c>
      <c r="R192" s="29">
        <v>5</v>
      </c>
      <c r="S192" s="30">
        <v>1</v>
      </c>
      <c r="T192" s="30">
        <v>0</v>
      </c>
      <c r="U192" s="30">
        <v>0</v>
      </c>
      <c r="V192" s="30">
        <v>0</v>
      </c>
      <c r="W192" s="28" t="s">
        <v>74</v>
      </c>
      <c r="X192" s="3" t="s">
        <v>101</v>
      </c>
      <c r="Y192" s="28" t="s">
        <v>74</v>
      </c>
      <c r="Z192" s="31">
        <v>-3.305227655986513</v>
      </c>
      <c r="AA192" s="31">
        <v>8.3522297808011956</v>
      </c>
      <c r="AB192" s="31">
        <v>-3.305227655986513</v>
      </c>
      <c r="AC192" s="31">
        <v>33.238605502540608</v>
      </c>
      <c r="AD192" s="28" t="s">
        <v>74</v>
      </c>
      <c r="AE192" s="31">
        <v>-14.189072551080493</v>
      </c>
      <c r="AF192" s="31">
        <v>13.500069791254758</v>
      </c>
      <c r="AG192" s="28" t="s">
        <v>74</v>
      </c>
      <c r="AH192" s="32">
        <v>45940</v>
      </c>
      <c r="AJ192" s="30" t="s">
        <v>4899</v>
      </c>
    </row>
    <row r="193" spans="1:36" x14ac:dyDescent="0.2">
      <c r="A193" s="23" t="s">
        <v>528</v>
      </c>
      <c r="B193" s="24" t="s">
        <v>72</v>
      </c>
      <c r="C193" s="25" t="s">
        <v>529</v>
      </c>
      <c r="D193" s="26" t="s">
        <v>74</v>
      </c>
      <c r="E193" s="24">
        <v>0</v>
      </c>
      <c r="F193" s="27">
        <v>-28.789029714550484</v>
      </c>
      <c r="G193" s="27">
        <v>7.077836040462449</v>
      </c>
      <c r="H193" s="26" t="s">
        <v>74</v>
      </c>
      <c r="I193" s="27">
        <v>19.364310951952042</v>
      </c>
      <c r="J193" s="27">
        <v>101.776009382</v>
      </c>
      <c r="K193" s="26" t="s">
        <v>74</v>
      </c>
      <c r="L193" s="23" t="s">
        <v>113</v>
      </c>
      <c r="M193" s="23" t="s">
        <v>530</v>
      </c>
      <c r="N193" s="28" t="s">
        <v>74</v>
      </c>
      <c r="O193" s="3" t="s">
        <v>77</v>
      </c>
      <c r="P193" s="3" t="s">
        <v>78</v>
      </c>
      <c r="Q193" s="28" t="s">
        <v>74</v>
      </c>
      <c r="R193" s="29">
        <v>2</v>
      </c>
      <c r="S193" s="30">
        <v>0</v>
      </c>
      <c r="T193" s="30">
        <v>0</v>
      </c>
      <c r="U193" s="30">
        <v>0</v>
      </c>
      <c r="V193" s="30">
        <v>5</v>
      </c>
      <c r="W193" s="28" t="s">
        <v>74</v>
      </c>
      <c r="X193" s="3" t="s">
        <v>101</v>
      </c>
      <c r="Y193" s="28" t="s">
        <v>74</v>
      </c>
      <c r="Z193" s="31">
        <v>-13.550757923748272</v>
      </c>
      <c r="AA193" s="31">
        <v>5.6763654925982667</v>
      </c>
      <c r="AB193" s="31">
        <v>-13.550757923748272</v>
      </c>
      <c r="AC193" s="31">
        <v>11.118059046296597</v>
      </c>
      <c r="AD193" s="28" t="s">
        <v>74</v>
      </c>
      <c r="AE193" s="31">
        <v>-28.789029714550484</v>
      </c>
      <c r="AF193" s="31">
        <v>-15.754431205850562</v>
      </c>
      <c r="AG193" s="28" t="s">
        <v>74</v>
      </c>
      <c r="AH193" s="32">
        <v>45940</v>
      </c>
      <c r="AJ193" s="30" t="s">
        <v>4900</v>
      </c>
    </row>
    <row r="194" spans="1:36" x14ac:dyDescent="0.2">
      <c r="A194" s="23" t="s">
        <v>531</v>
      </c>
      <c r="B194" s="24" t="s">
        <v>72</v>
      </c>
      <c r="C194" s="25" t="s">
        <v>532</v>
      </c>
      <c r="D194" s="26" t="s">
        <v>74</v>
      </c>
      <c r="E194" s="24">
        <v>5</v>
      </c>
      <c r="F194" s="27">
        <v>0</v>
      </c>
      <c r="G194" s="27">
        <v>66.742361880574222</v>
      </c>
      <c r="H194" s="26" t="s">
        <v>74</v>
      </c>
      <c r="I194" s="27">
        <v>53.576985446296192</v>
      </c>
      <c r="J194" s="27">
        <v>101.237629154</v>
      </c>
      <c r="K194" s="26" t="s">
        <v>74</v>
      </c>
      <c r="L194" s="23" t="s">
        <v>75</v>
      </c>
      <c r="M194" s="23" t="s">
        <v>286</v>
      </c>
      <c r="N194" s="28" t="s">
        <v>74</v>
      </c>
      <c r="O194" s="3" t="s">
        <v>77</v>
      </c>
      <c r="P194" s="3" t="s">
        <v>78</v>
      </c>
      <c r="Q194" s="28" t="s">
        <v>74</v>
      </c>
      <c r="R194" s="29">
        <v>5</v>
      </c>
      <c r="S194" s="30">
        <v>15</v>
      </c>
      <c r="T194" s="30">
        <v>14</v>
      </c>
      <c r="U194" s="30">
        <v>0</v>
      </c>
      <c r="V194" s="30">
        <v>0</v>
      </c>
      <c r="W194" s="28" t="s">
        <v>74</v>
      </c>
      <c r="X194" s="3" t="s">
        <v>79</v>
      </c>
      <c r="Y194" s="28" t="s">
        <v>74</v>
      </c>
      <c r="Z194" s="31">
        <v>0</v>
      </c>
      <c r="AA194" s="31">
        <v>112.42945823927766</v>
      </c>
      <c r="AB194" s="31">
        <v>-3.9609644087256077</v>
      </c>
      <c r="AC194" s="31">
        <v>90.995664955270072</v>
      </c>
      <c r="AD194" s="28" t="s">
        <v>74</v>
      </c>
      <c r="AE194" s="31">
        <v>-21.538392353291957</v>
      </c>
      <c r="AF194" s="31">
        <v>51.599564802930011</v>
      </c>
      <c r="AG194" s="28" t="s">
        <v>74</v>
      </c>
      <c r="AH194" s="32">
        <v>45940</v>
      </c>
      <c r="AJ194" s="30" t="s">
        <v>4901</v>
      </c>
    </row>
    <row r="195" spans="1:36" x14ac:dyDescent="0.2">
      <c r="A195" s="23">
        <v>8316</v>
      </c>
      <c r="B195" s="24" t="s">
        <v>259</v>
      </c>
      <c r="C195" s="25" t="s">
        <v>533</v>
      </c>
      <c r="D195" s="26" t="s">
        <v>74</v>
      </c>
      <c r="E195" s="24">
        <v>3</v>
      </c>
      <c r="F195" s="27">
        <v>-14.244601697203043</v>
      </c>
      <c r="G195" s="27">
        <v>6.4315634366780357</v>
      </c>
      <c r="H195" s="26" t="s">
        <v>74</v>
      </c>
      <c r="I195" s="27">
        <v>39.125540957835589</v>
      </c>
      <c r="J195" s="27">
        <v>101.147794674</v>
      </c>
      <c r="K195" s="26" t="s">
        <v>74</v>
      </c>
      <c r="L195" s="23" t="s">
        <v>113</v>
      </c>
      <c r="M195" s="23" t="s">
        <v>117</v>
      </c>
      <c r="N195" s="28" t="s">
        <v>74</v>
      </c>
      <c r="O195" s="3" t="s">
        <v>109</v>
      </c>
      <c r="P195" s="3" t="s">
        <v>261</v>
      </c>
      <c r="Q195" s="28" t="s">
        <v>74</v>
      </c>
      <c r="R195" s="29">
        <v>5</v>
      </c>
      <c r="S195" s="30">
        <v>9</v>
      </c>
      <c r="T195" s="30">
        <v>0</v>
      </c>
      <c r="U195" s="30">
        <v>0</v>
      </c>
      <c r="V195" s="30">
        <v>0</v>
      </c>
      <c r="W195" s="28" t="s">
        <v>74</v>
      </c>
      <c r="X195" s="3" t="s">
        <v>83</v>
      </c>
      <c r="Y195" s="28" t="s">
        <v>74</v>
      </c>
      <c r="Z195" s="31">
        <v>-4.8998839545063566</v>
      </c>
      <c r="AA195" s="31">
        <v>32.246905071176727</v>
      </c>
      <c r="AB195" s="31">
        <v>-4.8998839545063566</v>
      </c>
      <c r="AC195" s="31">
        <v>68.08885165748201</v>
      </c>
      <c r="AD195" s="28" t="s">
        <v>74</v>
      </c>
      <c r="AE195" s="31">
        <v>-14.244601697203043</v>
      </c>
      <c r="AF195" s="31">
        <v>26.125217877373736</v>
      </c>
      <c r="AG195" s="28" t="s">
        <v>74</v>
      </c>
      <c r="AH195" s="32">
        <v>45940</v>
      </c>
      <c r="AJ195" s="30" t="s">
        <v>4902</v>
      </c>
    </row>
    <row r="196" spans="1:36" x14ac:dyDescent="0.2">
      <c r="A196" s="23" t="s">
        <v>534</v>
      </c>
      <c r="B196" s="24" t="s">
        <v>72</v>
      </c>
      <c r="C196" s="25" t="s">
        <v>535</v>
      </c>
      <c r="D196" s="26" t="s">
        <v>74</v>
      </c>
      <c r="E196" s="24">
        <v>5</v>
      </c>
      <c r="F196" s="27">
        <v>-0.19466461433881205</v>
      </c>
      <c r="G196" s="27">
        <v>31.94782547136419</v>
      </c>
      <c r="H196" s="26" t="s">
        <v>74</v>
      </c>
      <c r="I196" s="27">
        <v>42.355700233505026</v>
      </c>
      <c r="J196" s="27">
        <v>100.78022485699999</v>
      </c>
      <c r="K196" s="26" t="s">
        <v>74</v>
      </c>
      <c r="L196" s="23" t="s">
        <v>247</v>
      </c>
      <c r="M196" s="23" t="s">
        <v>536</v>
      </c>
      <c r="N196" s="28" t="s">
        <v>74</v>
      </c>
      <c r="O196" s="3" t="s">
        <v>77</v>
      </c>
      <c r="P196" s="3" t="s">
        <v>78</v>
      </c>
      <c r="Q196" s="28" t="s">
        <v>74</v>
      </c>
      <c r="R196" s="29">
        <v>5</v>
      </c>
      <c r="S196" s="30">
        <v>10</v>
      </c>
      <c r="T196" s="30">
        <v>4</v>
      </c>
      <c r="U196" s="30">
        <v>0</v>
      </c>
      <c r="V196" s="30">
        <v>0</v>
      </c>
      <c r="W196" s="28" t="s">
        <v>74</v>
      </c>
      <c r="X196" s="3" t="s">
        <v>79</v>
      </c>
      <c r="Y196" s="28" t="s">
        <v>74</v>
      </c>
      <c r="Z196" s="31">
        <v>-2.4865539013173263</v>
      </c>
      <c r="AA196" s="31">
        <v>65.432425284316295</v>
      </c>
      <c r="AB196" s="31">
        <v>-2.4865539013173263</v>
      </c>
      <c r="AC196" s="31">
        <v>66.05243195135499</v>
      </c>
      <c r="AD196" s="28" t="s">
        <v>74</v>
      </c>
      <c r="AE196" s="31">
        <v>-11.902082368195382</v>
      </c>
      <c r="AF196" s="31">
        <v>28.409230346720172</v>
      </c>
      <c r="AG196" s="28" t="s">
        <v>74</v>
      </c>
      <c r="AH196" s="32">
        <v>45940</v>
      </c>
      <c r="AJ196" s="30" t="s">
        <v>4903</v>
      </c>
    </row>
    <row r="197" spans="1:36" x14ac:dyDescent="0.2">
      <c r="A197" s="23">
        <v>2317</v>
      </c>
      <c r="B197" s="24" t="s">
        <v>107</v>
      </c>
      <c r="C197" s="25" t="s">
        <v>537</v>
      </c>
      <c r="D197" s="26" t="s">
        <v>74</v>
      </c>
      <c r="E197" s="24">
        <v>5</v>
      </c>
      <c r="F197" s="27">
        <v>-0.9861549940619696</v>
      </c>
      <c r="G197" s="27">
        <v>49.532633490045932</v>
      </c>
      <c r="H197" s="26" t="s">
        <v>74</v>
      </c>
      <c r="I197" s="27">
        <v>31.069137749326291</v>
      </c>
      <c r="J197" s="27">
        <v>100.156337151</v>
      </c>
      <c r="K197" s="26" t="s">
        <v>74</v>
      </c>
      <c r="L197" s="23" t="s">
        <v>75</v>
      </c>
      <c r="M197" s="23" t="s">
        <v>372</v>
      </c>
      <c r="N197" s="28" t="s">
        <v>74</v>
      </c>
      <c r="O197" s="3" t="s">
        <v>109</v>
      </c>
      <c r="P197" s="3" t="s">
        <v>110</v>
      </c>
      <c r="Q197" s="28" t="s">
        <v>74</v>
      </c>
      <c r="R197" s="29">
        <v>5</v>
      </c>
      <c r="S197" s="30">
        <v>11</v>
      </c>
      <c r="T197" s="30">
        <v>11</v>
      </c>
      <c r="U197" s="30">
        <v>0</v>
      </c>
      <c r="V197" s="30">
        <v>0</v>
      </c>
      <c r="W197" s="28" t="s">
        <v>74</v>
      </c>
      <c r="X197" s="3" t="s">
        <v>83</v>
      </c>
      <c r="Y197" s="28" t="s">
        <v>74</v>
      </c>
      <c r="Z197" s="31">
        <v>-2.2075055187637971</v>
      </c>
      <c r="AA197" s="31">
        <v>70.660297403497978</v>
      </c>
      <c r="AB197" s="31">
        <v>-2.2075055187637971</v>
      </c>
      <c r="AC197" s="31">
        <v>74.276682920688359</v>
      </c>
      <c r="AD197" s="28" t="s">
        <v>74</v>
      </c>
      <c r="AE197" s="31">
        <v>-4.5247629894558123</v>
      </c>
      <c r="AF197" s="31">
        <v>37.126951751121396</v>
      </c>
      <c r="AG197" s="28" t="s">
        <v>74</v>
      </c>
      <c r="AH197" s="32">
        <v>45940</v>
      </c>
      <c r="AJ197" s="30" t="s">
        <v>4904</v>
      </c>
    </row>
    <row r="198" spans="1:36" x14ac:dyDescent="0.2">
      <c r="A198" s="23" t="s">
        <v>538</v>
      </c>
      <c r="B198" s="24" t="s">
        <v>154</v>
      </c>
      <c r="C198" s="25" t="s">
        <v>539</v>
      </c>
      <c r="D198" s="26" t="s">
        <v>74</v>
      </c>
      <c r="E198" s="24">
        <v>5</v>
      </c>
      <c r="F198" s="27">
        <v>-6.7603727545223649</v>
      </c>
      <c r="G198" s="27">
        <v>35.67463948796059</v>
      </c>
      <c r="H198" s="26" t="s">
        <v>74</v>
      </c>
      <c r="I198" s="27">
        <v>34.096887587222582</v>
      </c>
      <c r="J198" s="27">
        <v>100.07686294600001</v>
      </c>
      <c r="K198" s="26" t="s">
        <v>74</v>
      </c>
      <c r="L198" s="23" t="s">
        <v>178</v>
      </c>
      <c r="M198" s="23" t="s">
        <v>179</v>
      </c>
      <c r="N198" s="28" t="s">
        <v>74</v>
      </c>
      <c r="O198" s="3" t="s">
        <v>156</v>
      </c>
      <c r="P198" s="3" t="s">
        <v>175</v>
      </c>
      <c r="Q198" s="28" t="s">
        <v>74</v>
      </c>
      <c r="R198" s="29">
        <v>5</v>
      </c>
      <c r="S198" s="30">
        <v>48</v>
      </c>
      <c r="T198" s="30">
        <v>45</v>
      </c>
      <c r="U198" s="30">
        <v>0</v>
      </c>
      <c r="V198" s="30">
        <v>0</v>
      </c>
      <c r="W198" s="28" t="s">
        <v>74</v>
      </c>
      <c r="X198" s="3" t="s">
        <v>83</v>
      </c>
      <c r="Y198" s="28" t="s">
        <v>74</v>
      </c>
      <c r="Z198" s="31">
        <v>-4.1019108280254777</v>
      </c>
      <c r="AA198" s="31">
        <v>48.239167592176884</v>
      </c>
      <c r="AB198" s="31">
        <v>-4.1019108280254777</v>
      </c>
      <c r="AC198" s="31">
        <v>251.50264579515436</v>
      </c>
      <c r="AD198" s="28" t="s">
        <v>74</v>
      </c>
      <c r="AE198" s="31">
        <v>-6.7603727545223649</v>
      </c>
      <c r="AF198" s="31">
        <v>209.81688662245358</v>
      </c>
      <c r="AG198" s="28" t="s">
        <v>74</v>
      </c>
      <c r="AH198" s="32">
        <v>45940</v>
      </c>
      <c r="AJ198" s="30" t="s">
        <v>4905</v>
      </c>
    </row>
    <row r="199" spans="1:36" x14ac:dyDescent="0.2">
      <c r="A199" s="23" t="s">
        <v>540</v>
      </c>
      <c r="B199" s="24" t="s">
        <v>154</v>
      </c>
      <c r="C199" s="25" t="s">
        <v>541</v>
      </c>
      <c r="D199" s="26" t="s">
        <v>74</v>
      </c>
      <c r="E199" s="24">
        <v>2</v>
      </c>
      <c r="F199" s="27">
        <v>-14.189523225650358</v>
      </c>
      <c r="G199" s="27">
        <v>0</v>
      </c>
      <c r="H199" s="26" t="s">
        <v>74</v>
      </c>
      <c r="I199" s="27">
        <v>23.756715936971943</v>
      </c>
      <c r="J199" s="27">
        <v>99.496473757999993</v>
      </c>
      <c r="K199" s="26" t="s">
        <v>74</v>
      </c>
      <c r="L199" s="23" t="s">
        <v>113</v>
      </c>
      <c r="M199" s="23" t="s">
        <v>114</v>
      </c>
      <c r="N199" s="28" t="s">
        <v>74</v>
      </c>
      <c r="O199" s="3" t="s">
        <v>156</v>
      </c>
      <c r="P199" s="3" t="s">
        <v>171</v>
      </c>
      <c r="Q199" s="28" t="s">
        <v>74</v>
      </c>
      <c r="R199" s="29">
        <v>4</v>
      </c>
      <c r="S199" s="30">
        <v>0</v>
      </c>
      <c r="T199" s="30">
        <v>0</v>
      </c>
      <c r="U199" s="30">
        <v>0</v>
      </c>
      <c r="V199" s="30">
        <v>0</v>
      </c>
      <c r="W199" s="28" t="s">
        <v>74</v>
      </c>
      <c r="X199" s="3" t="s">
        <v>83</v>
      </c>
      <c r="Y199" s="28" t="s">
        <v>74</v>
      </c>
      <c r="Z199" s="31">
        <v>-8.8479262672810979</v>
      </c>
      <c r="AA199" s="31">
        <v>12.258796821793416</v>
      </c>
      <c r="AB199" s="31">
        <v>-8.8479262672810979</v>
      </c>
      <c r="AC199" s="31">
        <v>41.352856892738352</v>
      </c>
      <c r="AD199" s="28" t="s">
        <v>74</v>
      </c>
      <c r="AE199" s="31">
        <v>-14.189523225650358</v>
      </c>
      <c r="AF199" s="31">
        <v>16.536977576223144</v>
      </c>
      <c r="AG199" s="28" t="s">
        <v>74</v>
      </c>
      <c r="AH199" s="32">
        <v>45940</v>
      </c>
      <c r="AJ199" s="30" t="s">
        <v>4906</v>
      </c>
    </row>
    <row r="200" spans="1:36" x14ac:dyDescent="0.2">
      <c r="A200" s="23">
        <v>1299</v>
      </c>
      <c r="B200" s="24" t="s">
        <v>124</v>
      </c>
      <c r="C200" s="25" t="s">
        <v>542</v>
      </c>
      <c r="D200" s="26" t="s">
        <v>74</v>
      </c>
      <c r="E200" s="24">
        <v>3</v>
      </c>
      <c r="F200" s="27">
        <v>-2.1942610380199383</v>
      </c>
      <c r="G200" s="27">
        <v>23.559942230932759</v>
      </c>
      <c r="H200" s="26" t="s">
        <v>74</v>
      </c>
      <c r="I200" s="27">
        <v>33.422014658880336</v>
      </c>
      <c r="J200" s="27">
        <v>99.381181444000006</v>
      </c>
      <c r="K200" s="26" t="s">
        <v>74</v>
      </c>
      <c r="L200" s="23" t="s">
        <v>113</v>
      </c>
      <c r="M200" s="23" t="s">
        <v>411</v>
      </c>
      <c r="N200" s="28" t="s">
        <v>74</v>
      </c>
      <c r="O200" s="3" t="s">
        <v>109</v>
      </c>
      <c r="P200" s="3" t="s">
        <v>543</v>
      </c>
      <c r="Q200" s="28" t="s">
        <v>74</v>
      </c>
      <c r="R200" s="29">
        <v>4</v>
      </c>
      <c r="S200" s="30">
        <v>0</v>
      </c>
      <c r="T200" s="30">
        <v>0</v>
      </c>
      <c r="U200" s="30">
        <v>0</v>
      </c>
      <c r="V200" s="30">
        <v>0</v>
      </c>
      <c r="W200" s="28" t="s">
        <v>74</v>
      </c>
      <c r="X200" s="3" t="s">
        <v>83</v>
      </c>
      <c r="Y200" s="28" t="s">
        <v>74</v>
      </c>
      <c r="Z200" s="31">
        <v>-2.5065963060685905</v>
      </c>
      <c r="AA200" s="31">
        <v>51.403400942429833</v>
      </c>
      <c r="AB200" s="31">
        <v>-10.478497880072673</v>
      </c>
      <c r="AC200" s="31">
        <v>11.976568259112867</v>
      </c>
      <c r="AD200" s="28" t="s">
        <v>74</v>
      </c>
      <c r="AE200" s="31">
        <v>-43.430971793135775</v>
      </c>
      <c r="AF200" s="31">
        <v>-17.120011955825895</v>
      </c>
      <c r="AG200" s="28" t="s">
        <v>74</v>
      </c>
      <c r="AH200" s="32">
        <v>45940</v>
      </c>
      <c r="AJ200" s="30" t="s">
        <v>4907</v>
      </c>
    </row>
    <row r="201" spans="1:36" x14ac:dyDescent="0.2">
      <c r="A201" s="23" t="s">
        <v>544</v>
      </c>
      <c r="B201" s="24" t="s">
        <v>72</v>
      </c>
      <c r="C201" s="25" t="s">
        <v>545</v>
      </c>
      <c r="D201" s="26" t="s">
        <v>74</v>
      </c>
      <c r="E201" s="24">
        <v>3</v>
      </c>
      <c r="F201" s="27">
        <v>-6.2421903675299966</v>
      </c>
      <c r="G201" s="27">
        <v>24.998741390870592</v>
      </c>
      <c r="H201" s="26" t="s">
        <v>74</v>
      </c>
      <c r="I201" s="27">
        <v>26.0243754673734</v>
      </c>
      <c r="J201" s="27">
        <v>98.802624613000006</v>
      </c>
      <c r="K201" s="26" t="s">
        <v>74</v>
      </c>
      <c r="L201" s="23" t="s">
        <v>129</v>
      </c>
      <c r="M201" s="23" t="s">
        <v>167</v>
      </c>
      <c r="N201" s="28" t="s">
        <v>74</v>
      </c>
      <c r="O201" s="3" t="s">
        <v>77</v>
      </c>
      <c r="P201" s="3" t="s">
        <v>78</v>
      </c>
      <c r="Q201" s="28" t="s">
        <v>74</v>
      </c>
      <c r="R201" s="29">
        <v>4</v>
      </c>
      <c r="S201" s="30">
        <v>0</v>
      </c>
      <c r="T201" s="30">
        <v>0</v>
      </c>
      <c r="U201" s="30">
        <v>0</v>
      </c>
      <c r="V201" s="30">
        <v>0</v>
      </c>
      <c r="W201" s="28" t="s">
        <v>74</v>
      </c>
      <c r="X201" s="3" t="s">
        <v>83</v>
      </c>
      <c r="Y201" s="28" t="s">
        <v>74</v>
      </c>
      <c r="Z201" s="31">
        <v>0</v>
      </c>
      <c r="AA201" s="31">
        <v>29.466511550606622</v>
      </c>
      <c r="AB201" s="31">
        <v>-19.341478566991089</v>
      </c>
      <c r="AC201" s="31">
        <v>10.07877910057584</v>
      </c>
      <c r="AD201" s="28" t="s">
        <v>74</v>
      </c>
      <c r="AE201" s="31">
        <v>-48.991804378043668</v>
      </c>
      <c r="AF201" s="31">
        <v>-19.428778682163895</v>
      </c>
      <c r="AG201" s="28" t="s">
        <v>74</v>
      </c>
      <c r="AH201" s="32">
        <v>45940</v>
      </c>
      <c r="AJ201" s="30" t="s">
        <v>4908</v>
      </c>
    </row>
    <row r="202" spans="1:36" x14ac:dyDescent="0.2">
      <c r="A202" s="23" t="s">
        <v>546</v>
      </c>
      <c r="B202" s="24" t="s">
        <v>72</v>
      </c>
      <c r="C202" s="25" t="s">
        <v>547</v>
      </c>
      <c r="D202" s="26" t="s">
        <v>74</v>
      </c>
      <c r="E202" s="24">
        <v>1</v>
      </c>
      <c r="F202" s="27">
        <v>-14.675333578115351</v>
      </c>
      <c r="G202" s="27">
        <v>6.2970993788283804</v>
      </c>
      <c r="H202" s="26" t="s">
        <v>74</v>
      </c>
      <c r="I202" s="27">
        <v>10.514954010046795</v>
      </c>
      <c r="J202" s="27">
        <v>98.773859798000004</v>
      </c>
      <c r="K202" s="26" t="s">
        <v>74</v>
      </c>
      <c r="L202" s="23" t="s">
        <v>315</v>
      </c>
      <c r="M202" s="23" t="s">
        <v>316</v>
      </c>
      <c r="N202" s="28" t="s">
        <v>74</v>
      </c>
      <c r="O202" s="3" t="s">
        <v>77</v>
      </c>
      <c r="P202" s="3" t="s">
        <v>78</v>
      </c>
      <c r="Q202" s="28" t="s">
        <v>74</v>
      </c>
      <c r="R202" s="29">
        <v>5</v>
      </c>
      <c r="S202" s="30">
        <v>21</v>
      </c>
      <c r="T202" s="30">
        <v>0</v>
      </c>
      <c r="U202" s="30">
        <v>0</v>
      </c>
      <c r="V202" s="30">
        <v>0</v>
      </c>
      <c r="W202" s="28" t="s">
        <v>74</v>
      </c>
      <c r="X202" s="3" t="s">
        <v>101</v>
      </c>
      <c r="Y202" s="28" t="s">
        <v>74</v>
      </c>
      <c r="Z202" s="31">
        <v>0</v>
      </c>
      <c r="AA202" s="31">
        <v>11.186974789915968</v>
      </c>
      <c r="AB202" s="31">
        <v>0</v>
      </c>
      <c r="AC202" s="31">
        <v>30.12097808933601</v>
      </c>
      <c r="AD202" s="28" t="s">
        <v>74</v>
      </c>
      <c r="AE202" s="31">
        <v>-20.509921411169017</v>
      </c>
      <c r="AF202" s="31">
        <v>-1.699136789408632</v>
      </c>
      <c r="AG202" s="28" t="s">
        <v>74</v>
      </c>
      <c r="AH202" s="32">
        <v>45940</v>
      </c>
      <c r="AJ202" s="30" t="s">
        <v>4909</v>
      </c>
    </row>
    <row r="203" spans="1:36" x14ac:dyDescent="0.2">
      <c r="A203" s="23" t="s">
        <v>548</v>
      </c>
      <c r="B203" s="24" t="s">
        <v>154</v>
      </c>
      <c r="C203" s="25" t="s">
        <v>549</v>
      </c>
      <c r="D203" s="26" t="s">
        <v>74</v>
      </c>
      <c r="E203" s="24">
        <v>4</v>
      </c>
      <c r="F203" s="27">
        <v>-3.4531794371119915</v>
      </c>
      <c r="G203" s="27">
        <v>10.285861802122129</v>
      </c>
      <c r="H203" s="26" t="s">
        <v>74</v>
      </c>
      <c r="I203" s="27">
        <v>15.859488369317296</v>
      </c>
      <c r="J203" s="27">
        <v>98.218838364999996</v>
      </c>
      <c r="K203" s="26" t="s">
        <v>74</v>
      </c>
      <c r="L203" s="23" t="s">
        <v>315</v>
      </c>
      <c r="M203" s="23" t="s">
        <v>441</v>
      </c>
      <c r="N203" s="28" t="s">
        <v>74</v>
      </c>
      <c r="O203" s="3" t="s">
        <v>156</v>
      </c>
      <c r="P203" s="3" t="s">
        <v>479</v>
      </c>
      <c r="Q203" s="28" t="s">
        <v>74</v>
      </c>
      <c r="R203" s="29">
        <v>5</v>
      </c>
      <c r="S203" s="30">
        <v>30</v>
      </c>
      <c r="T203" s="30">
        <v>0</v>
      </c>
      <c r="U203" s="30">
        <v>0</v>
      </c>
      <c r="V203" s="30">
        <v>0</v>
      </c>
      <c r="W203" s="28" t="s">
        <v>74</v>
      </c>
      <c r="X203" s="3" t="s">
        <v>101</v>
      </c>
      <c r="Y203" s="28" t="s">
        <v>74</v>
      </c>
      <c r="Z203" s="31">
        <v>0</v>
      </c>
      <c r="AA203" s="31">
        <v>23.042836041358942</v>
      </c>
      <c r="AB203" s="31">
        <v>0</v>
      </c>
      <c r="AC203" s="31">
        <v>47.445371755272554</v>
      </c>
      <c r="AD203" s="28" t="s">
        <v>74</v>
      </c>
      <c r="AE203" s="31">
        <v>-3.4531794371119915</v>
      </c>
      <c r="AF203" s="31">
        <v>20.975577630168917</v>
      </c>
      <c r="AG203" s="28" t="s">
        <v>74</v>
      </c>
      <c r="AH203" s="32">
        <v>45940</v>
      </c>
      <c r="AJ203" s="30" t="s">
        <v>4910</v>
      </c>
    </row>
    <row r="204" spans="1:36" x14ac:dyDescent="0.2">
      <c r="A204" s="23" t="s">
        <v>550</v>
      </c>
      <c r="B204" s="24" t="s">
        <v>154</v>
      </c>
      <c r="C204" s="25" t="s">
        <v>551</v>
      </c>
      <c r="D204" s="26" t="s">
        <v>74</v>
      </c>
      <c r="E204" s="24">
        <v>3</v>
      </c>
      <c r="F204" s="27">
        <v>-8.758416873929546</v>
      </c>
      <c r="G204" s="27">
        <v>6.1449661166044427</v>
      </c>
      <c r="H204" s="26" t="s">
        <v>74</v>
      </c>
      <c r="I204" s="27">
        <v>29.975548092433357</v>
      </c>
      <c r="J204" s="27">
        <v>98.045063595000002</v>
      </c>
      <c r="K204" s="26" t="s">
        <v>74</v>
      </c>
      <c r="L204" s="23" t="s">
        <v>113</v>
      </c>
      <c r="M204" s="23" t="s">
        <v>324</v>
      </c>
      <c r="N204" s="28" t="s">
        <v>74</v>
      </c>
      <c r="O204" s="3" t="s">
        <v>156</v>
      </c>
      <c r="P204" s="3" t="s">
        <v>171</v>
      </c>
      <c r="Q204" s="28" t="s">
        <v>74</v>
      </c>
      <c r="R204" s="29">
        <v>5</v>
      </c>
      <c r="S204" s="30">
        <v>36</v>
      </c>
      <c r="T204" s="30">
        <v>0</v>
      </c>
      <c r="U204" s="30">
        <v>0</v>
      </c>
      <c r="V204" s="30">
        <v>0</v>
      </c>
      <c r="W204" s="28" t="s">
        <v>74</v>
      </c>
      <c r="X204" s="3" t="s">
        <v>83</v>
      </c>
      <c r="Y204" s="28" t="s">
        <v>74</v>
      </c>
      <c r="Z204" s="31">
        <v>-6.721027921917468</v>
      </c>
      <c r="AA204" s="31">
        <v>26.63535726266354</v>
      </c>
      <c r="AB204" s="31">
        <v>-6.721027921917468</v>
      </c>
      <c r="AC204" s="31">
        <v>44.409718104579404</v>
      </c>
      <c r="AD204" s="28" t="s">
        <v>74</v>
      </c>
      <c r="AE204" s="31">
        <v>-8.758416873929546</v>
      </c>
      <c r="AF204" s="31">
        <v>18.411524040499263</v>
      </c>
      <c r="AG204" s="28" t="s">
        <v>74</v>
      </c>
      <c r="AH204" s="32">
        <v>45940</v>
      </c>
      <c r="AJ204" s="30" t="s">
        <v>4911</v>
      </c>
    </row>
    <row r="205" spans="1:36" x14ac:dyDescent="0.2">
      <c r="A205" s="23" t="s">
        <v>552</v>
      </c>
      <c r="B205" s="24" t="s">
        <v>154</v>
      </c>
      <c r="C205" s="25" t="s">
        <v>553</v>
      </c>
      <c r="D205" s="26" t="s">
        <v>74</v>
      </c>
      <c r="E205" s="24">
        <v>5</v>
      </c>
      <c r="F205" s="27">
        <v>0</v>
      </c>
      <c r="G205" s="27">
        <v>78.204261568876788</v>
      </c>
      <c r="H205" s="26" t="s">
        <v>74</v>
      </c>
      <c r="I205" s="27">
        <v>42.626251964619307</v>
      </c>
      <c r="J205" s="27">
        <v>97.963273086000001</v>
      </c>
      <c r="K205" s="26" t="s">
        <v>74</v>
      </c>
      <c r="L205" s="23" t="s">
        <v>178</v>
      </c>
      <c r="M205" s="23" t="s">
        <v>240</v>
      </c>
      <c r="N205" s="28" t="s">
        <v>74</v>
      </c>
      <c r="O205" s="3" t="s">
        <v>156</v>
      </c>
      <c r="P205" s="3" t="s">
        <v>175</v>
      </c>
      <c r="Q205" s="28" t="s">
        <v>74</v>
      </c>
      <c r="R205" s="29">
        <v>5</v>
      </c>
      <c r="S205" s="30">
        <v>60</v>
      </c>
      <c r="T205" s="30">
        <v>46</v>
      </c>
      <c r="U205" s="30">
        <v>0</v>
      </c>
      <c r="V205" s="30">
        <v>0</v>
      </c>
      <c r="W205" s="28" t="s">
        <v>74</v>
      </c>
      <c r="X205" s="3" t="s">
        <v>79</v>
      </c>
      <c r="Y205" s="28" t="s">
        <v>74</v>
      </c>
      <c r="Z205" s="31">
        <v>-4.7147571900044469E-2</v>
      </c>
      <c r="AA205" s="31">
        <v>114.14141414141415</v>
      </c>
      <c r="AB205" s="31">
        <v>-4.7147571900044469E-2</v>
      </c>
      <c r="AC205" s="31">
        <v>235.69959320176653</v>
      </c>
      <c r="AD205" s="28" t="s">
        <v>74</v>
      </c>
      <c r="AE205" s="31">
        <v>0</v>
      </c>
      <c r="AF205" s="31">
        <v>191.22850197945948</v>
      </c>
      <c r="AG205" s="28" t="s">
        <v>74</v>
      </c>
      <c r="AH205" s="32">
        <v>45940</v>
      </c>
      <c r="AJ205" s="30" t="s">
        <v>4912</v>
      </c>
    </row>
    <row r="206" spans="1:36" x14ac:dyDescent="0.2">
      <c r="A206" s="23" t="s">
        <v>554</v>
      </c>
      <c r="B206" s="24" t="s">
        <v>72</v>
      </c>
      <c r="C206" s="25" t="s">
        <v>555</v>
      </c>
      <c r="D206" s="26" t="s">
        <v>74</v>
      </c>
      <c r="E206" s="24">
        <v>2</v>
      </c>
      <c r="F206" s="27">
        <v>-15.602372012856639</v>
      </c>
      <c r="G206" s="27">
        <v>5.1695582630197228</v>
      </c>
      <c r="H206" s="26" t="s">
        <v>74</v>
      </c>
      <c r="I206" s="27">
        <v>16.004688827867394</v>
      </c>
      <c r="J206" s="27">
        <v>97.824348051000001</v>
      </c>
      <c r="K206" s="26" t="s">
        <v>74</v>
      </c>
      <c r="L206" s="23" t="s">
        <v>113</v>
      </c>
      <c r="M206" s="23" t="s">
        <v>375</v>
      </c>
      <c r="N206" s="28" t="s">
        <v>74</v>
      </c>
      <c r="O206" s="3" t="s">
        <v>77</v>
      </c>
      <c r="P206" s="3" t="s">
        <v>78</v>
      </c>
      <c r="Q206" s="28" t="s">
        <v>74</v>
      </c>
      <c r="R206" s="29">
        <v>4</v>
      </c>
      <c r="S206" s="30">
        <v>0</v>
      </c>
      <c r="T206" s="30">
        <v>0</v>
      </c>
      <c r="U206" s="30">
        <v>0</v>
      </c>
      <c r="V206" s="30">
        <v>0</v>
      </c>
      <c r="W206" s="28" t="s">
        <v>74</v>
      </c>
      <c r="X206" s="3" t="s">
        <v>101</v>
      </c>
      <c r="Y206" s="28" t="s">
        <v>74</v>
      </c>
      <c r="Z206" s="31">
        <v>-5.190178477873638</v>
      </c>
      <c r="AA206" s="31">
        <v>7.6797968979332722</v>
      </c>
      <c r="AB206" s="31">
        <v>-5.190178477873638</v>
      </c>
      <c r="AC206" s="31">
        <v>34.824741494853498</v>
      </c>
      <c r="AD206" s="28" t="s">
        <v>74</v>
      </c>
      <c r="AE206" s="31">
        <v>-15.602372012856639</v>
      </c>
      <c r="AF206" s="31">
        <v>2.6452589292426545</v>
      </c>
      <c r="AG206" s="28" t="s">
        <v>74</v>
      </c>
      <c r="AH206" s="32">
        <v>45940</v>
      </c>
      <c r="AJ206" s="30" t="s">
        <v>4913</v>
      </c>
    </row>
    <row r="207" spans="1:36" x14ac:dyDescent="0.2">
      <c r="A207" s="23" t="s">
        <v>556</v>
      </c>
      <c r="B207" s="24" t="s">
        <v>557</v>
      </c>
      <c r="C207" s="25" t="s">
        <v>558</v>
      </c>
      <c r="D207" s="26" t="s">
        <v>74</v>
      </c>
      <c r="E207" s="24">
        <v>2</v>
      </c>
      <c r="F207" s="27">
        <v>-8.8408861547622646</v>
      </c>
      <c r="G207" s="27">
        <v>7.2965348786794806</v>
      </c>
      <c r="H207" s="26" t="s">
        <v>74</v>
      </c>
      <c r="I207" s="27">
        <v>21.226906913180887</v>
      </c>
      <c r="J207" s="27">
        <v>97.760684753000007</v>
      </c>
      <c r="K207" s="26" t="s">
        <v>74</v>
      </c>
      <c r="L207" s="23" t="s">
        <v>113</v>
      </c>
      <c r="M207" s="23" t="s">
        <v>295</v>
      </c>
      <c r="N207" s="28" t="s">
        <v>74</v>
      </c>
      <c r="O207" s="3" t="s">
        <v>156</v>
      </c>
      <c r="P207" s="3" t="s">
        <v>559</v>
      </c>
      <c r="Q207" s="28" t="s">
        <v>74</v>
      </c>
      <c r="R207" s="29">
        <v>4</v>
      </c>
      <c r="S207" s="30">
        <v>0</v>
      </c>
      <c r="T207" s="30">
        <v>0</v>
      </c>
      <c r="U207" s="30">
        <v>0</v>
      </c>
      <c r="V207" s="30">
        <v>0</v>
      </c>
      <c r="W207" s="28" t="s">
        <v>74</v>
      </c>
      <c r="X207" s="3" t="s">
        <v>83</v>
      </c>
      <c r="Y207" s="28" t="s">
        <v>74</v>
      </c>
      <c r="Z207" s="31">
        <v>-0.8654474199869292</v>
      </c>
      <c r="AA207" s="31">
        <v>13.953750281552676</v>
      </c>
      <c r="AB207" s="31">
        <v>-4.4989775051124772</v>
      </c>
      <c r="AC207" s="31">
        <v>30.144133931626211</v>
      </c>
      <c r="AD207" s="28" t="s">
        <v>74</v>
      </c>
      <c r="AE207" s="31">
        <v>-8.8408861547622646</v>
      </c>
      <c r="AF207" s="31">
        <v>8.283164673820238</v>
      </c>
      <c r="AG207" s="28" t="s">
        <v>74</v>
      </c>
      <c r="AH207" s="32">
        <v>45940</v>
      </c>
      <c r="AJ207" s="30" t="s">
        <v>4914</v>
      </c>
    </row>
    <row r="208" spans="1:36" x14ac:dyDescent="0.2">
      <c r="A208" s="23" t="s">
        <v>560</v>
      </c>
      <c r="B208" s="24" t="s">
        <v>557</v>
      </c>
      <c r="C208" s="25" t="s">
        <v>558</v>
      </c>
      <c r="D208" s="26" t="s">
        <v>74</v>
      </c>
      <c r="E208" s="24">
        <v>2</v>
      </c>
      <c r="F208" s="27">
        <v>-8.7582423907155782</v>
      </c>
      <c r="G208" s="27">
        <v>7.6060762094216345</v>
      </c>
      <c r="H208" s="26" t="s">
        <v>74</v>
      </c>
      <c r="I208" s="27">
        <v>21.515146294133512</v>
      </c>
      <c r="J208" s="27">
        <v>97.680170270000005</v>
      </c>
      <c r="K208" s="26" t="s">
        <v>74</v>
      </c>
      <c r="L208" s="23" t="s">
        <v>113</v>
      </c>
      <c r="M208" s="23" t="s">
        <v>295</v>
      </c>
      <c r="N208" s="28" t="s">
        <v>74</v>
      </c>
      <c r="O208" s="3" t="s">
        <v>156</v>
      </c>
      <c r="P208" s="3" t="s">
        <v>559</v>
      </c>
      <c r="Q208" s="28" t="s">
        <v>74</v>
      </c>
      <c r="R208" s="29">
        <v>4</v>
      </c>
      <c r="S208" s="30">
        <v>0</v>
      </c>
      <c r="T208" s="30">
        <v>0</v>
      </c>
      <c r="U208" s="30">
        <v>0</v>
      </c>
      <c r="V208" s="30">
        <v>0</v>
      </c>
      <c r="W208" s="28" t="s">
        <v>74</v>
      </c>
      <c r="X208" s="3" t="s">
        <v>83</v>
      </c>
      <c r="Y208" s="28" t="s">
        <v>74</v>
      </c>
      <c r="Z208" s="31">
        <v>-0.72987922626254753</v>
      </c>
      <c r="AA208" s="31">
        <v>14.082599864590383</v>
      </c>
      <c r="AB208" s="31">
        <v>-4.0766627660583783</v>
      </c>
      <c r="AC208" s="31">
        <v>28.384348792296095</v>
      </c>
      <c r="AD208" s="28" t="s">
        <v>74</v>
      </c>
      <c r="AE208" s="31">
        <v>-8.7582423907155782</v>
      </c>
      <c r="AF208" s="31">
        <v>6.4807484931620181</v>
      </c>
      <c r="AG208" s="28" t="s">
        <v>74</v>
      </c>
      <c r="AH208" s="32">
        <v>45940</v>
      </c>
      <c r="AJ208" s="30" t="s">
        <v>4915</v>
      </c>
    </row>
    <row r="209" spans="1:36" x14ac:dyDescent="0.2">
      <c r="A209" s="23" t="s">
        <v>561</v>
      </c>
      <c r="B209" s="24" t="s">
        <v>72</v>
      </c>
      <c r="C209" s="25" t="s">
        <v>562</v>
      </c>
      <c r="D209" s="26" t="s">
        <v>74</v>
      </c>
      <c r="E209" s="24">
        <v>5</v>
      </c>
      <c r="F209" s="27">
        <v>-2.2463938823131171</v>
      </c>
      <c r="G209" s="27">
        <v>21.162777275064322</v>
      </c>
      <c r="H209" s="26" t="s">
        <v>74</v>
      </c>
      <c r="I209" s="27">
        <v>27.467797878285261</v>
      </c>
      <c r="J209" s="27">
        <v>97.140061590000002</v>
      </c>
      <c r="K209" s="26" t="s">
        <v>74</v>
      </c>
      <c r="L209" s="23" t="s">
        <v>129</v>
      </c>
      <c r="M209" s="23" t="s">
        <v>563</v>
      </c>
      <c r="N209" s="28" t="s">
        <v>74</v>
      </c>
      <c r="O209" s="3" t="s">
        <v>77</v>
      </c>
      <c r="P209" s="3" t="s">
        <v>78</v>
      </c>
      <c r="Q209" s="28" t="s">
        <v>74</v>
      </c>
      <c r="R209" s="29">
        <v>5</v>
      </c>
      <c r="S209" s="30">
        <v>11</v>
      </c>
      <c r="T209" s="30">
        <v>6</v>
      </c>
      <c r="U209" s="30">
        <v>0</v>
      </c>
      <c r="V209" s="30">
        <v>0</v>
      </c>
      <c r="W209" s="28" t="s">
        <v>74</v>
      </c>
      <c r="X209" s="3" t="s">
        <v>83</v>
      </c>
      <c r="Y209" s="28" t="s">
        <v>74</v>
      </c>
      <c r="Z209" s="31">
        <v>-3.352423522838393</v>
      </c>
      <c r="AA209" s="31">
        <v>27.070707070707073</v>
      </c>
      <c r="AB209" s="31">
        <v>-3.352423522838393</v>
      </c>
      <c r="AC209" s="31">
        <v>44.598381079116869</v>
      </c>
      <c r="AD209" s="28" t="s">
        <v>74</v>
      </c>
      <c r="AE209" s="31">
        <v>-10.803978055860931</v>
      </c>
      <c r="AF209" s="31">
        <v>10.843921878351905</v>
      </c>
      <c r="AG209" s="28" t="s">
        <v>74</v>
      </c>
      <c r="AH209" s="32">
        <v>45940</v>
      </c>
      <c r="AJ209" s="30" t="s">
        <v>4916</v>
      </c>
    </row>
    <row r="210" spans="1:36" x14ac:dyDescent="0.2">
      <c r="A210" s="23">
        <v>9999</v>
      </c>
      <c r="B210" s="24" t="s">
        <v>124</v>
      </c>
      <c r="C210" s="25" t="s">
        <v>564</v>
      </c>
      <c r="D210" s="26" t="s">
        <v>74</v>
      </c>
      <c r="E210" s="24">
        <v>5</v>
      </c>
      <c r="F210" s="27">
        <v>0</v>
      </c>
      <c r="G210" s="27">
        <v>37.226246767422687</v>
      </c>
      <c r="H210" s="26" t="s">
        <v>74</v>
      </c>
      <c r="I210" s="27">
        <v>36.124738881810003</v>
      </c>
      <c r="J210" s="27">
        <v>97.121467499999994</v>
      </c>
      <c r="K210" s="26" t="s">
        <v>74</v>
      </c>
      <c r="L210" s="23" t="s">
        <v>75</v>
      </c>
      <c r="M210" s="23" t="s">
        <v>565</v>
      </c>
      <c r="N210" s="28" t="s">
        <v>74</v>
      </c>
      <c r="O210" s="3" t="s">
        <v>109</v>
      </c>
      <c r="P210" s="3" t="s">
        <v>126</v>
      </c>
      <c r="Q210" s="28" t="s">
        <v>74</v>
      </c>
      <c r="R210" s="29">
        <v>5</v>
      </c>
      <c r="S210" s="30">
        <v>22</v>
      </c>
      <c r="T210" s="30">
        <v>2</v>
      </c>
      <c r="U210" s="30">
        <v>0</v>
      </c>
      <c r="V210" s="30">
        <v>0</v>
      </c>
      <c r="W210" s="28" t="s">
        <v>74</v>
      </c>
      <c r="X210" s="3" t="s">
        <v>83</v>
      </c>
      <c r="Y210" s="28" t="s">
        <v>74</v>
      </c>
      <c r="Z210" s="31">
        <v>0</v>
      </c>
      <c r="AA210" s="31">
        <v>59.564457588385537</v>
      </c>
      <c r="AB210" s="31">
        <v>0</v>
      </c>
      <c r="AC210" s="31">
        <v>58.861231301685102</v>
      </c>
      <c r="AD210" s="28" t="s">
        <v>74</v>
      </c>
      <c r="AE210" s="31">
        <v>-10.949753429053397</v>
      </c>
      <c r="AF210" s="31">
        <v>20.686553439780578</v>
      </c>
      <c r="AG210" s="28" t="s">
        <v>74</v>
      </c>
      <c r="AH210" s="32">
        <v>45940</v>
      </c>
      <c r="AJ210" s="30" t="s">
        <v>4917</v>
      </c>
    </row>
    <row r="211" spans="1:36" x14ac:dyDescent="0.2">
      <c r="A211" s="23" t="s">
        <v>566</v>
      </c>
      <c r="B211" s="24" t="s">
        <v>72</v>
      </c>
      <c r="C211" s="25" t="s">
        <v>567</v>
      </c>
      <c r="D211" s="26" t="s">
        <v>74</v>
      </c>
      <c r="E211" s="24">
        <v>0</v>
      </c>
      <c r="F211" s="27">
        <v>-17.754383894938048</v>
      </c>
      <c r="G211" s="27">
        <v>0.43881815386938644</v>
      </c>
      <c r="H211" s="26" t="s">
        <v>74</v>
      </c>
      <c r="I211" s="27">
        <v>42.356478446309197</v>
      </c>
      <c r="J211" s="27">
        <v>96.407775178999998</v>
      </c>
      <c r="K211" s="26" t="s">
        <v>74</v>
      </c>
      <c r="L211" s="23" t="s">
        <v>91</v>
      </c>
      <c r="M211" s="23" t="s">
        <v>568</v>
      </c>
      <c r="N211" s="28" t="s">
        <v>74</v>
      </c>
      <c r="O211" s="3" t="s">
        <v>77</v>
      </c>
      <c r="P211" s="3" t="s">
        <v>78</v>
      </c>
      <c r="Q211" s="28" t="s">
        <v>74</v>
      </c>
      <c r="R211" s="29">
        <v>1</v>
      </c>
      <c r="S211" s="30">
        <v>0</v>
      </c>
      <c r="T211" s="30">
        <v>0</v>
      </c>
      <c r="U211" s="30">
        <v>0</v>
      </c>
      <c r="V211" s="30">
        <v>5</v>
      </c>
      <c r="W211" s="28" t="s">
        <v>74</v>
      </c>
      <c r="X211" s="3" t="s">
        <v>79</v>
      </c>
      <c r="Y211" s="28" t="s">
        <v>74</v>
      </c>
      <c r="Z211" s="31">
        <v>-16.352443247402849</v>
      </c>
      <c r="AA211" s="31">
        <v>21.33953488372093</v>
      </c>
      <c r="AB211" s="31">
        <v>-58.556268666200673</v>
      </c>
      <c r="AC211" s="31">
        <v>-31.560970235003381</v>
      </c>
      <c r="AD211" s="28" t="s">
        <v>74</v>
      </c>
      <c r="AE211" s="31">
        <v>-68.449286347087451</v>
      </c>
      <c r="AF211" s="31">
        <v>-50.133637534507514</v>
      </c>
      <c r="AG211" s="28" t="s">
        <v>74</v>
      </c>
      <c r="AH211" s="32">
        <v>45940</v>
      </c>
      <c r="AJ211" s="30" t="s">
        <v>4918</v>
      </c>
    </row>
    <row r="212" spans="1:36" x14ac:dyDescent="0.2">
      <c r="A212" s="23">
        <v>6861</v>
      </c>
      <c r="B212" s="24" t="s">
        <v>259</v>
      </c>
      <c r="C212" s="25" t="s">
        <v>569</v>
      </c>
      <c r="D212" s="26" t="s">
        <v>74</v>
      </c>
      <c r="E212" s="24">
        <v>0</v>
      </c>
      <c r="F212" s="27">
        <v>-19.796224585890538</v>
      </c>
      <c r="G212" s="27">
        <v>8.4880731890389054</v>
      </c>
      <c r="H212" s="26" t="s">
        <v>74</v>
      </c>
      <c r="I212" s="27">
        <v>22.71494392575374</v>
      </c>
      <c r="J212" s="27">
        <v>96.337531134000002</v>
      </c>
      <c r="K212" s="26" t="s">
        <v>74</v>
      </c>
      <c r="L212" s="23" t="s">
        <v>75</v>
      </c>
      <c r="M212" s="23" t="s">
        <v>372</v>
      </c>
      <c r="N212" s="28" t="s">
        <v>74</v>
      </c>
      <c r="O212" s="3" t="s">
        <v>109</v>
      </c>
      <c r="P212" s="3" t="s">
        <v>261</v>
      </c>
      <c r="Q212" s="28" t="s">
        <v>74</v>
      </c>
      <c r="R212" s="29">
        <v>2</v>
      </c>
      <c r="S212" s="30">
        <v>0</v>
      </c>
      <c r="T212" s="30">
        <v>0</v>
      </c>
      <c r="U212" s="30">
        <v>0</v>
      </c>
      <c r="V212" s="30">
        <v>19</v>
      </c>
      <c r="W212" s="28" t="s">
        <v>74</v>
      </c>
      <c r="X212" s="3" t="s">
        <v>83</v>
      </c>
      <c r="Y212" s="28" t="s">
        <v>74</v>
      </c>
      <c r="Z212" s="31">
        <v>-5.1946998755013771</v>
      </c>
      <c r="AA212" s="31">
        <v>10.857526252085686</v>
      </c>
      <c r="AB212" s="31">
        <v>-17.882097223846969</v>
      </c>
      <c r="AC212" s="31">
        <v>8.144235003492431E-2</v>
      </c>
      <c r="AD212" s="28" t="s">
        <v>74</v>
      </c>
      <c r="AE212" s="31">
        <v>-52.670977100933328</v>
      </c>
      <c r="AF212" s="31">
        <v>-30.04440274873631</v>
      </c>
      <c r="AG212" s="28" t="s">
        <v>74</v>
      </c>
      <c r="AH212" s="32">
        <v>45940</v>
      </c>
      <c r="AJ212" s="30" t="s">
        <v>4919</v>
      </c>
    </row>
    <row r="213" spans="1:36" x14ac:dyDescent="0.2">
      <c r="A213" s="23" t="s">
        <v>570</v>
      </c>
      <c r="B213" s="24" t="s">
        <v>72</v>
      </c>
      <c r="C213" s="25" t="s">
        <v>571</v>
      </c>
      <c r="D213" s="26" t="s">
        <v>74</v>
      </c>
      <c r="E213" s="24">
        <v>4</v>
      </c>
      <c r="F213" s="27">
        <v>-12.072168230739587</v>
      </c>
      <c r="G213" s="27">
        <v>11.890014715262884</v>
      </c>
      <c r="H213" s="26" t="s">
        <v>74</v>
      </c>
      <c r="I213" s="27">
        <v>18.178752338002557</v>
      </c>
      <c r="J213" s="27">
        <v>94.973703275000005</v>
      </c>
      <c r="K213" s="26" t="s">
        <v>74</v>
      </c>
      <c r="L213" s="23" t="s">
        <v>129</v>
      </c>
      <c r="M213" s="23" t="s">
        <v>572</v>
      </c>
      <c r="N213" s="28" t="s">
        <v>74</v>
      </c>
      <c r="O213" s="3" t="s">
        <v>77</v>
      </c>
      <c r="P213" s="3" t="s">
        <v>78</v>
      </c>
      <c r="Q213" s="28" t="s">
        <v>74</v>
      </c>
      <c r="R213" s="29">
        <v>5</v>
      </c>
      <c r="S213" s="30">
        <v>8</v>
      </c>
      <c r="T213" s="30">
        <v>0</v>
      </c>
      <c r="U213" s="30">
        <v>0</v>
      </c>
      <c r="V213" s="30">
        <v>0</v>
      </c>
      <c r="W213" s="28" t="s">
        <v>74</v>
      </c>
      <c r="X213" s="3" t="s">
        <v>101</v>
      </c>
      <c r="Y213" s="28" t="s">
        <v>74</v>
      </c>
      <c r="Z213" s="31">
        <v>0</v>
      </c>
      <c r="AA213" s="31">
        <v>15.736740787898068</v>
      </c>
      <c r="AB213" s="31">
        <v>0</v>
      </c>
      <c r="AC213" s="31">
        <v>61.55223867965347</v>
      </c>
      <c r="AD213" s="28" t="s">
        <v>74</v>
      </c>
      <c r="AE213" s="31">
        <v>-12.072168230739587</v>
      </c>
      <c r="AF213" s="31">
        <v>24.831784685117313</v>
      </c>
      <c r="AG213" s="28" t="s">
        <v>74</v>
      </c>
      <c r="AH213" s="32">
        <v>45940</v>
      </c>
      <c r="AJ213" s="30" t="s">
        <v>4920</v>
      </c>
    </row>
    <row r="214" spans="1:36" x14ac:dyDescent="0.2">
      <c r="A214" s="23">
        <v>7974</v>
      </c>
      <c r="B214" s="24" t="s">
        <v>259</v>
      </c>
      <c r="C214" s="25" t="s">
        <v>573</v>
      </c>
      <c r="D214" s="26" t="s">
        <v>74</v>
      </c>
      <c r="E214" s="24">
        <v>3</v>
      </c>
      <c r="F214" s="27">
        <v>-17.68793923565589</v>
      </c>
      <c r="G214" s="27">
        <v>0</v>
      </c>
      <c r="H214" s="26" t="s">
        <v>74</v>
      </c>
      <c r="I214" s="27">
        <v>38.483331038993008</v>
      </c>
      <c r="J214" s="27">
        <v>94.766611408000003</v>
      </c>
      <c r="K214" s="26" t="s">
        <v>74</v>
      </c>
      <c r="L214" s="23" t="s">
        <v>75</v>
      </c>
      <c r="M214" s="23" t="s">
        <v>565</v>
      </c>
      <c r="N214" s="28" t="s">
        <v>74</v>
      </c>
      <c r="O214" s="3" t="s">
        <v>109</v>
      </c>
      <c r="P214" s="3" t="s">
        <v>261</v>
      </c>
      <c r="Q214" s="28" t="s">
        <v>74</v>
      </c>
      <c r="R214" s="29">
        <v>5</v>
      </c>
      <c r="S214" s="30">
        <v>49</v>
      </c>
      <c r="T214" s="30">
        <v>0</v>
      </c>
      <c r="U214" s="30">
        <v>0</v>
      </c>
      <c r="V214" s="30">
        <v>0</v>
      </c>
      <c r="W214" s="28" t="s">
        <v>74</v>
      </c>
      <c r="X214" s="3" t="s">
        <v>83</v>
      </c>
      <c r="Y214" s="28" t="s">
        <v>74</v>
      </c>
      <c r="Z214" s="31">
        <v>-13.70745118914407</v>
      </c>
      <c r="AA214" s="31">
        <v>24.547716306750424</v>
      </c>
      <c r="AB214" s="31">
        <v>-13.70745118914407</v>
      </c>
      <c r="AC214" s="31">
        <v>65.103376976614697</v>
      </c>
      <c r="AD214" s="28" t="s">
        <v>74</v>
      </c>
      <c r="AE214" s="31">
        <v>-17.68793923565589</v>
      </c>
      <c r="AF214" s="31">
        <v>21.097361191453281</v>
      </c>
      <c r="AG214" s="28" t="s">
        <v>74</v>
      </c>
      <c r="AH214" s="32">
        <v>45940</v>
      </c>
      <c r="AJ214" s="30" t="s">
        <v>4921</v>
      </c>
    </row>
    <row r="215" spans="1:36" x14ac:dyDescent="0.2">
      <c r="A215" s="23" t="s">
        <v>574</v>
      </c>
      <c r="B215" s="24" t="s">
        <v>72</v>
      </c>
      <c r="C215" s="25" t="s">
        <v>575</v>
      </c>
      <c r="D215" s="26" t="s">
        <v>74</v>
      </c>
      <c r="E215" s="24">
        <v>5</v>
      </c>
      <c r="F215" s="27">
        <v>0</v>
      </c>
      <c r="G215" s="27">
        <v>57.799281526693846</v>
      </c>
      <c r="H215" s="26" t="s">
        <v>74</v>
      </c>
      <c r="I215" s="27">
        <v>46.619508600389651</v>
      </c>
      <c r="J215" s="27">
        <v>93.522009586999999</v>
      </c>
      <c r="K215" s="26" t="s">
        <v>74</v>
      </c>
      <c r="L215" s="23" t="s">
        <v>247</v>
      </c>
      <c r="M215" s="23" t="s">
        <v>471</v>
      </c>
      <c r="N215" s="28" t="s">
        <v>74</v>
      </c>
      <c r="O215" s="3" t="s">
        <v>77</v>
      </c>
      <c r="P215" s="3" t="s">
        <v>78</v>
      </c>
      <c r="Q215" s="28" t="s">
        <v>74</v>
      </c>
      <c r="R215" s="29">
        <v>5</v>
      </c>
      <c r="S215" s="30">
        <v>19</v>
      </c>
      <c r="T215" s="30">
        <v>10</v>
      </c>
      <c r="U215" s="30">
        <v>0</v>
      </c>
      <c r="V215" s="30">
        <v>0</v>
      </c>
      <c r="W215" s="28" t="s">
        <v>74</v>
      </c>
      <c r="X215" s="3" t="s">
        <v>79</v>
      </c>
      <c r="Y215" s="28" t="s">
        <v>74</v>
      </c>
      <c r="Z215" s="31">
        <v>-1.9801980198019788</v>
      </c>
      <c r="AA215" s="31">
        <v>94.25051334702259</v>
      </c>
      <c r="AB215" s="31">
        <v>-1.9801980198019788</v>
      </c>
      <c r="AC215" s="31">
        <v>79.767594325729021</v>
      </c>
      <c r="AD215" s="28" t="s">
        <v>74</v>
      </c>
      <c r="AE215" s="31">
        <v>-21.594161531676342</v>
      </c>
      <c r="AF215" s="31">
        <v>35.195120043466524</v>
      </c>
      <c r="AG215" s="28" t="s">
        <v>74</v>
      </c>
      <c r="AH215" s="32">
        <v>45940</v>
      </c>
      <c r="AJ215" s="30" t="s">
        <v>4922</v>
      </c>
    </row>
    <row r="216" spans="1:36" x14ac:dyDescent="0.2">
      <c r="A216" s="23" t="s">
        <v>576</v>
      </c>
      <c r="B216" s="24" t="s">
        <v>72</v>
      </c>
      <c r="C216" s="25" t="s">
        <v>577</v>
      </c>
      <c r="D216" s="26" t="s">
        <v>74</v>
      </c>
      <c r="E216" s="24">
        <v>3</v>
      </c>
      <c r="F216" s="27">
        <v>-14.358720807921333</v>
      </c>
      <c r="G216" s="27">
        <v>7.4701358004160774</v>
      </c>
      <c r="H216" s="26" t="s">
        <v>74</v>
      </c>
      <c r="I216" s="27">
        <v>30.802159392042622</v>
      </c>
      <c r="J216" s="27">
        <v>92.152510776</v>
      </c>
      <c r="K216" s="26" t="s">
        <v>74</v>
      </c>
      <c r="L216" s="23" t="s">
        <v>178</v>
      </c>
      <c r="M216" s="23" t="s">
        <v>578</v>
      </c>
      <c r="N216" s="28" t="s">
        <v>74</v>
      </c>
      <c r="O216" s="3" t="s">
        <v>156</v>
      </c>
      <c r="P216" s="3" t="s">
        <v>309</v>
      </c>
      <c r="Q216" s="28" t="s">
        <v>74</v>
      </c>
      <c r="R216" s="29">
        <v>5</v>
      </c>
      <c r="S216" s="30">
        <v>23</v>
      </c>
      <c r="T216" s="30">
        <v>0</v>
      </c>
      <c r="U216" s="30">
        <v>0</v>
      </c>
      <c r="V216" s="30">
        <v>0</v>
      </c>
      <c r="W216" s="28" t="s">
        <v>74</v>
      </c>
      <c r="X216" s="3" t="s">
        <v>83</v>
      </c>
      <c r="Y216" s="28" t="s">
        <v>74</v>
      </c>
      <c r="Z216" s="31">
        <v>-12.07218683651805</v>
      </c>
      <c r="AA216" s="31">
        <v>30.771416842969462</v>
      </c>
      <c r="AB216" s="31">
        <v>-12.07218683651805</v>
      </c>
      <c r="AC216" s="31">
        <v>60.775811031936591</v>
      </c>
      <c r="AD216" s="28" t="s">
        <v>74</v>
      </c>
      <c r="AE216" s="31">
        <v>-14.358720807921333</v>
      </c>
      <c r="AF216" s="31">
        <v>26.72720841007072</v>
      </c>
      <c r="AG216" s="28" t="s">
        <v>74</v>
      </c>
      <c r="AH216" s="32">
        <v>45940</v>
      </c>
      <c r="AJ216" s="30" t="s">
        <v>4923</v>
      </c>
    </row>
    <row r="217" spans="1:36" x14ac:dyDescent="0.2">
      <c r="A217" s="23" t="s">
        <v>579</v>
      </c>
      <c r="B217" s="24" t="s">
        <v>72</v>
      </c>
      <c r="C217" s="25" t="s">
        <v>580</v>
      </c>
      <c r="D217" s="26" t="s">
        <v>74</v>
      </c>
      <c r="E217" s="24">
        <v>4</v>
      </c>
      <c r="F217" s="27">
        <v>-6.7371024116483591</v>
      </c>
      <c r="G217" s="27">
        <v>9.3221967385093816</v>
      </c>
      <c r="H217" s="26" t="s">
        <v>74</v>
      </c>
      <c r="I217" s="27">
        <v>31.462727667661873</v>
      </c>
      <c r="J217" s="27">
        <v>91.947188468999997</v>
      </c>
      <c r="K217" s="26" t="s">
        <v>74</v>
      </c>
      <c r="L217" s="23" t="s">
        <v>178</v>
      </c>
      <c r="M217" s="23" t="s">
        <v>240</v>
      </c>
      <c r="N217" s="28" t="s">
        <v>74</v>
      </c>
      <c r="O217" s="3" t="s">
        <v>77</v>
      </c>
      <c r="P217" s="3" t="s">
        <v>78</v>
      </c>
      <c r="Q217" s="28" t="s">
        <v>74</v>
      </c>
      <c r="R217" s="29">
        <v>5</v>
      </c>
      <c r="S217" s="30">
        <v>16</v>
      </c>
      <c r="T217" s="30">
        <v>0</v>
      </c>
      <c r="U217" s="30">
        <v>0</v>
      </c>
      <c r="V217" s="30">
        <v>0</v>
      </c>
      <c r="W217" s="28" t="s">
        <v>74</v>
      </c>
      <c r="X217" s="3" t="s">
        <v>83</v>
      </c>
      <c r="Y217" s="28" t="s">
        <v>74</v>
      </c>
      <c r="Z217" s="31">
        <v>-6.101699356681479</v>
      </c>
      <c r="AA217" s="31">
        <v>39.276274875621894</v>
      </c>
      <c r="AB217" s="31">
        <v>-6.101699356681479</v>
      </c>
      <c r="AC217" s="31">
        <v>57.913530079997919</v>
      </c>
      <c r="AD217" s="28" t="s">
        <v>74</v>
      </c>
      <c r="AE217" s="31">
        <v>-9.5374675999046161</v>
      </c>
      <c r="AF217" s="31">
        <v>23.782159494234296</v>
      </c>
      <c r="AG217" s="28" t="s">
        <v>74</v>
      </c>
      <c r="AH217" s="32">
        <v>45940</v>
      </c>
      <c r="AJ217" s="30" t="s">
        <v>4924</v>
      </c>
    </row>
    <row r="218" spans="1:36" x14ac:dyDescent="0.2">
      <c r="A218" s="23" t="s">
        <v>581</v>
      </c>
      <c r="B218" s="24" t="s">
        <v>72</v>
      </c>
      <c r="C218" s="25" t="s">
        <v>582</v>
      </c>
      <c r="D218" s="26" t="s">
        <v>74</v>
      </c>
      <c r="E218" s="24">
        <v>5</v>
      </c>
      <c r="F218" s="27">
        <v>-18.404960088334409</v>
      </c>
      <c r="G218" s="27">
        <v>76.053331065884038</v>
      </c>
      <c r="H218" s="26" t="s">
        <v>74</v>
      </c>
      <c r="I218" s="27">
        <v>82.762241395528136</v>
      </c>
      <c r="J218" s="27">
        <v>91.730118696999995</v>
      </c>
      <c r="K218" s="26" t="s">
        <v>74</v>
      </c>
      <c r="L218" s="23" t="s">
        <v>113</v>
      </c>
      <c r="M218" s="23" t="s">
        <v>375</v>
      </c>
      <c r="N218" s="28" t="s">
        <v>74</v>
      </c>
      <c r="O218" s="3" t="s">
        <v>77</v>
      </c>
      <c r="P218" s="3" t="s">
        <v>78</v>
      </c>
      <c r="Q218" s="28" t="s">
        <v>74</v>
      </c>
      <c r="R218" s="29">
        <v>5</v>
      </c>
      <c r="S218" s="30">
        <v>4</v>
      </c>
      <c r="T218" s="30">
        <v>2</v>
      </c>
      <c r="U218" s="30">
        <v>0</v>
      </c>
      <c r="V218" s="30">
        <v>0</v>
      </c>
      <c r="W218" s="28" t="s">
        <v>74</v>
      </c>
      <c r="X218" s="3" t="s">
        <v>79</v>
      </c>
      <c r="Y218" s="28" t="s">
        <v>74</v>
      </c>
      <c r="Z218" s="31">
        <v>-14.953070656057932</v>
      </c>
      <c r="AA218" s="31">
        <v>122.36686390532543</v>
      </c>
      <c r="AB218" s="31">
        <v>-14.953070656057932</v>
      </c>
      <c r="AC218" s="31">
        <v>117.98483289216641</v>
      </c>
      <c r="AD218" s="28" t="s">
        <v>74</v>
      </c>
      <c r="AE218" s="31">
        <v>-18.404960088334409</v>
      </c>
      <c r="AF218" s="31">
        <v>75.922534968552142</v>
      </c>
      <c r="AG218" s="28" t="s">
        <v>74</v>
      </c>
      <c r="AH218" s="32">
        <v>45940</v>
      </c>
      <c r="AJ218" s="30" t="s">
        <v>4925</v>
      </c>
    </row>
    <row r="219" spans="1:36" x14ac:dyDescent="0.2">
      <c r="A219" s="23" t="s">
        <v>583</v>
      </c>
      <c r="B219" s="24" t="s">
        <v>255</v>
      </c>
      <c r="C219" s="25" t="s">
        <v>584</v>
      </c>
      <c r="D219" s="26" t="s">
        <v>74</v>
      </c>
      <c r="E219" s="24">
        <v>2</v>
      </c>
      <c r="F219" s="27">
        <v>-11.453492916173408</v>
      </c>
      <c r="G219" s="27">
        <v>7.4405131144396686</v>
      </c>
      <c r="H219" s="26" t="s">
        <v>74</v>
      </c>
      <c r="I219" s="27">
        <v>15.310147226358037</v>
      </c>
      <c r="J219" s="27">
        <v>91.614213535999994</v>
      </c>
      <c r="K219" s="26" t="s">
        <v>74</v>
      </c>
      <c r="L219" s="23" t="s">
        <v>113</v>
      </c>
      <c r="M219" s="23" t="s">
        <v>324</v>
      </c>
      <c r="N219" s="28" t="s">
        <v>74</v>
      </c>
      <c r="O219" s="3" t="s">
        <v>109</v>
      </c>
      <c r="P219" s="3" t="s">
        <v>258</v>
      </c>
      <c r="Q219" s="28" t="s">
        <v>74</v>
      </c>
      <c r="R219" s="29">
        <v>5</v>
      </c>
      <c r="S219" s="30">
        <v>13</v>
      </c>
      <c r="T219" s="30">
        <v>0</v>
      </c>
      <c r="U219" s="30">
        <v>0</v>
      </c>
      <c r="V219" s="30">
        <v>0</v>
      </c>
      <c r="W219" s="28" t="s">
        <v>74</v>
      </c>
      <c r="X219" s="3" t="s">
        <v>101</v>
      </c>
      <c r="Y219" s="28" t="s">
        <v>74</v>
      </c>
      <c r="Z219" s="31">
        <v>0</v>
      </c>
      <c r="AA219" s="31">
        <v>19.26947194495984</v>
      </c>
      <c r="AB219" s="31">
        <v>0</v>
      </c>
      <c r="AC219" s="31">
        <v>38.015728292142938</v>
      </c>
      <c r="AD219" s="28" t="s">
        <v>74</v>
      </c>
      <c r="AE219" s="31">
        <v>-20.087363085281684</v>
      </c>
      <c r="AF219" s="31">
        <v>-1.5793336208860795</v>
      </c>
      <c r="AG219" s="28" t="s">
        <v>74</v>
      </c>
      <c r="AH219" s="32">
        <v>45940</v>
      </c>
      <c r="AJ219" s="30" t="s">
        <v>4926</v>
      </c>
    </row>
    <row r="220" spans="1:36" x14ac:dyDescent="0.2">
      <c r="A220" s="23" t="s">
        <v>585</v>
      </c>
      <c r="B220" s="24" t="s">
        <v>272</v>
      </c>
      <c r="C220" s="25" t="s">
        <v>586</v>
      </c>
      <c r="D220" s="26" t="s">
        <v>74</v>
      </c>
      <c r="E220" s="24">
        <v>5</v>
      </c>
      <c r="F220" s="27">
        <v>-2.8376481658640818</v>
      </c>
      <c r="G220" s="27">
        <v>15.810156337220066</v>
      </c>
      <c r="H220" s="26" t="s">
        <v>74</v>
      </c>
      <c r="I220" s="27">
        <v>17.880978159409818</v>
      </c>
      <c r="J220" s="27">
        <v>91.178462526999994</v>
      </c>
      <c r="K220" s="26" t="s">
        <v>74</v>
      </c>
      <c r="L220" s="23" t="s">
        <v>113</v>
      </c>
      <c r="M220" s="23" t="s">
        <v>117</v>
      </c>
      <c r="N220" s="28" t="s">
        <v>74</v>
      </c>
      <c r="O220" s="3" t="s">
        <v>77</v>
      </c>
      <c r="P220" s="3" t="s">
        <v>274</v>
      </c>
      <c r="Q220" s="28" t="s">
        <v>74</v>
      </c>
      <c r="R220" s="29">
        <v>5</v>
      </c>
      <c r="S220" s="30">
        <v>20</v>
      </c>
      <c r="T220" s="30">
        <v>7</v>
      </c>
      <c r="U220" s="30">
        <v>0</v>
      </c>
      <c r="V220" s="30">
        <v>0</v>
      </c>
      <c r="W220" s="28" t="s">
        <v>74</v>
      </c>
      <c r="X220" s="3" t="s">
        <v>101</v>
      </c>
      <c r="Y220" s="28" t="s">
        <v>74</v>
      </c>
      <c r="Z220" s="31">
        <v>-3.3076923076923137</v>
      </c>
      <c r="AA220" s="31">
        <v>42.240543161978657</v>
      </c>
      <c r="AB220" s="31">
        <v>-3.3076923076923137</v>
      </c>
      <c r="AC220" s="31">
        <v>45.805724105046721</v>
      </c>
      <c r="AD220" s="28" t="s">
        <v>74</v>
      </c>
      <c r="AE220" s="31">
        <v>-14.16392342449922</v>
      </c>
      <c r="AF220" s="31">
        <v>6.0948403086837963</v>
      </c>
      <c r="AG220" s="28" t="s">
        <v>74</v>
      </c>
      <c r="AH220" s="32">
        <v>45940</v>
      </c>
      <c r="AJ220" s="30" t="s">
        <v>4927</v>
      </c>
    </row>
    <row r="221" spans="1:36" x14ac:dyDescent="0.2">
      <c r="A221" s="23">
        <v>8058</v>
      </c>
      <c r="B221" s="24" t="s">
        <v>259</v>
      </c>
      <c r="C221" s="25" t="s">
        <v>587</v>
      </c>
      <c r="D221" s="26" t="s">
        <v>74</v>
      </c>
      <c r="E221" s="24">
        <v>5</v>
      </c>
      <c r="F221" s="27">
        <v>0</v>
      </c>
      <c r="G221" s="27">
        <v>19.239913965369521</v>
      </c>
      <c r="H221" s="26" t="s">
        <v>74</v>
      </c>
      <c r="I221" s="27">
        <v>22.649240402656005</v>
      </c>
      <c r="J221" s="27">
        <v>90.228809626</v>
      </c>
      <c r="K221" s="26" t="s">
        <v>74</v>
      </c>
      <c r="L221" s="23" t="s">
        <v>178</v>
      </c>
      <c r="M221" s="23" t="s">
        <v>423</v>
      </c>
      <c r="N221" s="28" t="s">
        <v>74</v>
      </c>
      <c r="O221" s="3" t="s">
        <v>109</v>
      </c>
      <c r="P221" s="3" t="s">
        <v>261</v>
      </c>
      <c r="Q221" s="28" t="s">
        <v>74</v>
      </c>
      <c r="R221" s="29">
        <v>5</v>
      </c>
      <c r="S221" s="30">
        <v>22</v>
      </c>
      <c r="T221" s="30">
        <v>22</v>
      </c>
      <c r="U221" s="30">
        <v>0</v>
      </c>
      <c r="V221" s="30">
        <v>0</v>
      </c>
      <c r="W221" s="28" t="s">
        <v>74</v>
      </c>
      <c r="X221" s="3" t="s">
        <v>83</v>
      </c>
      <c r="Y221" s="28" t="s">
        <v>74</v>
      </c>
      <c r="Z221" s="31">
        <v>0</v>
      </c>
      <c r="AA221" s="31">
        <v>46.877669009920496</v>
      </c>
      <c r="AB221" s="31">
        <v>0</v>
      </c>
      <c r="AC221" s="31">
        <v>65.780991260486815</v>
      </c>
      <c r="AD221" s="28" t="s">
        <v>74</v>
      </c>
      <c r="AE221" s="31">
        <v>-16.694697004269198</v>
      </c>
      <c r="AF221" s="31">
        <v>22.426133008343406</v>
      </c>
      <c r="AG221" s="28" t="s">
        <v>74</v>
      </c>
      <c r="AH221" s="32">
        <v>45940</v>
      </c>
      <c r="AJ221" s="30" t="s">
        <v>4928</v>
      </c>
    </row>
    <row r="222" spans="1:36" x14ac:dyDescent="0.2">
      <c r="A222" s="23" t="s">
        <v>588</v>
      </c>
      <c r="B222" s="24" t="s">
        <v>72</v>
      </c>
      <c r="C222" s="25" t="s">
        <v>589</v>
      </c>
      <c r="D222" s="26" t="s">
        <v>74</v>
      </c>
      <c r="E222" s="24">
        <v>0</v>
      </c>
      <c r="F222" s="27">
        <v>-22.25560060921195</v>
      </c>
      <c r="G222" s="27">
        <v>0</v>
      </c>
      <c r="H222" s="26" t="s">
        <v>74</v>
      </c>
      <c r="I222" s="27">
        <v>20.11985049592915</v>
      </c>
      <c r="J222" s="27">
        <v>90.156636359999993</v>
      </c>
      <c r="K222" s="26" t="s">
        <v>74</v>
      </c>
      <c r="L222" s="23" t="s">
        <v>113</v>
      </c>
      <c r="M222" s="23" t="s">
        <v>375</v>
      </c>
      <c r="N222" s="28" t="s">
        <v>74</v>
      </c>
      <c r="O222" s="3" t="s">
        <v>77</v>
      </c>
      <c r="P222" s="3" t="s">
        <v>78</v>
      </c>
      <c r="Q222" s="28" t="s">
        <v>74</v>
      </c>
      <c r="R222" s="29">
        <v>2</v>
      </c>
      <c r="S222" s="30">
        <v>0</v>
      </c>
      <c r="T222" s="30">
        <v>0</v>
      </c>
      <c r="U222" s="30">
        <v>0</v>
      </c>
      <c r="V222" s="30">
        <v>3</v>
      </c>
      <c r="W222" s="28" t="s">
        <v>74</v>
      </c>
      <c r="X222" s="3" t="s">
        <v>101</v>
      </c>
      <c r="Y222" s="28" t="s">
        <v>74</v>
      </c>
      <c r="Z222" s="31">
        <v>-15.267914783731436</v>
      </c>
      <c r="AA222" s="31">
        <v>1.5735844189346044</v>
      </c>
      <c r="AB222" s="31">
        <v>-15.267914783731436</v>
      </c>
      <c r="AC222" s="31">
        <v>22.179069522993508</v>
      </c>
      <c r="AD222" s="28" t="s">
        <v>74</v>
      </c>
      <c r="AE222" s="31">
        <v>-22.25560060921195</v>
      </c>
      <c r="AF222" s="31">
        <v>-6.1819345324781709</v>
      </c>
      <c r="AG222" s="28" t="s">
        <v>74</v>
      </c>
      <c r="AH222" s="32">
        <v>45940</v>
      </c>
      <c r="AJ222" s="30" t="s">
        <v>4929</v>
      </c>
    </row>
    <row r="223" spans="1:36" x14ac:dyDescent="0.2">
      <c r="A223" s="23" t="s">
        <v>590</v>
      </c>
      <c r="B223" s="24" t="s">
        <v>72</v>
      </c>
      <c r="C223" s="25" t="s">
        <v>591</v>
      </c>
      <c r="D223" s="26" t="s">
        <v>74</v>
      </c>
      <c r="E223" s="24">
        <v>5</v>
      </c>
      <c r="F223" s="27">
        <v>-0.9130715953208961</v>
      </c>
      <c r="G223" s="27">
        <v>11.812671797394977</v>
      </c>
      <c r="H223" s="26" t="s">
        <v>74</v>
      </c>
      <c r="I223" s="27">
        <v>22.358069915615175</v>
      </c>
      <c r="J223" s="27">
        <v>89.558643285000002</v>
      </c>
      <c r="K223" s="26" t="s">
        <v>74</v>
      </c>
      <c r="L223" s="23" t="s">
        <v>178</v>
      </c>
      <c r="M223" s="23" t="s">
        <v>179</v>
      </c>
      <c r="N223" s="28" t="s">
        <v>74</v>
      </c>
      <c r="O223" s="3" t="s">
        <v>77</v>
      </c>
      <c r="P223" s="3" t="s">
        <v>78</v>
      </c>
      <c r="Q223" s="28" t="s">
        <v>74</v>
      </c>
      <c r="R223" s="29">
        <v>5</v>
      </c>
      <c r="S223" s="30">
        <v>17</v>
      </c>
      <c r="T223" s="30">
        <v>2</v>
      </c>
      <c r="U223" s="30">
        <v>0</v>
      </c>
      <c r="V223" s="30">
        <v>0</v>
      </c>
      <c r="W223" s="28" t="s">
        <v>74</v>
      </c>
      <c r="X223" s="3" t="s">
        <v>83</v>
      </c>
      <c r="Y223" s="28" t="s">
        <v>74</v>
      </c>
      <c r="Z223" s="31">
        <v>-2.6832690284110861</v>
      </c>
      <c r="AA223" s="31">
        <v>34.597347994825341</v>
      </c>
      <c r="AB223" s="31">
        <v>-2.6832690284110861</v>
      </c>
      <c r="AC223" s="31">
        <v>35.068882330759727</v>
      </c>
      <c r="AD223" s="28" t="s">
        <v>74</v>
      </c>
      <c r="AE223" s="31">
        <v>-16.181787520318117</v>
      </c>
      <c r="AF223" s="31">
        <v>2.3766613930335492</v>
      </c>
      <c r="AG223" s="28" t="s">
        <v>74</v>
      </c>
      <c r="AH223" s="32">
        <v>45940</v>
      </c>
      <c r="AJ223" s="30" t="s">
        <v>4930</v>
      </c>
    </row>
    <row r="224" spans="1:36" x14ac:dyDescent="0.2">
      <c r="A224" s="23" t="s">
        <v>592</v>
      </c>
      <c r="B224" s="24" t="s">
        <v>72</v>
      </c>
      <c r="C224" s="25" t="s">
        <v>593</v>
      </c>
      <c r="D224" s="26" t="s">
        <v>74</v>
      </c>
      <c r="E224" s="24">
        <v>0</v>
      </c>
      <c r="F224" s="27">
        <v>-35.91094912885017</v>
      </c>
      <c r="G224" s="27">
        <v>1.9287264248503209</v>
      </c>
      <c r="H224" s="26" t="s">
        <v>74</v>
      </c>
      <c r="I224" s="27">
        <v>28.706026872070272</v>
      </c>
      <c r="J224" s="27">
        <v>89.477759438000007</v>
      </c>
      <c r="K224" s="26" t="s">
        <v>74</v>
      </c>
      <c r="L224" s="23" t="s">
        <v>129</v>
      </c>
      <c r="M224" s="23" t="s">
        <v>130</v>
      </c>
      <c r="N224" s="28" t="s">
        <v>74</v>
      </c>
      <c r="O224" s="3" t="s">
        <v>77</v>
      </c>
      <c r="P224" s="3" t="s">
        <v>78</v>
      </c>
      <c r="Q224" s="28" t="s">
        <v>74</v>
      </c>
      <c r="R224" s="29">
        <v>0</v>
      </c>
      <c r="S224" s="30">
        <v>0</v>
      </c>
      <c r="T224" s="30">
        <v>0</v>
      </c>
      <c r="U224" s="30">
        <v>25</v>
      </c>
      <c r="V224" s="30">
        <v>24</v>
      </c>
      <c r="W224" s="28" t="s">
        <v>74</v>
      </c>
      <c r="X224" s="3" t="s">
        <v>83</v>
      </c>
      <c r="Y224" s="28" t="s">
        <v>74</v>
      </c>
      <c r="Z224" s="31">
        <v>-25.263515810948654</v>
      </c>
      <c r="AA224" s="31">
        <v>1.0110294117647005</v>
      </c>
      <c r="AB224" s="31">
        <v>-38.110657468675207</v>
      </c>
      <c r="AC224" s="31">
        <v>-18.618137455002561</v>
      </c>
      <c r="AD224" s="28" t="s">
        <v>74</v>
      </c>
      <c r="AE224" s="31">
        <v>-62.290027141604831</v>
      </c>
      <c r="AF224" s="31">
        <v>-40.440255272278911</v>
      </c>
      <c r="AG224" s="28" t="s">
        <v>74</v>
      </c>
      <c r="AH224" s="32">
        <v>45940</v>
      </c>
      <c r="AJ224" s="30" t="s">
        <v>4931</v>
      </c>
    </row>
    <row r="225" spans="1:36" x14ac:dyDescent="0.2">
      <c r="A225" s="23" t="s">
        <v>594</v>
      </c>
      <c r="B225" s="24" t="s">
        <v>72</v>
      </c>
      <c r="C225" s="25" t="s">
        <v>595</v>
      </c>
      <c r="D225" s="26" t="s">
        <v>74</v>
      </c>
      <c r="E225" s="24">
        <v>5</v>
      </c>
      <c r="F225" s="27">
        <v>-4.5860565010862304</v>
      </c>
      <c r="G225" s="27">
        <v>21.176961960437584</v>
      </c>
      <c r="H225" s="26" t="s">
        <v>74</v>
      </c>
      <c r="I225" s="27">
        <v>29.881722848641989</v>
      </c>
      <c r="J225" s="27">
        <v>89.273157447000003</v>
      </c>
      <c r="K225" s="26" t="s">
        <v>74</v>
      </c>
      <c r="L225" s="23" t="s">
        <v>178</v>
      </c>
      <c r="M225" s="23" t="s">
        <v>179</v>
      </c>
      <c r="N225" s="28" t="s">
        <v>74</v>
      </c>
      <c r="O225" s="3" t="s">
        <v>77</v>
      </c>
      <c r="P225" s="3" t="s">
        <v>78</v>
      </c>
      <c r="Q225" s="28" t="s">
        <v>74</v>
      </c>
      <c r="R225" s="29">
        <v>5</v>
      </c>
      <c r="S225" s="30">
        <v>18</v>
      </c>
      <c r="T225" s="30">
        <v>1</v>
      </c>
      <c r="U225" s="30">
        <v>0</v>
      </c>
      <c r="V225" s="30">
        <v>0</v>
      </c>
      <c r="W225" s="28" t="s">
        <v>74</v>
      </c>
      <c r="X225" s="3" t="s">
        <v>83</v>
      </c>
      <c r="Y225" s="28" t="s">
        <v>74</v>
      </c>
      <c r="Z225" s="31">
        <v>0</v>
      </c>
      <c r="AA225" s="31">
        <v>33.401086910008985</v>
      </c>
      <c r="AB225" s="31">
        <v>0</v>
      </c>
      <c r="AC225" s="31">
        <v>34.967925391737978</v>
      </c>
      <c r="AD225" s="28" t="s">
        <v>74</v>
      </c>
      <c r="AE225" s="31">
        <v>-27.770767486851994</v>
      </c>
      <c r="AF225" s="31">
        <v>1.1263412232495966</v>
      </c>
      <c r="AG225" s="28" t="s">
        <v>74</v>
      </c>
      <c r="AH225" s="32">
        <v>45940</v>
      </c>
      <c r="AJ225" s="30" t="s">
        <v>4932</v>
      </c>
    </row>
    <row r="226" spans="1:36" x14ac:dyDescent="0.2">
      <c r="A226" s="23" t="s">
        <v>596</v>
      </c>
      <c r="B226" s="24" t="s">
        <v>72</v>
      </c>
      <c r="C226" s="25" t="s">
        <v>597</v>
      </c>
      <c r="D226" s="26" t="s">
        <v>74</v>
      </c>
      <c r="E226" s="24">
        <v>0</v>
      </c>
      <c r="F226" s="27">
        <v>-30.198527642642237</v>
      </c>
      <c r="G226" s="27">
        <v>0</v>
      </c>
      <c r="H226" s="26" t="s">
        <v>74</v>
      </c>
      <c r="I226" s="27">
        <v>35.27431387115012</v>
      </c>
      <c r="J226" s="27">
        <v>89.185481999999993</v>
      </c>
      <c r="K226" s="26" t="s">
        <v>74</v>
      </c>
      <c r="L226" s="23" t="s">
        <v>91</v>
      </c>
      <c r="M226" s="23" t="s">
        <v>251</v>
      </c>
      <c r="N226" s="28" t="s">
        <v>74</v>
      </c>
      <c r="O226" s="3" t="s">
        <v>77</v>
      </c>
      <c r="P226" s="3" t="s">
        <v>78</v>
      </c>
      <c r="Q226" s="28" t="s">
        <v>74</v>
      </c>
      <c r="R226" s="29">
        <v>0</v>
      </c>
      <c r="S226" s="30">
        <v>0</v>
      </c>
      <c r="T226" s="30">
        <v>0</v>
      </c>
      <c r="U226" s="30">
        <v>8</v>
      </c>
      <c r="V226" s="30">
        <v>26</v>
      </c>
      <c r="W226" s="28" t="s">
        <v>74</v>
      </c>
      <c r="X226" s="3" t="s">
        <v>83</v>
      </c>
      <c r="Y226" s="28" t="s">
        <v>74</v>
      </c>
      <c r="Z226" s="31">
        <v>-18.618400580852612</v>
      </c>
      <c r="AA226" s="31">
        <v>0</v>
      </c>
      <c r="AB226" s="31">
        <v>-31.326039387308541</v>
      </c>
      <c r="AC226" s="31">
        <v>-11.565419441518598</v>
      </c>
      <c r="AD226" s="28" t="s">
        <v>74</v>
      </c>
      <c r="AE226" s="31">
        <v>-51.193523825565215</v>
      </c>
      <c r="AF226" s="31">
        <v>-34.046919017752863</v>
      </c>
      <c r="AG226" s="28" t="s">
        <v>74</v>
      </c>
      <c r="AH226" s="32">
        <v>45940</v>
      </c>
      <c r="AJ226" s="30" t="s">
        <v>4933</v>
      </c>
    </row>
    <row r="227" spans="1:36" x14ac:dyDescent="0.2">
      <c r="A227" s="23">
        <v>7011</v>
      </c>
      <c r="B227" s="24" t="s">
        <v>259</v>
      </c>
      <c r="C227" s="25" t="s">
        <v>598</v>
      </c>
      <c r="D227" s="26" t="s">
        <v>74</v>
      </c>
      <c r="E227" s="24">
        <v>5</v>
      </c>
      <c r="F227" s="27">
        <v>-0.74979781796453804</v>
      </c>
      <c r="G227" s="27">
        <v>30.523916925553891</v>
      </c>
      <c r="H227" s="26" t="s">
        <v>74</v>
      </c>
      <c r="I227" s="27">
        <v>43.188207609040482</v>
      </c>
      <c r="J227" s="27">
        <v>89.105747812000004</v>
      </c>
      <c r="K227" s="26" t="s">
        <v>74</v>
      </c>
      <c r="L227" s="23" t="s">
        <v>178</v>
      </c>
      <c r="M227" s="23" t="s">
        <v>240</v>
      </c>
      <c r="N227" s="28" t="s">
        <v>74</v>
      </c>
      <c r="O227" s="3" t="s">
        <v>109</v>
      </c>
      <c r="P227" s="3" t="s">
        <v>261</v>
      </c>
      <c r="Q227" s="28" t="s">
        <v>74</v>
      </c>
      <c r="R227" s="29">
        <v>5</v>
      </c>
      <c r="S227" s="30">
        <v>32</v>
      </c>
      <c r="T227" s="30">
        <v>32</v>
      </c>
      <c r="U227" s="30">
        <v>0</v>
      </c>
      <c r="V227" s="30">
        <v>0</v>
      </c>
      <c r="W227" s="28" t="s">
        <v>74</v>
      </c>
      <c r="X227" s="3" t="s">
        <v>79</v>
      </c>
      <c r="Y227" s="28" t="s">
        <v>74</v>
      </c>
      <c r="Z227" s="31">
        <v>0</v>
      </c>
      <c r="AA227" s="31">
        <v>70.941256674415541</v>
      </c>
      <c r="AB227" s="31">
        <v>0</v>
      </c>
      <c r="AC227" s="31">
        <v>203.92817568147728</v>
      </c>
      <c r="AD227" s="28" t="s">
        <v>74</v>
      </c>
      <c r="AE227" s="31">
        <v>-0.74979781796453804</v>
      </c>
      <c r="AF227" s="31">
        <v>143.39921302039241</v>
      </c>
      <c r="AG227" s="28" t="s">
        <v>74</v>
      </c>
      <c r="AH227" s="32">
        <v>45940</v>
      </c>
      <c r="AJ227" s="30" t="s">
        <v>4934</v>
      </c>
    </row>
    <row r="228" spans="1:36" x14ac:dyDescent="0.2">
      <c r="A228" s="23" t="s">
        <v>599</v>
      </c>
      <c r="B228" s="24" t="s">
        <v>72</v>
      </c>
      <c r="C228" s="25" t="s">
        <v>600</v>
      </c>
      <c r="D228" s="26" t="s">
        <v>74</v>
      </c>
      <c r="E228" s="24">
        <v>4</v>
      </c>
      <c r="F228" s="27">
        <v>-13.043215793004221</v>
      </c>
      <c r="G228" s="27">
        <v>10.21653858419128</v>
      </c>
      <c r="H228" s="26" t="s">
        <v>74</v>
      </c>
      <c r="I228" s="27">
        <v>38.489136999098825</v>
      </c>
      <c r="J228" s="27">
        <v>89.104230000000001</v>
      </c>
      <c r="K228" s="26" t="s">
        <v>74</v>
      </c>
      <c r="L228" s="23" t="s">
        <v>75</v>
      </c>
      <c r="M228" s="23" t="s">
        <v>174</v>
      </c>
      <c r="N228" s="28" t="s">
        <v>74</v>
      </c>
      <c r="O228" s="3" t="s">
        <v>77</v>
      </c>
      <c r="P228" s="3" t="s">
        <v>78</v>
      </c>
      <c r="Q228" s="28" t="s">
        <v>74</v>
      </c>
      <c r="R228" s="29">
        <v>5</v>
      </c>
      <c r="S228" s="30">
        <v>15</v>
      </c>
      <c r="T228" s="30">
        <v>0</v>
      </c>
      <c r="U228" s="30">
        <v>0</v>
      </c>
      <c r="V228" s="30">
        <v>0</v>
      </c>
      <c r="W228" s="28" t="s">
        <v>74</v>
      </c>
      <c r="X228" s="3" t="s">
        <v>83</v>
      </c>
      <c r="Y228" s="28" t="s">
        <v>74</v>
      </c>
      <c r="Z228" s="31">
        <v>-12.414624347127367</v>
      </c>
      <c r="AA228" s="31">
        <v>40.415664720027486</v>
      </c>
      <c r="AB228" s="31">
        <v>-12.414624347127367</v>
      </c>
      <c r="AC228" s="31">
        <v>35.784034872330572</v>
      </c>
      <c r="AD228" s="28" t="s">
        <v>74</v>
      </c>
      <c r="AE228" s="31">
        <v>-18.82811396233344</v>
      </c>
      <c r="AF228" s="31">
        <v>4.4961489918463817</v>
      </c>
      <c r="AG228" s="28" t="s">
        <v>74</v>
      </c>
      <c r="AH228" s="32">
        <v>45940</v>
      </c>
      <c r="AJ228" s="30" t="s">
        <v>4935</v>
      </c>
    </row>
    <row r="229" spans="1:36" x14ac:dyDescent="0.2">
      <c r="A229" s="23" t="s">
        <v>601</v>
      </c>
      <c r="B229" s="24" t="s">
        <v>272</v>
      </c>
      <c r="C229" s="25" t="s">
        <v>602</v>
      </c>
      <c r="D229" s="26" t="s">
        <v>74</v>
      </c>
      <c r="E229" s="24">
        <v>3</v>
      </c>
      <c r="F229" s="27">
        <v>-14.726380521859028</v>
      </c>
      <c r="G229" s="27">
        <v>0</v>
      </c>
      <c r="H229" s="26" t="s">
        <v>74</v>
      </c>
      <c r="I229" s="27">
        <v>31.679336956143516</v>
      </c>
      <c r="J229" s="27">
        <v>88.773476045999999</v>
      </c>
      <c r="K229" s="26" t="s">
        <v>74</v>
      </c>
      <c r="L229" s="23" t="s">
        <v>113</v>
      </c>
      <c r="M229" s="23" t="s">
        <v>295</v>
      </c>
      <c r="N229" s="28" t="s">
        <v>74</v>
      </c>
      <c r="O229" s="3" t="s">
        <v>77</v>
      </c>
      <c r="P229" s="3" t="s">
        <v>274</v>
      </c>
      <c r="Q229" s="28" t="s">
        <v>74</v>
      </c>
      <c r="R229" s="29">
        <v>5</v>
      </c>
      <c r="S229" s="30">
        <v>4</v>
      </c>
      <c r="T229" s="30">
        <v>0</v>
      </c>
      <c r="U229" s="30">
        <v>0</v>
      </c>
      <c r="V229" s="30">
        <v>0</v>
      </c>
      <c r="W229" s="28" t="s">
        <v>74</v>
      </c>
      <c r="X229" s="3" t="s">
        <v>83</v>
      </c>
      <c r="Y229" s="28" t="s">
        <v>74</v>
      </c>
      <c r="Z229" s="31">
        <v>-10.086287313432841</v>
      </c>
      <c r="AA229" s="31">
        <v>24.330861012576584</v>
      </c>
      <c r="AB229" s="31">
        <v>-10.086287313432841</v>
      </c>
      <c r="AC229" s="31">
        <v>34.210938542494624</v>
      </c>
      <c r="AD229" s="28" t="s">
        <v>74</v>
      </c>
      <c r="AE229" s="31">
        <v>-14.825824651325108</v>
      </c>
      <c r="AF229" s="31">
        <v>6.2766948488540795</v>
      </c>
      <c r="AG229" s="28" t="s">
        <v>74</v>
      </c>
      <c r="AH229" s="32">
        <v>45940</v>
      </c>
      <c r="AJ229" s="30" t="s">
        <v>4936</v>
      </c>
    </row>
    <row r="230" spans="1:36" x14ac:dyDescent="0.2">
      <c r="A230" s="23" t="s">
        <v>603</v>
      </c>
      <c r="B230" s="24" t="s">
        <v>72</v>
      </c>
      <c r="C230" s="25" t="s">
        <v>604</v>
      </c>
      <c r="D230" s="26" t="s">
        <v>74</v>
      </c>
      <c r="E230" s="24">
        <v>1</v>
      </c>
      <c r="F230" s="27">
        <v>-23.027098502764055</v>
      </c>
      <c r="G230" s="27">
        <v>2.6606626497641921</v>
      </c>
      <c r="H230" s="26" t="s">
        <v>74</v>
      </c>
      <c r="I230" s="27">
        <v>11.132717036443029</v>
      </c>
      <c r="J230" s="27">
        <v>88.320546563999997</v>
      </c>
      <c r="K230" s="26" t="s">
        <v>74</v>
      </c>
      <c r="L230" s="23" t="s">
        <v>178</v>
      </c>
      <c r="M230" s="23" t="s">
        <v>605</v>
      </c>
      <c r="N230" s="28" t="s">
        <v>74</v>
      </c>
      <c r="O230" s="3" t="s">
        <v>77</v>
      </c>
      <c r="P230" s="3" t="s">
        <v>78</v>
      </c>
      <c r="Q230" s="28" t="s">
        <v>74</v>
      </c>
      <c r="R230" s="29">
        <v>2</v>
      </c>
      <c r="S230" s="30">
        <v>0</v>
      </c>
      <c r="T230" s="30">
        <v>0</v>
      </c>
      <c r="U230" s="30">
        <v>0</v>
      </c>
      <c r="V230" s="30">
        <v>0</v>
      </c>
      <c r="W230" s="28" t="s">
        <v>74</v>
      </c>
      <c r="X230" s="3" t="s">
        <v>101</v>
      </c>
      <c r="Y230" s="28" t="s">
        <v>74</v>
      </c>
      <c r="Z230" s="31">
        <v>-8.3556261494733359</v>
      </c>
      <c r="AA230" s="31">
        <v>1.3170055452865039</v>
      </c>
      <c r="AB230" s="31">
        <v>-8.3556261494733359</v>
      </c>
      <c r="AC230" s="31">
        <v>21.04562440081035</v>
      </c>
      <c r="AD230" s="28" t="s">
        <v>74</v>
      </c>
      <c r="AE230" s="31">
        <v>-23.027098502764055</v>
      </c>
      <c r="AF230" s="31">
        <v>-7.8199434323959549</v>
      </c>
      <c r="AG230" s="28" t="s">
        <v>74</v>
      </c>
      <c r="AH230" s="32">
        <v>45940</v>
      </c>
      <c r="AJ230" s="30" t="s">
        <v>4937</v>
      </c>
    </row>
    <row r="231" spans="1:36" x14ac:dyDescent="0.2">
      <c r="A231" s="23">
        <v>8035</v>
      </c>
      <c r="B231" s="24" t="s">
        <v>259</v>
      </c>
      <c r="C231" s="25" t="s">
        <v>606</v>
      </c>
      <c r="D231" s="26" t="s">
        <v>74</v>
      </c>
      <c r="E231" s="24">
        <v>2</v>
      </c>
      <c r="F231" s="27">
        <v>-2.7737286417929807</v>
      </c>
      <c r="G231" s="27">
        <v>41.441472093825418</v>
      </c>
      <c r="H231" s="26" t="s">
        <v>74</v>
      </c>
      <c r="I231" s="27">
        <v>49.944505443798306</v>
      </c>
      <c r="J231" s="27">
        <v>88.165336582999998</v>
      </c>
      <c r="K231" s="26" t="s">
        <v>74</v>
      </c>
      <c r="L231" s="23" t="s">
        <v>75</v>
      </c>
      <c r="M231" s="23" t="s">
        <v>76</v>
      </c>
      <c r="N231" s="28" t="s">
        <v>74</v>
      </c>
      <c r="O231" s="3" t="s">
        <v>109</v>
      </c>
      <c r="P231" s="3" t="s">
        <v>261</v>
      </c>
      <c r="Q231" s="28" t="s">
        <v>74</v>
      </c>
      <c r="R231" s="29">
        <v>5</v>
      </c>
      <c r="S231" s="30">
        <v>4</v>
      </c>
      <c r="T231" s="30">
        <v>0</v>
      </c>
      <c r="U231" s="30">
        <v>0</v>
      </c>
      <c r="V231" s="30">
        <v>0</v>
      </c>
      <c r="W231" s="28" t="s">
        <v>74</v>
      </c>
      <c r="X231" s="3" t="s">
        <v>79</v>
      </c>
      <c r="Y231" s="28" t="s">
        <v>74</v>
      </c>
      <c r="Z231" s="31">
        <v>0</v>
      </c>
      <c r="AA231" s="31">
        <v>55.869044450359326</v>
      </c>
      <c r="AB231" s="31">
        <v>-23.572624800056794</v>
      </c>
      <c r="AC231" s="31">
        <v>37.184025844121123</v>
      </c>
      <c r="AD231" s="28" t="s">
        <v>74</v>
      </c>
      <c r="AE231" s="31">
        <v>-38.640366887964177</v>
      </c>
      <c r="AF231" s="31">
        <v>-0.73794454228407802</v>
      </c>
      <c r="AG231" s="28" t="s">
        <v>74</v>
      </c>
      <c r="AH231" s="32">
        <v>45940</v>
      </c>
      <c r="AJ231" s="30" t="s">
        <v>4938</v>
      </c>
    </row>
    <row r="232" spans="1:36" x14ac:dyDescent="0.2">
      <c r="A232" s="23" t="s">
        <v>607</v>
      </c>
      <c r="B232" s="24" t="s">
        <v>72</v>
      </c>
      <c r="C232" s="25" t="s">
        <v>608</v>
      </c>
      <c r="D232" s="26" t="s">
        <v>74</v>
      </c>
      <c r="E232" s="24">
        <v>4</v>
      </c>
      <c r="F232" s="27">
        <v>-5.262851453948401</v>
      </c>
      <c r="G232" s="27">
        <v>87.932756803108248</v>
      </c>
      <c r="H232" s="26" t="s">
        <v>74</v>
      </c>
      <c r="I232" s="27">
        <v>47.273743343999442</v>
      </c>
      <c r="J232" s="27">
        <v>87.896686130999996</v>
      </c>
      <c r="K232" s="26" t="s">
        <v>74</v>
      </c>
      <c r="L232" s="23" t="s">
        <v>75</v>
      </c>
      <c r="M232" s="23" t="s">
        <v>565</v>
      </c>
      <c r="N232" s="28" t="s">
        <v>74</v>
      </c>
      <c r="O232" s="3" t="s">
        <v>77</v>
      </c>
      <c r="P232" s="3" t="s">
        <v>78</v>
      </c>
      <c r="Q232" s="28" t="s">
        <v>74</v>
      </c>
      <c r="R232" s="29">
        <v>5</v>
      </c>
      <c r="S232" s="30">
        <v>22</v>
      </c>
      <c r="T232" s="30">
        <v>0</v>
      </c>
      <c r="U232" s="30">
        <v>0</v>
      </c>
      <c r="V232" s="30">
        <v>0</v>
      </c>
      <c r="W232" s="28" t="s">
        <v>74</v>
      </c>
      <c r="X232" s="3" t="s">
        <v>79</v>
      </c>
      <c r="Y232" s="28" t="s">
        <v>74</v>
      </c>
      <c r="Z232" s="31">
        <v>-6.1991418848942219</v>
      </c>
      <c r="AA232" s="31">
        <v>139.42598187311179</v>
      </c>
      <c r="AB232" s="31">
        <v>-6.1991418848942219</v>
      </c>
      <c r="AC232" s="31">
        <v>146.231044372257</v>
      </c>
      <c r="AD232" s="28" t="s">
        <v>74</v>
      </c>
      <c r="AE232" s="31">
        <v>-8.2531672684696407</v>
      </c>
      <c r="AF232" s="31">
        <v>92.625333686914686</v>
      </c>
      <c r="AG232" s="28" t="s">
        <v>74</v>
      </c>
      <c r="AH232" s="32">
        <v>45940</v>
      </c>
      <c r="AJ232" s="30" t="s">
        <v>4939</v>
      </c>
    </row>
    <row r="233" spans="1:36" x14ac:dyDescent="0.2">
      <c r="A233" s="23" t="s">
        <v>609</v>
      </c>
      <c r="B233" s="24" t="s">
        <v>72</v>
      </c>
      <c r="C233" s="25" t="s">
        <v>610</v>
      </c>
      <c r="D233" s="26" t="s">
        <v>74</v>
      </c>
      <c r="E233" s="24">
        <v>0</v>
      </c>
      <c r="F233" s="27">
        <v>-31.77314027673706</v>
      </c>
      <c r="G233" s="27">
        <v>0.45086953019489617</v>
      </c>
      <c r="H233" s="26" t="s">
        <v>74</v>
      </c>
      <c r="I233" s="27">
        <v>20.731723093627956</v>
      </c>
      <c r="J233" s="27">
        <v>87.413138683</v>
      </c>
      <c r="K233" s="26" t="s">
        <v>74</v>
      </c>
      <c r="L233" s="23" t="s">
        <v>493</v>
      </c>
      <c r="M233" s="23" t="s">
        <v>611</v>
      </c>
      <c r="N233" s="28" t="s">
        <v>74</v>
      </c>
      <c r="O233" s="3" t="s">
        <v>77</v>
      </c>
      <c r="P233" s="3" t="s">
        <v>78</v>
      </c>
      <c r="Q233" s="28" t="s">
        <v>74</v>
      </c>
      <c r="R233" s="29">
        <v>0</v>
      </c>
      <c r="S233" s="30">
        <v>0</v>
      </c>
      <c r="T233" s="30">
        <v>0</v>
      </c>
      <c r="U233" s="30">
        <v>3</v>
      </c>
      <c r="V233" s="30">
        <v>6</v>
      </c>
      <c r="W233" s="28" t="s">
        <v>74</v>
      </c>
      <c r="X233" s="3" t="s">
        <v>83</v>
      </c>
      <c r="Y233" s="28" t="s">
        <v>74</v>
      </c>
      <c r="Z233" s="31">
        <v>-18.072500658298956</v>
      </c>
      <c r="AA233" s="31">
        <v>0</v>
      </c>
      <c r="AB233" s="31">
        <v>-28.21656540798277</v>
      </c>
      <c r="AC233" s="31">
        <v>-6.1367829624283043</v>
      </c>
      <c r="AD233" s="28" t="s">
        <v>74</v>
      </c>
      <c r="AE233" s="31">
        <v>-51.463900493464244</v>
      </c>
      <c r="AF233" s="31">
        <v>-30.127331857641593</v>
      </c>
      <c r="AG233" s="28" t="s">
        <v>74</v>
      </c>
      <c r="AH233" s="32">
        <v>45940</v>
      </c>
      <c r="AJ233" s="30" t="s">
        <v>4940</v>
      </c>
    </row>
    <row r="234" spans="1:36" x14ac:dyDescent="0.2">
      <c r="A234" s="23" t="s">
        <v>612</v>
      </c>
      <c r="B234" s="24" t="s">
        <v>194</v>
      </c>
      <c r="C234" s="25" t="s">
        <v>613</v>
      </c>
      <c r="D234" s="26" t="s">
        <v>74</v>
      </c>
      <c r="E234" s="24">
        <v>1</v>
      </c>
      <c r="F234" s="27">
        <v>-4.6962307392492342</v>
      </c>
      <c r="G234" s="27">
        <v>16.455137866645256</v>
      </c>
      <c r="H234" s="26" t="s">
        <v>74</v>
      </c>
      <c r="I234" s="27">
        <v>27.354422672299783</v>
      </c>
      <c r="J234" s="27">
        <v>87.315839198000006</v>
      </c>
      <c r="K234" s="26" t="s">
        <v>74</v>
      </c>
      <c r="L234" s="23" t="s">
        <v>129</v>
      </c>
      <c r="M234" s="23" t="s">
        <v>130</v>
      </c>
      <c r="N234" s="28" t="s">
        <v>74</v>
      </c>
      <c r="O234" s="3" t="s">
        <v>156</v>
      </c>
      <c r="P234" s="3" t="s">
        <v>196</v>
      </c>
      <c r="Q234" s="28" t="s">
        <v>74</v>
      </c>
      <c r="R234" s="29">
        <v>5</v>
      </c>
      <c r="S234" s="30">
        <v>5</v>
      </c>
      <c r="T234" s="30">
        <v>0</v>
      </c>
      <c r="U234" s="30">
        <v>0</v>
      </c>
      <c r="V234" s="30">
        <v>0</v>
      </c>
      <c r="W234" s="28" t="s">
        <v>74</v>
      </c>
      <c r="X234" s="3" t="s">
        <v>83</v>
      </c>
      <c r="Y234" s="28" t="s">
        <v>74</v>
      </c>
      <c r="Z234" s="31">
        <v>-0.21492170709241634</v>
      </c>
      <c r="AA234" s="31">
        <v>28.512341138975223</v>
      </c>
      <c r="AB234" s="31">
        <v>-3.81598962988393</v>
      </c>
      <c r="AC234" s="31">
        <v>16.752504305293499</v>
      </c>
      <c r="AD234" s="28" t="s">
        <v>74</v>
      </c>
      <c r="AE234" s="31">
        <v>-31.312087729377065</v>
      </c>
      <c r="AF234" s="31">
        <v>-7.6872660216603395</v>
      </c>
      <c r="AG234" s="28" t="s">
        <v>74</v>
      </c>
      <c r="AH234" s="32">
        <v>45940</v>
      </c>
      <c r="AJ234" s="30" t="s">
        <v>4941</v>
      </c>
    </row>
    <row r="235" spans="1:36" x14ac:dyDescent="0.2">
      <c r="A235" s="23" t="s">
        <v>614</v>
      </c>
      <c r="B235" s="24" t="s">
        <v>299</v>
      </c>
      <c r="C235" s="25" t="s">
        <v>615</v>
      </c>
      <c r="D235" s="26" t="s">
        <v>74</v>
      </c>
      <c r="E235" s="24">
        <v>5</v>
      </c>
      <c r="F235" s="27">
        <v>-1.182626731113944</v>
      </c>
      <c r="G235" s="27">
        <v>22.1417168758598</v>
      </c>
      <c r="H235" s="26" t="s">
        <v>74</v>
      </c>
      <c r="I235" s="27">
        <v>16.215841844174509</v>
      </c>
      <c r="J235" s="27">
        <v>87.062955181000007</v>
      </c>
      <c r="K235" s="26" t="s">
        <v>74</v>
      </c>
      <c r="L235" s="23" t="s">
        <v>113</v>
      </c>
      <c r="M235" s="23" t="s">
        <v>117</v>
      </c>
      <c r="N235" s="28" t="s">
        <v>74</v>
      </c>
      <c r="O235" s="3" t="s">
        <v>109</v>
      </c>
      <c r="P235" s="3" t="s">
        <v>301</v>
      </c>
      <c r="Q235" s="28" t="s">
        <v>74</v>
      </c>
      <c r="R235" s="29">
        <v>5</v>
      </c>
      <c r="S235" s="30">
        <v>14</v>
      </c>
      <c r="T235" s="30">
        <v>8</v>
      </c>
      <c r="U235" s="30">
        <v>0</v>
      </c>
      <c r="V235" s="30">
        <v>0</v>
      </c>
      <c r="W235" s="28" t="s">
        <v>74</v>
      </c>
      <c r="X235" s="3" t="s">
        <v>101</v>
      </c>
      <c r="Y235" s="28" t="s">
        <v>74</v>
      </c>
      <c r="Z235" s="31">
        <v>-1.3004484304932697</v>
      </c>
      <c r="AA235" s="31">
        <v>35.822277074976881</v>
      </c>
      <c r="AB235" s="31">
        <v>-1.3004484304932697</v>
      </c>
      <c r="AC235" s="31">
        <v>44.829787164040646</v>
      </c>
      <c r="AD235" s="28" t="s">
        <v>74</v>
      </c>
      <c r="AE235" s="31">
        <v>-5.57151046177502</v>
      </c>
      <c r="AF235" s="31">
        <v>7.4303376945744004</v>
      </c>
      <c r="AG235" s="28" t="s">
        <v>74</v>
      </c>
      <c r="AH235" s="32">
        <v>45940</v>
      </c>
      <c r="AJ235" s="30" t="s">
        <v>4942</v>
      </c>
    </row>
    <row r="236" spans="1:36" x14ac:dyDescent="0.2">
      <c r="A236" s="23">
        <v>17670</v>
      </c>
      <c r="B236" s="24" t="s">
        <v>140</v>
      </c>
      <c r="C236" s="25" t="s">
        <v>616</v>
      </c>
      <c r="D236" s="26" t="s">
        <v>74</v>
      </c>
      <c r="E236" s="24">
        <v>0</v>
      </c>
      <c r="F236" s="27">
        <v>-20.073472513535677</v>
      </c>
      <c r="G236" s="27">
        <v>1.4170733900698891</v>
      </c>
      <c r="H236" s="26" t="s">
        <v>74</v>
      </c>
      <c r="I236" s="27">
        <v>15.721073147895542</v>
      </c>
      <c r="J236" s="27">
        <v>8.1315845489999994</v>
      </c>
      <c r="K236" s="26" t="s">
        <v>74</v>
      </c>
      <c r="L236" s="23" t="s">
        <v>88</v>
      </c>
      <c r="M236" s="23" t="s">
        <v>206</v>
      </c>
      <c r="N236" s="28" t="s">
        <v>74</v>
      </c>
      <c r="O236" s="3" t="s">
        <v>109</v>
      </c>
      <c r="P236" s="3" t="s">
        <v>142</v>
      </c>
      <c r="Q236" s="28" t="s">
        <v>74</v>
      </c>
      <c r="R236" s="29">
        <v>5</v>
      </c>
      <c r="S236" s="30">
        <v>4</v>
      </c>
      <c r="T236" s="30">
        <v>0</v>
      </c>
      <c r="U236" s="30">
        <v>0</v>
      </c>
      <c r="V236" s="30">
        <v>5</v>
      </c>
      <c r="W236" s="28" t="s">
        <v>74</v>
      </c>
      <c r="X236" s="3" t="s">
        <v>101</v>
      </c>
      <c r="Y236" s="28" t="s">
        <v>74</v>
      </c>
      <c r="Z236" s="31">
        <v>-2.5348437933438741</v>
      </c>
      <c r="AA236" s="31">
        <v>11.114141085654342</v>
      </c>
      <c r="AB236" s="31">
        <v>-6.5577785258479864</v>
      </c>
      <c r="AC236" s="31">
        <v>16.057016554860645</v>
      </c>
      <c r="AD236" s="28" t="s">
        <v>74</v>
      </c>
      <c r="AE236" s="31">
        <v>-36.528325568044032</v>
      </c>
      <c r="AF236" s="31">
        <v>-18.190708041372421</v>
      </c>
      <c r="AG236" s="28" t="s">
        <v>74</v>
      </c>
      <c r="AH236" s="32">
        <v>45940</v>
      </c>
      <c r="AJ236" s="30" t="s">
        <v>4943</v>
      </c>
    </row>
    <row r="237" spans="1:36" x14ac:dyDescent="0.2">
      <c r="A237" s="23" t="s">
        <v>617</v>
      </c>
      <c r="B237" s="24" t="s">
        <v>299</v>
      </c>
      <c r="C237" s="25" t="s">
        <v>618</v>
      </c>
      <c r="D237" s="26" t="s">
        <v>74</v>
      </c>
      <c r="E237" s="24">
        <v>5</v>
      </c>
      <c r="F237" s="27">
        <v>-0.83049389299402998</v>
      </c>
      <c r="G237" s="27">
        <v>17.496210526482695</v>
      </c>
      <c r="H237" s="26" t="s">
        <v>74</v>
      </c>
      <c r="I237" s="27">
        <v>21.694260904205777</v>
      </c>
      <c r="J237" s="27">
        <v>86.775988217000005</v>
      </c>
      <c r="K237" s="26" t="s">
        <v>74</v>
      </c>
      <c r="L237" s="23" t="s">
        <v>113</v>
      </c>
      <c r="M237" s="23" t="s">
        <v>117</v>
      </c>
      <c r="N237" s="28" t="s">
        <v>74</v>
      </c>
      <c r="O237" s="3" t="s">
        <v>109</v>
      </c>
      <c r="P237" s="3" t="s">
        <v>301</v>
      </c>
      <c r="Q237" s="28" t="s">
        <v>74</v>
      </c>
      <c r="R237" s="29">
        <v>5</v>
      </c>
      <c r="S237" s="30">
        <v>16</v>
      </c>
      <c r="T237" s="30">
        <v>9</v>
      </c>
      <c r="U237" s="30">
        <v>0</v>
      </c>
      <c r="V237" s="30">
        <v>0</v>
      </c>
      <c r="W237" s="28" t="s">
        <v>74</v>
      </c>
      <c r="X237" s="3" t="s">
        <v>83</v>
      </c>
      <c r="Y237" s="28" t="s">
        <v>74</v>
      </c>
      <c r="Z237" s="31">
        <v>-0.25438819638769122</v>
      </c>
      <c r="AA237" s="31">
        <v>33.731241473396999</v>
      </c>
      <c r="AB237" s="31">
        <v>-0.25438819638769122</v>
      </c>
      <c r="AC237" s="31">
        <v>63.152704440200246</v>
      </c>
      <c r="AD237" s="28" t="s">
        <v>74</v>
      </c>
      <c r="AE237" s="31">
        <v>-0.83049389299402998</v>
      </c>
      <c r="AF237" s="31">
        <v>22.47507915172476</v>
      </c>
      <c r="AG237" s="28" t="s">
        <v>74</v>
      </c>
      <c r="AH237" s="32">
        <v>45940</v>
      </c>
      <c r="AJ237" s="30" t="s">
        <v>4944</v>
      </c>
    </row>
    <row r="238" spans="1:36" x14ac:dyDescent="0.2">
      <c r="A238" s="23" t="s">
        <v>619</v>
      </c>
      <c r="B238" s="24" t="s">
        <v>72</v>
      </c>
      <c r="C238" s="25" t="s">
        <v>620</v>
      </c>
      <c r="D238" s="26" t="s">
        <v>74</v>
      </c>
      <c r="E238" s="24">
        <v>3</v>
      </c>
      <c r="F238" s="27">
        <v>-13.467892228883112</v>
      </c>
      <c r="G238" s="27">
        <v>8.386242111640918</v>
      </c>
      <c r="H238" s="26" t="s">
        <v>74</v>
      </c>
      <c r="I238" s="27">
        <v>17.327149655327005</v>
      </c>
      <c r="J238" s="27">
        <v>86.673935861999993</v>
      </c>
      <c r="K238" s="26" t="s">
        <v>74</v>
      </c>
      <c r="L238" s="23" t="s">
        <v>91</v>
      </c>
      <c r="M238" s="23" t="s">
        <v>92</v>
      </c>
      <c r="N238" s="28" t="s">
        <v>74</v>
      </c>
      <c r="O238" s="3" t="s">
        <v>77</v>
      </c>
      <c r="P238" s="3" t="s">
        <v>78</v>
      </c>
      <c r="Q238" s="28" t="s">
        <v>74</v>
      </c>
      <c r="R238" s="29">
        <v>5</v>
      </c>
      <c r="S238" s="30">
        <v>55</v>
      </c>
      <c r="T238" s="30">
        <v>0</v>
      </c>
      <c r="U238" s="30">
        <v>0</v>
      </c>
      <c r="V238" s="30">
        <v>0</v>
      </c>
      <c r="W238" s="28" t="s">
        <v>74</v>
      </c>
      <c r="X238" s="3" t="s">
        <v>101</v>
      </c>
      <c r="Y238" s="28" t="s">
        <v>74</v>
      </c>
      <c r="Z238" s="31">
        <v>-4.9767441860465063</v>
      </c>
      <c r="AA238" s="31">
        <v>14.569313593539714</v>
      </c>
      <c r="AB238" s="31">
        <v>-4.9767441860465063</v>
      </c>
      <c r="AC238" s="31">
        <v>52.85566250547118</v>
      </c>
      <c r="AD238" s="28" t="s">
        <v>74</v>
      </c>
      <c r="AE238" s="31">
        <v>-13.467892228883112</v>
      </c>
      <c r="AF238" s="31">
        <v>17.671713319215986</v>
      </c>
      <c r="AG238" s="28" t="s">
        <v>74</v>
      </c>
      <c r="AH238" s="32">
        <v>45940</v>
      </c>
      <c r="AJ238" s="30" t="s">
        <v>4945</v>
      </c>
    </row>
    <row r="239" spans="1:36" x14ac:dyDescent="0.2">
      <c r="A239" s="23" t="s">
        <v>621</v>
      </c>
      <c r="B239" s="24" t="s">
        <v>194</v>
      </c>
      <c r="C239" s="25" t="s">
        <v>622</v>
      </c>
      <c r="D239" s="26" t="s">
        <v>74</v>
      </c>
      <c r="E239" s="24">
        <v>3</v>
      </c>
      <c r="F239" s="27">
        <v>-13.263707021109262</v>
      </c>
      <c r="G239" s="27">
        <v>9.4434076453110993</v>
      </c>
      <c r="H239" s="26" t="s">
        <v>74</v>
      </c>
      <c r="I239" s="27">
        <v>36.391908558341932</v>
      </c>
      <c r="J239" s="27">
        <v>86.595098434999997</v>
      </c>
      <c r="K239" s="26" t="s">
        <v>74</v>
      </c>
      <c r="L239" s="23" t="s">
        <v>97</v>
      </c>
      <c r="M239" s="23" t="s">
        <v>98</v>
      </c>
      <c r="N239" s="28" t="s">
        <v>74</v>
      </c>
      <c r="O239" s="3" t="s">
        <v>156</v>
      </c>
      <c r="P239" s="3" t="s">
        <v>196</v>
      </c>
      <c r="Q239" s="28" t="s">
        <v>74</v>
      </c>
      <c r="R239" s="29">
        <v>5</v>
      </c>
      <c r="S239" s="30">
        <v>3</v>
      </c>
      <c r="T239" s="30">
        <v>0</v>
      </c>
      <c r="U239" s="30">
        <v>0</v>
      </c>
      <c r="V239" s="30">
        <v>0</v>
      </c>
      <c r="W239" s="28" t="s">
        <v>74</v>
      </c>
      <c r="X239" s="3" t="s">
        <v>83</v>
      </c>
      <c r="Y239" s="28" t="s">
        <v>74</v>
      </c>
      <c r="Z239" s="31">
        <v>-5.6116722783389452</v>
      </c>
      <c r="AA239" s="31">
        <v>30.703717518338919</v>
      </c>
      <c r="AB239" s="31">
        <v>-15.009297437141239</v>
      </c>
      <c r="AC239" s="31">
        <v>4.8042204821592236</v>
      </c>
      <c r="AD239" s="28" t="s">
        <v>74</v>
      </c>
      <c r="AE239" s="31">
        <v>-39.16621528785906</v>
      </c>
      <c r="AF239" s="31">
        <v>-17.256744354631373</v>
      </c>
      <c r="AG239" s="28" t="s">
        <v>74</v>
      </c>
      <c r="AH239" s="32">
        <v>45940</v>
      </c>
      <c r="AJ239" s="30" t="s">
        <v>4946</v>
      </c>
    </row>
    <row r="240" spans="1:36" x14ac:dyDescent="0.2">
      <c r="A240" s="23" t="s">
        <v>623</v>
      </c>
      <c r="B240" s="24" t="s">
        <v>72</v>
      </c>
      <c r="C240" s="25" t="s">
        <v>624</v>
      </c>
      <c r="D240" s="26" t="s">
        <v>74</v>
      </c>
      <c r="E240" s="24">
        <v>2</v>
      </c>
      <c r="F240" s="27">
        <v>-35.831967453173128</v>
      </c>
      <c r="G240" s="27">
        <v>0</v>
      </c>
      <c r="H240" s="26" t="s">
        <v>74</v>
      </c>
      <c r="I240" s="27">
        <v>49.567196019176471</v>
      </c>
      <c r="J240" s="27">
        <v>86.262457643999994</v>
      </c>
      <c r="K240" s="26" t="s">
        <v>74</v>
      </c>
      <c r="L240" s="23" t="s">
        <v>75</v>
      </c>
      <c r="M240" s="23" t="s">
        <v>174</v>
      </c>
      <c r="N240" s="28" t="s">
        <v>74</v>
      </c>
      <c r="O240" s="3" t="s">
        <v>77</v>
      </c>
      <c r="P240" s="3" t="s">
        <v>78</v>
      </c>
      <c r="Q240" s="28" t="s">
        <v>74</v>
      </c>
      <c r="R240" s="29">
        <v>3</v>
      </c>
      <c r="S240" s="30">
        <v>0</v>
      </c>
      <c r="T240" s="30">
        <v>0</v>
      </c>
      <c r="U240" s="30">
        <v>0</v>
      </c>
      <c r="V240" s="30">
        <v>0</v>
      </c>
      <c r="W240" s="28" t="s">
        <v>74</v>
      </c>
      <c r="X240" s="3" t="s">
        <v>79</v>
      </c>
      <c r="Y240" s="28" t="s">
        <v>74</v>
      </c>
      <c r="Z240" s="31">
        <v>-29.865617377698001</v>
      </c>
      <c r="AA240" s="31">
        <v>5.3142600463010936</v>
      </c>
      <c r="AB240" s="31">
        <v>-29.865617377698001</v>
      </c>
      <c r="AC240" s="31">
        <v>127.37165631288501</v>
      </c>
      <c r="AD240" s="28" t="s">
        <v>74</v>
      </c>
      <c r="AE240" s="31">
        <v>-35.831967453173128</v>
      </c>
      <c r="AF240" s="31">
        <v>94.491246476297889</v>
      </c>
      <c r="AG240" s="28" t="s">
        <v>74</v>
      </c>
      <c r="AH240" s="32">
        <v>45940</v>
      </c>
      <c r="AJ240" s="30" t="s">
        <v>4947</v>
      </c>
    </row>
    <row r="241" spans="1:36" x14ac:dyDescent="0.2">
      <c r="A241" s="23">
        <v>386</v>
      </c>
      <c r="B241" s="24" t="s">
        <v>124</v>
      </c>
      <c r="C241" s="25" t="s">
        <v>625</v>
      </c>
      <c r="D241" s="26" t="s">
        <v>74</v>
      </c>
      <c r="E241" s="24">
        <v>1</v>
      </c>
      <c r="F241" s="27">
        <v>-16.514195434575573</v>
      </c>
      <c r="G241" s="27">
        <v>3.5866105530414076</v>
      </c>
      <c r="H241" s="26" t="s">
        <v>74</v>
      </c>
      <c r="I241" s="27">
        <v>20.534428868633682</v>
      </c>
      <c r="J241" s="27">
        <v>85.791889213999994</v>
      </c>
      <c r="K241" s="26" t="s">
        <v>74</v>
      </c>
      <c r="L241" s="23" t="s">
        <v>97</v>
      </c>
      <c r="M241" s="23" t="s">
        <v>98</v>
      </c>
      <c r="N241" s="28" t="s">
        <v>74</v>
      </c>
      <c r="O241" s="3" t="s">
        <v>109</v>
      </c>
      <c r="P241" s="3" t="s">
        <v>126</v>
      </c>
      <c r="Q241" s="28" t="s">
        <v>74</v>
      </c>
      <c r="R241" s="29">
        <v>5</v>
      </c>
      <c r="S241" s="30">
        <v>18</v>
      </c>
      <c r="T241" s="30">
        <v>0</v>
      </c>
      <c r="U241" s="30">
        <v>0</v>
      </c>
      <c r="V241" s="30">
        <v>0</v>
      </c>
      <c r="W241" s="28" t="s">
        <v>74</v>
      </c>
      <c r="X241" s="3" t="s">
        <v>101</v>
      </c>
      <c r="Y241" s="28" t="s">
        <v>74</v>
      </c>
      <c r="Z241" s="31">
        <v>-8.8691796008869055</v>
      </c>
      <c r="AA241" s="31">
        <v>14.166666666666671</v>
      </c>
      <c r="AB241" s="31">
        <v>-18.290258449304172</v>
      </c>
      <c r="AC241" s="31">
        <v>8.4962316698124525</v>
      </c>
      <c r="AD241" s="28" t="s">
        <v>74</v>
      </c>
      <c r="AE241" s="31">
        <v>-39.856362739072367</v>
      </c>
      <c r="AF241" s="31">
        <v>-17.859584064786365</v>
      </c>
      <c r="AG241" s="28" t="s">
        <v>74</v>
      </c>
      <c r="AH241" s="32">
        <v>45940</v>
      </c>
      <c r="AJ241" s="30" t="s">
        <v>4948</v>
      </c>
    </row>
    <row r="242" spans="1:36" x14ac:dyDescent="0.2">
      <c r="A242" s="23">
        <v>6857</v>
      </c>
      <c r="B242" s="24" t="s">
        <v>259</v>
      </c>
      <c r="C242" s="25" t="s">
        <v>626</v>
      </c>
      <c r="D242" s="26" t="s">
        <v>74</v>
      </c>
      <c r="E242" s="24">
        <v>5</v>
      </c>
      <c r="F242" s="27">
        <v>0</v>
      </c>
      <c r="G242" s="27">
        <v>150.90011097130852</v>
      </c>
      <c r="H242" s="26" t="s">
        <v>74</v>
      </c>
      <c r="I242" s="27">
        <v>62.586288687054747</v>
      </c>
      <c r="J242" s="27">
        <v>85.768214575000002</v>
      </c>
      <c r="K242" s="26" t="s">
        <v>74</v>
      </c>
      <c r="L242" s="23" t="s">
        <v>75</v>
      </c>
      <c r="M242" s="23" t="s">
        <v>76</v>
      </c>
      <c r="N242" s="28" t="s">
        <v>74</v>
      </c>
      <c r="O242" s="3" t="s">
        <v>109</v>
      </c>
      <c r="P242" s="3" t="s">
        <v>261</v>
      </c>
      <c r="Q242" s="28" t="s">
        <v>74</v>
      </c>
      <c r="R242" s="29">
        <v>5</v>
      </c>
      <c r="S242" s="30">
        <v>17</v>
      </c>
      <c r="T242" s="30">
        <v>9</v>
      </c>
      <c r="U242" s="30">
        <v>0</v>
      </c>
      <c r="V242" s="30">
        <v>0</v>
      </c>
      <c r="W242" s="28" t="s">
        <v>74</v>
      </c>
      <c r="X242" s="3" t="s">
        <v>79</v>
      </c>
      <c r="Y242" s="28" t="s">
        <v>74</v>
      </c>
      <c r="Z242" s="31">
        <v>0</v>
      </c>
      <c r="AA242" s="31">
        <v>225.58632008047005</v>
      </c>
      <c r="AB242" s="31">
        <v>0</v>
      </c>
      <c r="AC242" s="31">
        <v>238.62876766156219</v>
      </c>
      <c r="AD242" s="28" t="s">
        <v>74</v>
      </c>
      <c r="AE242" s="31">
        <v>0</v>
      </c>
      <c r="AF242" s="31">
        <v>162.28410440587629</v>
      </c>
      <c r="AG242" s="28" t="s">
        <v>74</v>
      </c>
      <c r="AH242" s="32">
        <v>45940</v>
      </c>
      <c r="AJ242" s="30" t="s">
        <v>4949</v>
      </c>
    </row>
    <row r="243" spans="1:36" x14ac:dyDescent="0.2">
      <c r="A243" s="23" t="s">
        <v>627</v>
      </c>
      <c r="B243" s="24" t="s">
        <v>154</v>
      </c>
      <c r="C243" s="25" t="s">
        <v>628</v>
      </c>
      <c r="D243" s="26" t="s">
        <v>74</v>
      </c>
      <c r="E243" s="24">
        <v>2</v>
      </c>
      <c r="F243" s="27">
        <v>-18.511953054950464</v>
      </c>
      <c r="G243" s="27">
        <v>8.6743906475692292</v>
      </c>
      <c r="H243" s="26" t="s">
        <v>74</v>
      </c>
      <c r="I243" s="27">
        <v>18.449748707730919</v>
      </c>
      <c r="J243" s="27">
        <v>85.068819366</v>
      </c>
      <c r="K243" s="26" t="s">
        <v>74</v>
      </c>
      <c r="L243" s="23" t="s">
        <v>113</v>
      </c>
      <c r="M243" s="23" t="s">
        <v>629</v>
      </c>
      <c r="N243" s="28" t="s">
        <v>74</v>
      </c>
      <c r="O243" s="3" t="s">
        <v>156</v>
      </c>
      <c r="P243" s="3" t="s">
        <v>175</v>
      </c>
      <c r="Q243" s="28" t="s">
        <v>74</v>
      </c>
      <c r="R243" s="29">
        <v>4</v>
      </c>
      <c r="S243" s="30">
        <v>0</v>
      </c>
      <c r="T243" s="30">
        <v>0</v>
      </c>
      <c r="U243" s="30">
        <v>0</v>
      </c>
      <c r="V243" s="30">
        <v>0</v>
      </c>
      <c r="W243" s="28" t="s">
        <v>74</v>
      </c>
      <c r="X243" s="3" t="s">
        <v>101</v>
      </c>
      <c r="Y243" s="28" t="s">
        <v>74</v>
      </c>
      <c r="Z243" s="31">
        <v>-5.0739247311828031</v>
      </c>
      <c r="AA243" s="31">
        <v>8.403683806600144</v>
      </c>
      <c r="AB243" s="31">
        <v>-5.0739247311828031</v>
      </c>
      <c r="AC243" s="31">
        <v>53.091679697523361</v>
      </c>
      <c r="AD243" s="28" t="s">
        <v>74</v>
      </c>
      <c r="AE243" s="31">
        <v>-18.511953054950464</v>
      </c>
      <c r="AF243" s="31">
        <v>27.453925937774549</v>
      </c>
      <c r="AG243" s="28" t="s">
        <v>74</v>
      </c>
      <c r="AH243" s="32">
        <v>45940</v>
      </c>
      <c r="AJ243" s="30" t="s">
        <v>4950</v>
      </c>
    </row>
    <row r="244" spans="1:36" x14ac:dyDescent="0.2">
      <c r="A244" s="23">
        <v>2308</v>
      </c>
      <c r="B244" s="24" t="s">
        <v>107</v>
      </c>
      <c r="C244" s="25" t="s">
        <v>630</v>
      </c>
      <c r="D244" s="26" t="s">
        <v>74</v>
      </c>
      <c r="E244" s="24">
        <v>5</v>
      </c>
      <c r="F244" s="27">
        <v>0</v>
      </c>
      <c r="G244" s="27">
        <v>178.57659507993321</v>
      </c>
      <c r="H244" s="26" t="s">
        <v>74</v>
      </c>
      <c r="I244" s="27">
        <v>40.599026102314745</v>
      </c>
      <c r="J244" s="27">
        <v>84.474089684999996</v>
      </c>
      <c r="K244" s="26" t="s">
        <v>74</v>
      </c>
      <c r="L244" s="23" t="s">
        <v>75</v>
      </c>
      <c r="M244" s="23" t="s">
        <v>372</v>
      </c>
      <c r="N244" s="28" t="s">
        <v>74</v>
      </c>
      <c r="O244" s="3" t="s">
        <v>109</v>
      </c>
      <c r="P244" s="3" t="s">
        <v>110</v>
      </c>
      <c r="Q244" s="28" t="s">
        <v>74</v>
      </c>
      <c r="R244" s="29">
        <v>5</v>
      </c>
      <c r="S244" s="30">
        <v>16</v>
      </c>
      <c r="T244" s="30">
        <v>17</v>
      </c>
      <c r="U244" s="30">
        <v>0</v>
      </c>
      <c r="V244" s="30">
        <v>0</v>
      </c>
      <c r="W244" s="28" t="s">
        <v>74</v>
      </c>
      <c r="X244" s="3" t="s">
        <v>79</v>
      </c>
      <c r="Y244" s="28" t="s">
        <v>74</v>
      </c>
      <c r="Z244" s="31">
        <v>0</v>
      </c>
      <c r="AA244" s="31">
        <v>218.23394495412839</v>
      </c>
      <c r="AB244" s="31">
        <v>0</v>
      </c>
      <c r="AC244" s="31">
        <v>195.65410659558734</v>
      </c>
      <c r="AD244" s="28" t="s">
        <v>74</v>
      </c>
      <c r="AE244" s="31">
        <v>0</v>
      </c>
      <c r="AF244" s="31">
        <v>131.3018184398957</v>
      </c>
      <c r="AG244" s="28" t="s">
        <v>74</v>
      </c>
      <c r="AH244" s="32">
        <v>45940</v>
      </c>
      <c r="AJ244" s="30" t="s">
        <v>4951</v>
      </c>
    </row>
    <row r="245" spans="1:36" x14ac:dyDescent="0.2">
      <c r="A245" s="23" t="s">
        <v>631</v>
      </c>
      <c r="B245" s="24" t="s">
        <v>557</v>
      </c>
      <c r="C245" s="25" t="s">
        <v>632</v>
      </c>
      <c r="D245" s="26" t="s">
        <v>74</v>
      </c>
      <c r="E245" s="24">
        <v>0</v>
      </c>
      <c r="F245" s="27">
        <v>-8.3639700495202813</v>
      </c>
      <c r="G245" s="27">
        <v>9.5765249305900433</v>
      </c>
      <c r="H245" s="26" t="s">
        <v>74</v>
      </c>
      <c r="I245" s="27">
        <v>31.16537212703841</v>
      </c>
      <c r="J245" s="27">
        <v>84.295575905000007</v>
      </c>
      <c r="K245" s="26" t="s">
        <v>74</v>
      </c>
      <c r="L245" s="23" t="s">
        <v>178</v>
      </c>
      <c r="M245" s="23" t="s">
        <v>240</v>
      </c>
      <c r="N245" s="28" t="s">
        <v>74</v>
      </c>
      <c r="O245" s="3" t="s">
        <v>156</v>
      </c>
      <c r="P245" s="3" t="s">
        <v>559</v>
      </c>
      <c r="Q245" s="28" t="s">
        <v>74</v>
      </c>
      <c r="R245" s="29">
        <v>4</v>
      </c>
      <c r="S245" s="30">
        <v>0</v>
      </c>
      <c r="T245" s="30">
        <v>0</v>
      </c>
      <c r="U245" s="30">
        <v>0</v>
      </c>
      <c r="V245" s="30">
        <v>1</v>
      </c>
      <c r="W245" s="28" t="s">
        <v>74</v>
      </c>
      <c r="X245" s="3" t="s">
        <v>83</v>
      </c>
      <c r="Y245" s="28" t="s">
        <v>74</v>
      </c>
      <c r="Z245" s="31">
        <v>-3.1470588235294086</v>
      </c>
      <c r="AA245" s="31">
        <v>16.089684833956138</v>
      </c>
      <c r="AB245" s="31">
        <v>-17.990735667679438</v>
      </c>
      <c r="AC245" s="31">
        <v>12.201132028670076</v>
      </c>
      <c r="AD245" s="28" t="s">
        <v>74</v>
      </c>
      <c r="AE245" s="31">
        <v>-25.341518448341045</v>
      </c>
      <c r="AF245" s="31">
        <v>-7.1014645442924351</v>
      </c>
      <c r="AG245" s="28" t="s">
        <v>74</v>
      </c>
      <c r="AH245" s="32">
        <v>45940</v>
      </c>
      <c r="AJ245" s="30" t="s">
        <v>4952</v>
      </c>
    </row>
    <row r="246" spans="1:36" x14ac:dyDescent="0.2">
      <c r="A246" s="23">
        <v>9432</v>
      </c>
      <c r="B246" s="24" t="s">
        <v>259</v>
      </c>
      <c r="C246" s="25" t="s">
        <v>633</v>
      </c>
      <c r="D246" s="26" t="s">
        <v>74</v>
      </c>
      <c r="E246" s="24">
        <v>0</v>
      </c>
      <c r="F246" s="27">
        <v>-20.332053250410802</v>
      </c>
      <c r="G246" s="27">
        <v>0</v>
      </c>
      <c r="H246" s="26" t="s">
        <v>74</v>
      </c>
      <c r="I246" s="27">
        <v>15.634760393445211</v>
      </c>
      <c r="J246" s="27">
        <v>83.089974995000006</v>
      </c>
      <c r="K246" s="26" t="s">
        <v>74</v>
      </c>
      <c r="L246" s="23" t="s">
        <v>88</v>
      </c>
      <c r="M246" s="23" t="s">
        <v>206</v>
      </c>
      <c r="N246" s="28" t="s">
        <v>74</v>
      </c>
      <c r="O246" s="3" t="s">
        <v>109</v>
      </c>
      <c r="P246" s="3" t="s">
        <v>261</v>
      </c>
      <c r="Q246" s="28" t="s">
        <v>74</v>
      </c>
      <c r="R246" s="29">
        <v>5</v>
      </c>
      <c r="S246" s="30">
        <v>11</v>
      </c>
      <c r="T246" s="30">
        <v>0</v>
      </c>
      <c r="U246" s="30">
        <v>0</v>
      </c>
      <c r="V246" s="30">
        <v>4</v>
      </c>
      <c r="W246" s="28" t="s">
        <v>74</v>
      </c>
      <c r="X246" s="3" t="s">
        <v>101</v>
      </c>
      <c r="Y246" s="28" t="s">
        <v>74</v>
      </c>
      <c r="Z246" s="31">
        <v>-4.6668330421761857</v>
      </c>
      <c r="AA246" s="31">
        <v>7.8334509527170244</v>
      </c>
      <c r="AB246" s="31">
        <v>-12.954312407428494</v>
      </c>
      <c r="AC246" s="31">
        <v>4.0607175218022018</v>
      </c>
      <c r="AD246" s="28" t="s">
        <v>74</v>
      </c>
      <c r="AE246" s="31">
        <v>-42.716317761106467</v>
      </c>
      <c r="AF246" s="31">
        <v>-27.445021159722323</v>
      </c>
      <c r="AG246" s="28" t="s">
        <v>74</v>
      </c>
      <c r="AH246" s="32">
        <v>45940</v>
      </c>
      <c r="AJ246" s="30" t="s">
        <v>4953</v>
      </c>
    </row>
    <row r="247" spans="1:36" x14ac:dyDescent="0.2">
      <c r="A247" s="23" t="s">
        <v>634</v>
      </c>
      <c r="B247" s="24" t="s">
        <v>72</v>
      </c>
      <c r="C247" s="25" t="s">
        <v>635</v>
      </c>
      <c r="D247" s="26" t="s">
        <v>74</v>
      </c>
      <c r="E247" s="24">
        <v>0</v>
      </c>
      <c r="F247" s="27">
        <v>-20.987017939782564</v>
      </c>
      <c r="G247" s="27">
        <v>0</v>
      </c>
      <c r="H247" s="26" t="s">
        <v>74</v>
      </c>
      <c r="I247" s="27">
        <v>21.537736129579891</v>
      </c>
      <c r="J247" s="27">
        <v>82.980620897999998</v>
      </c>
      <c r="K247" s="26" t="s">
        <v>74</v>
      </c>
      <c r="L247" s="23" t="s">
        <v>247</v>
      </c>
      <c r="M247" s="23" t="s">
        <v>248</v>
      </c>
      <c r="N247" s="28" t="s">
        <v>74</v>
      </c>
      <c r="O247" s="3" t="s">
        <v>77</v>
      </c>
      <c r="P247" s="3" t="s">
        <v>78</v>
      </c>
      <c r="Q247" s="28" t="s">
        <v>74</v>
      </c>
      <c r="R247" s="29">
        <v>2</v>
      </c>
      <c r="S247" s="30">
        <v>0</v>
      </c>
      <c r="T247" s="30">
        <v>0</v>
      </c>
      <c r="U247" s="30">
        <v>0</v>
      </c>
      <c r="V247" s="30">
        <v>18</v>
      </c>
      <c r="W247" s="28" t="s">
        <v>74</v>
      </c>
      <c r="X247" s="3" t="s">
        <v>83</v>
      </c>
      <c r="Y247" s="28" t="s">
        <v>74</v>
      </c>
      <c r="Z247" s="31">
        <v>-10.758051108787173</v>
      </c>
      <c r="AA247" s="31">
        <v>0.79653522321158021</v>
      </c>
      <c r="AB247" s="31">
        <v>-15.703756237177377</v>
      </c>
      <c r="AC247" s="31">
        <v>14.700605261870026</v>
      </c>
      <c r="AD247" s="28" t="s">
        <v>74</v>
      </c>
      <c r="AE247" s="31">
        <v>-25.415599468599254</v>
      </c>
      <c r="AF247" s="31">
        <v>-12.41515543807022</v>
      </c>
      <c r="AG247" s="28" t="s">
        <v>74</v>
      </c>
      <c r="AH247" s="32">
        <v>45940</v>
      </c>
      <c r="AJ247" s="30" t="s">
        <v>4954</v>
      </c>
    </row>
    <row r="248" spans="1:36" x14ac:dyDescent="0.2">
      <c r="A248" s="23" t="s">
        <v>636</v>
      </c>
      <c r="B248" s="24" t="s">
        <v>72</v>
      </c>
      <c r="C248" s="25" t="s">
        <v>637</v>
      </c>
      <c r="D248" s="26" t="s">
        <v>74</v>
      </c>
      <c r="E248" s="24">
        <v>5</v>
      </c>
      <c r="F248" s="27">
        <v>-17.067465680705389</v>
      </c>
      <c r="G248" s="27">
        <v>35.171875379303074</v>
      </c>
      <c r="H248" s="26" t="s">
        <v>74</v>
      </c>
      <c r="I248" s="27">
        <v>48.403245170325334</v>
      </c>
      <c r="J248" s="27">
        <v>82.743217788999999</v>
      </c>
      <c r="K248" s="26" t="s">
        <v>74</v>
      </c>
      <c r="L248" s="23" t="s">
        <v>91</v>
      </c>
      <c r="M248" s="23" t="s">
        <v>331</v>
      </c>
      <c r="N248" s="28" t="s">
        <v>74</v>
      </c>
      <c r="O248" s="3" t="s">
        <v>77</v>
      </c>
      <c r="P248" s="3" t="s">
        <v>78</v>
      </c>
      <c r="Q248" s="28" t="s">
        <v>74</v>
      </c>
      <c r="R248" s="29">
        <v>5</v>
      </c>
      <c r="S248" s="30">
        <v>19</v>
      </c>
      <c r="T248" s="30">
        <v>19</v>
      </c>
      <c r="U248" s="30">
        <v>0</v>
      </c>
      <c r="V248" s="30">
        <v>0</v>
      </c>
      <c r="W248" s="28" t="s">
        <v>74</v>
      </c>
      <c r="X248" s="3" t="s">
        <v>79</v>
      </c>
      <c r="Y248" s="28" t="s">
        <v>74</v>
      </c>
      <c r="Z248" s="31">
        <v>-15.876391151859934</v>
      </c>
      <c r="AA248" s="31">
        <v>72.208717281926639</v>
      </c>
      <c r="AB248" s="31">
        <v>-15.876391151859934</v>
      </c>
      <c r="AC248" s="31">
        <v>124.5220834959464</v>
      </c>
      <c r="AD248" s="28" t="s">
        <v>74</v>
      </c>
      <c r="AE248" s="31">
        <v>-17.067465680705389</v>
      </c>
      <c r="AF248" s="31">
        <v>82.808270410048365</v>
      </c>
      <c r="AG248" s="28" t="s">
        <v>74</v>
      </c>
      <c r="AH248" s="32">
        <v>45940</v>
      </c>
      <c r="AJ248" s="30" t="s">
        <v>4955</v>
      </c>
    </row>
    <row r="249" spans="1:36" x14ac:dyDescent="0.2">
      <c r="A249" s="23" t="s">
        <v>638</v>
      </c>
      <c r="B249" s="24" t="s">
        <v>272</v>
      </c>
      <c r="C249" s="25" t="s">
        <v>639</v>
      </c>
      <c r="D249" s="26" t="s">
        <v>74</v>
      </c>
      <c r="E249" s="24">
        <v>5</v>
      </c>
      <c r="F249" s="27">
        <v>-0.68905325437436338</v>
      </c>
      <c r="G249" s="27">
        <v>41.512876618562466</v>
      </c>
      <c r="H249" s="26" t="s">
        <v>74</v>
      </c>
      <c r="I249" s="27">
        <v>37.57726656062205</v>
      </c>
      <c r="J249" s="27">
        <v>82.516060018000005</v>
      </c>
      <c r="K249" s="26" t="s">
        <v>74</v>
      </c>
      <c r="L249" s="23" t="s">
        <v>247</v>
      </c>
      <c r="M249" s="23" t="s">
        <v>471</v>
      </c>
      <c r="N249" s="28" t="s">
        <v>74</v>
      </c>
      <c r="O249" s="3" t="s">
        <v>77</v>
      </c>
      <c r="P249" s="3" t="s">
        <v>274</v>
      </c>
      <c r="Q249" s="28" t="s">
        <v>74</v>
      </c>
      <c r="R249" s="29">
        <v>5</v>
      </c>
      <c r="S249" s="30">
        <v>60</v>
      </c>
      <c r="T249" s="30">
        <v>41</v>
      </c>
      <c r="U249" s="30">
        <v>0</v>
      </c>
      <c r="V249" s="30">
        <v>0</v>
      </c>
      <c r="W249" s="28" t="s">
        <v>74</v>
      </c>
      <c r="X249" s="3" t="s">
        <v>83</v>
      </c>
      <c r="Y249" s="28" t="s">
        <v>74</v>
      </c>
      <c r="Z249" s="31">
        <v>-2.6025136473276653</v>
      </c>
      <c r="AA249" s="31">
        <v>63.710078952983849</v>
      </c>
      <c r="AB249" s="31">
        <v>-2.6025136473276653</v>
      </c>
      <c r="AC249" s="31">
        <v>151.46471971615165</v>
      </c>
      <c r="AD249" s="28" t="s">
        <v>74</v>
      </c>
      <c r="AE249" s="31">
        <v>-0.68905325437436338</v>
      </c>
      <c r="AF249" s="31">
        <v>92.639929544959756</v>
      </c>
      <c r="AG249" s="28" t="s">
        <v>74</v>
      </c>
      <c r="AH249" s="32">
        <v>45940</v>
      </c>
      <c r="AJ249" s="30" t="s">
        <v>4956</v>
      </c>
    </row>
    <row r="250" spans="1:36" x14ac:dyDescent="0.2">
      <c r="A250" s="23" t="s">
        <v>640</v>
      </c>
      <c r="B250" s="24" t="s">
        <v>194</v>
      </c>
      <c r="C250" s="25" t="s">
        <v>641</v>
      </c>
      <c r="D250" s="26" t="s">
        <v>74</v>
      </c>
      <c r="E250" s="24">
        <v>1</v>
      </c>
      <c r="F250" s="27">
        <v>-28.214752397991099</v>
      </c>
      <c r="G250" s="27">
        <v>0</v>
      </c>
      <c r="H250" s="26" t="s">
        <v>74</v>
      </c>
      <c r="I250" s="27">
        <v>17.150722699424808</v>
      </c>
      <c r="J250" s="27">
        <v>82.096259562</v>
      </c>
      <c r="K250" s="26" t="s">
        <v>74</v>
      </c>
      <c r="L250" s="23" t="s">
        <v>88</v>
      </c>
      <c r="M250" s="23" t="s">
        <v>216</v>
      </c>
      <c r="N250" s="28" t="s">
        <v>74</v>
      </c>
      <c r="O250" s="3" t="s">
        <v>156</v>
      </c>
      <c r="P250" s="3" t="s">
        <v>196</v>
      </c>
      <c r="Q250" s="28" t="s">
        <v>74</v>
      </c>
      <c r="R250" s="29">
        <v>2</v>
      </c>
      <c r="S250" s="30">
        <v>0</v>
      </c>
      <c r="T250" s="30">
        <v>0</v>
      </c>
      <c r="U250" s="30">
        <v>0</v>
      </c>
      <c r="V250" s="30">
        <v>0</v>
      </c>
      <c r="W250" s="28" t="s">
        <v>74</v>
      </c>
      <c r="X250" s="3" t="s">
        <v>101</v>
      </c>
      <c r="Y250" s="28" t="s">
        <v>74</v>
      </c>
      <c r="Z250" s="31">
        <v>-17.425877625052859</v>
      </c>
      <c r="AA250" s="31">
        <v>0</v>
      </c>
      <c r="AB250" s="31">
        <v>-17.425877625052859</v>
      </c>
      <c r="AC250" s="31">
        <v>15.790215346320286</v>
      </c>
      <c r="AD250" s="28" t="s">
        <v>74</v>
      </c>
      <c r="AE250" s="31">
        <v>-28.214752397991099</v>
      </c>
      <c r="AF250" s="31">
        <v>-6.3441039115107705</v>
      </c>
      <c r="AG250" s="28" t="s">
        <v>74</v>
      </c>
      <c r="AH250" s="32">
        <v>45940</v>
      </c>
      <c r="AJ250" s="30" t="s">
        <v>4957</v>
      </c>
    </row>
    <row r="251" spans="1:36" x14ac:dyDescent="0.2">
      <c r="A251" s="23" t="s">
        <v>642</v>
      </c>
      <c r="B251" s="24" t="s">
        <v>72</v>
      </c>
      <c r="C251" s="25" t="s">
        <v>643</v>
      </c>
      <c r="D251" s="26" t="s">
        <v>74</v>
      </c>
      <c r="E251" s="24">
        <v>0</v>
      </c>
      <c r="F251" s="27">
        <v>-32.651521262192304</v>
      </c>
      <c r="G251" s="27">
        <v>3.5287973398338335</v>
      </c>
      <c r="H251" s="26" t="s">
        <v>74</v>
      </c>
      <c r="I251" s="27">
        <v>56.491708238203472</v>
      </c>
      <c r="J251" s="27">
        <v>81.526154720999997</v>
      </c>
      <c r="K251" s="26" t="s">
        <v>74</v>
      </c>
      <c r="L251" s="23" t="s">
        <v>75</v>
      </c>
      <c r="M251" s="23" t="s">
        <v>82</v>
      </c>
      <c r="N251" s="28" t="s">
        <v>74</v>
      </c>
      <c r="O251" s="3" t="s">
        <v>77</v>
      </c>
      <c r="P251" s="3" t="s">
        <v>78</v>
      </c>
      <c r="Q251" s="28" t="s">
        <v>74</v>
      </c>
      <c r="R251" s="29">
        <v>1</v>
      </c>
      <c r="S251" s="30">
        <v>0</v>
      </c>
      <c r="T251" s="30">
        <v>0</v>
      </c>
      <c r="U251" s="30">
        <v>0</v>
      </c>
      <c r="V251" s="30">
        <v>2</v>
      </c>
      <c r="W251" s="28" t="s">
        <v>74</v>
      </c>
      <c r="X251" s="3" t="s">
        <v>79</v>
      </c>
      <c r="Y251" s="28" t="s">
        <v>74</v>
      </c>
      <c r="Z251" s="31">
        <v>-29.14016337864453</v>
      </c>
      <c r="AA251" s="31">
        <v>13.085821760750269</v>
      </c>
      <c r="AB251" s="31">
        <v>-29.354579108321253</v>
      </c>
      <c r="AC251" s="31">
        <v>-1.1802442272721809</v>
      </c>
      <c r="AD251" s="28" t="s">
        <v>74</v>
      </c>
      <c r="AE251" s="31">
        <v>-42.453427714899597</v>
      </c>
      <c r="AF251" s="31">
        <v>-24.57131540099277</v>
      </c>
      <c r="AG251" s="28" t="s">
        <v>74</v>
      </c>
      <c r="AH251" s="32">
        <v>45940</v>
      </c>
      <c r="AJ251" s="30" t="s">
        <v>4958</v>
      </c>
    </row>
    <row r="252" spans="1:36" x14ac:dyDescent="0.2">
      <c r="A252" s="23">
        <v>4519</v>
      </c>
      <c r="B252" s="24" t="s">
        <v>259</v>
      </c>
      <c r="C252" s="25" t="s">
        <v>644</v>
      </c>
      <c r="D252" s="26" t="s">
        <v>74</v>
      </c>
      <c r="E252" s="24">
        <v>2</v>
      </c>
      <c r="F252" s="27">
        <v>-29.635086578828652</v>
      </c>
      <c r="G252" s="27">
        <v>18.677145983522113</v>
      </c>
      <c r="H252" s="26" t="s">
        <v>74</v>
      </c>
      <c r="I252" s="27">
        <v>58.426755112650639</v>
      </c>
      <c r="J252" s="27">
        <v>80.892656029999998</v>
      </c>
      <c r="K252" s="26" t="s">
        <v>74</v>
      </c>
      <c r="L252" s="23" t="s">
        <v>129</v>
      </c>
      <c r="M252" s="23" t="s">
        <v>130</v>
      </c>
      <c r="N252" s="28" t="s">
        <v>74</v>
      </c>
      <c r="O252" s="3" t="s">
        <v>109</v>
      </c>
      <c r="P252" s="3" t="s">
        <v>261</v>
      </c>
      <c r="Q252" s="28" t="s">
        <v>74</v>
      </c>
      <c r="R252" s="29">
        <v>4</v>
      </c>
      <c r="S252" s="30">
        <v>0</v>
      </c>
      <c r="T252" s="30">
        <v>0</v>
      </c>
      <c r="U252" s="30">
        <v>0</v>
      </c>
      <c r="V252" s="30">
        <v>0</v>
      </c>
      <c r="W252" s="28" t="s">
        <v>74</v>
      </c>
      <c r="X252" s="3" t="s">
        <v>79</v>
      </c>
      <c r="Y252" s="28" t="s">
        <v>74</v>
      </c>
      <c r="Z252" s="31">
        <v>-11.782502998970264</v>
      </c>
      <c r="AA252" s="31">
        <v>22.767564018384768</v>
      </c>
      <c r="AB252" s="31">
        <v>-11.782502998970264</v>
      </c>
      <c r="AC252" s="31">
        <v>51.34848127445013</v>
      </c>
      <c r="AD252" s="28" t="s">
        <v>74</v>
      </c>
      <c r="AE252" s="31">
        <v>-29.635086578828652</v>
      </c>
      <c r="AF252" s="31">
        <v>10.838626356633037</v>
      </c>
      <c r="AG252" s="28" t="s">
        <v>74</v>
      </c>
      <c r="AH252" s="32">
        <v>45940</v>
      </c>
      <c r="AJ252" s="30" t="s">
        <v>4959</v>
      </c>
    </row>
    <row r="253" spans="1:36" x14ac:dyDescent="0.2">
      <c r="A253" s="23" t="s">
        <v>645</v>
      </c>
      <c r="B253" s="24" t="s">
        <v>72</v>
      </c>
      <c r="C253" s="25" t="s">
        <v>646</v>
      </c>
      <c r="D253" s="26" t="s">
        <v>74</v>
      </c>
      <c r="E253" s="24">
        <v>4</v>
      </c>
      <c r="F253" s="27">
        <v>0</v>
      </c>
      <c r="G253" s="27">
        <v>45.626768050642227</v>
      </c>
      <c r="H253" s="26" t="s">
        <v>74</v>
      </c>
      <c r="I253" s="27">
        <v>47.033344709483657</v>
      </c>
      <c r="J253" s="27">
        <v>80.584462318999996</v>
      </c>
      <c r="K253" s="26" t="s">
        <v>74</v>
      </c>
      <c r="L253" s="23" t="s">
        <v>75</v>
      </c>
      <c r="M253" s="23" t="s">
        <v>174</v>
      </c>
      <c r="N253" s="28" t="s">
        <v>74</v>
      </c>
      <c r="O253" s="3" t="s">
        <v>77</v>
      </c>
      <c r="P253" s="3" t="s">
        <v>78</v>
      </c>
      <c r="Q253" s="28" t="s">
        <v>74</v>
      </c>
      <c r="R253" s="29">
        <v>4</v>
      </c>
      <c r="S253" s="30">
        <v>0</v>
      </c>
      <c r="T253" s="30">
        <v>0</v>
      </c>
      <c r="U253" s="30">
        <v>0</v>
      </c>
      <c r="V253" s="30">
        <v>0</v>
      </c>
      <c r="W253" s="28" t="s">
        <v>74</v>
      </c>
      <c r="X253" s="3" t="s">
        <v>79</v>
      </c>
      <c r="Y253" s="28" t="s">
        <v>74</v>
      </c>
      <c r="Z253" s="31">
        <v>0</v>
      </c>
      <c r="AA253" s="31">
        <v>85.528231057994319</v>
      </c>
      <c r="AB253" s="31">
        <v>-30.654028978867199</v>
      </c>
      <c r="AC253" s="31">
        <v>40.393859479995406</v>
      </c>
      <c r="AD253" s="28" t="s">
        <v>74</v>
      </c>
      <c r="AE253" s="31">
        <v>-47.522918760384236</v>
      </c>
      <c r="AF253" s="31">
        <v>5.1315799649892986</v>
      </c>
      <c r="AG253" s="28" t="s">
        <v>74</v>
      </c>
      <c r="AH253" s="32">
        <v>45940</v>
      </c>
      <c r="AJ253" s="30" t="s">
        <v>4960</v>
      </c>
    </row>
    <row r="254" spans="1:36" x14ac:dyDescent="0.2">
      <c r="A254" s="23" t="s">
        <v>647</v>
      </c>
      <c r="B254" s="24" t="s">
        <v>72</v>
      </c>
      <c r="C254" s="25" t="s">
        <v>648</v>
      </c>
      <c r="D254" s="26" t="s">
        <v>74</v>
      </c>
      <c r="E254" s="24">
        <v>1</v>
      </c>
      <c r="F254" s="27">
        <v>-26.058090873652269</v>
      </c>
      <c r="G254" s="27">
        <v>9.4141438942763571</v>
      </c>
      <c r="H254" s="26" t="s">
        <v>74</v>
      </c>
      <c r="I254" s="27">
        <v>27.680853201097342</v>
      </c>
      <c r="J254" s="27">
        <v>80.273279994999996</v>
      </c>
      <c r="K254" s="26" t="s">
        <v>74</v>
      </c>
      <c r="L254" s="23" t="s">
        <v>113</v>
      </c>
      <c r="M254" s="23" t="s">
        <v>530</v>
      </c>
      <c r="N254" s="28" t="s">
        <v>74</v>
      </c>
      <c r="O254" s="3" t="s">
        <v>77</v>
      </c>
      <c r="P254" s="3" t="s">
        <v>78</v>
      </c>
      <c r="Q254" s="28" t="s">
        <v>74</v>
      </c>
      <c r="R254" s="29">
        <v>2</v>
      </c>
      <c r="S254" s="30">
        <v>0</v>
      </c>
      <c r="T254" s="30">
        <v>0</v>
      </c>
      <c r="U254" s="30">
        <v>0</v>
      </c>
      <c r="V254" s="30">
        <v>0</v>
      </c>
      <c r="W254" s="28" t="s">
        <v>74</v>
      </c>
      <c r="X254" s="3" t="s">
        <v>83</v>
      </c>
      <c r="Y254" s="28" t="s">
        <v>74</v>
      </c>
      <c r="Z254" s="31">
        <v>-9.4404962659600002</v>
      </c>
      <c r="AA254" s="31">
        <v>15.261967728335438</v>
      </c>
      <c r="AB254" s="31">
        <v>-15.969039901643004</v>
      </c>
      <c r="AC254" s="31">
        <v>4.5020351018141769</v>
      </c>
      <c r="AD254" s="28" t="s">
        <v>74</v>
      </c>
      <c r="AE254" s="31">
        <v>-41.911267141858332</v>
      </c>
      <c r="AF254" s="31">
        <v>-21.531857174938722</v>
      </c>
      <c r="AG254" s="28" t="s">
        <v>74</v>
      </c>
      <c r="AH254" s="32">
        <v>45940</v>
      </c>
      <c r="AJ254" s="30" t="s">
        <v>4961</v>
      </c>
    </row>
    <row r="255" spans="1:36" x14ac:dyDescent="0.2">
      <c r="A255" s="23">
        <v>8766</v>
      </c>
      <c r="B255" s="24" t="s">
        <v>259</v>
      </c>
      <c r="C255" s="25" t="s">
        <v>649</v>
      </c>
      <c r="D255" s="26" t="s">
        <v>74</v>
      </c>
      <c r="E255" s="24">
        <v>2</v>
      </c>
      <c r="F255" s="27">
        <v>-9.2059291884659089</v>
      </c>
      <c r="G255" s="27">
        <v>3.9163147771331412</v>
      </c>
      <c r="H255" s="26" t="s">
        <v>74</v>
      </c>
      <c r="I255" s="27">
        <v>32.177134368008886</v>
      </c>
      <c r="J255" s="27">
        <v>79.550852210000002</v>
      </c>
      <c r="K255" s="26" t="s">
        <v>74</v>
      </c>
      <c r="L255" s="23" t="s">
        <v>113</v>
      </c>
      <c r="M255" s="23" t="s">
        <v>399</v>
      </c>
      <c r="N255" s="28" t="s">
        <v>74</v>
      </c>
      <c r="O255" s="3" t="s">
        <v>109</v>
      </c>
      <c r="P255" s="3" t="s">
        <v>261</v>
      </c>
      <c r="Q255" s="28" t="s">
        <v>74</v>
      </c>
      <c r="R255" s="29">
        <v>5</v>
      </c>
      <c r="S255" s="30">
        <v>20</v>
      </c>
      <c r="T255" s="30">
        <v>0</v>
      </c>
      <c r="U255" s="30">
        <v>0</v>
      </c>
      <c r="V255" s="30">
        <v>0</v>
      </c>
      <c r="W255" s="28" t="s">
        <v>74</v>
      </c>
      <c r="X255" s="3" t="s">
        <v>83</v>
      </c>
      <c r="Y255" s="28" t="s">
        <v>74</v>
      </c>
      <c r="Z255" s="31">
        <v>-3.1064726346219822</v>
      </c>
      <c r="AA255" s="31">
        <v>30.939399143762259</v>
      </c>
      <c r="AB255" s="31">
        <v>-3.1064726346219822</v>
      </c>
      <c r="AC255" s="31">
        <v>66.574885519251424</v>
      </c>
      <c r="AD255" s="28" t="s">
        <v>74</v>
      </c>
      <c r="AE255" s="31">
        <v>-9.2059291884659089</v>
      </c>
      <c r="AF255" s="31">
        <v>24.351311118503251</v>
      </c>
      <c r="AG255" s="28" t="s">
        <v>74</v>
      </c>
      <c r="AH255" s="32">
        <v>45940</v>
      </c>
      <c r="AJ255" s="30" t="s">
        <v>4962</v>
      </c>
    </row>
    <row r="256" spans="1:36" x14ac:dyDescent="0.2">
      <c r="A256" s="23" t="s">
        <v>650</v>
      </c>
      <c r="B256" s="24" t="s">
        <v>72</v>
      </c>
      <c r="C256" s="25" t="s">
        <v>651</v>
      </c>
      <c r="D256" s="26" t="s">
        <v>74</v>
      </c>
      <c r="E256" s="24">
        <v>0</v>
      </c>
      <c r="F256" s="27">
        <v>-34.712648873381937</v>
      </c>
      <c r="G256" s="27">
        <v>22.973502488457733</v>
      </c>
      <c r="H256" s="26" t="s">
        <v>74</v>
      </c>
      <c r="I256" s="27">
        <v>37.379100038879621</v>
      </c>
      <c r="J256" s="27">
        <v>79.541817022000004</v>
      </c>
      <c r="K256" s="26" t="s">
        <v>74</v>
      </c>
      <c r="L256" s="23" t="s">
        <v>129</v>
      </c>
      <c r="M256" s="23" t="s">
        <v>167</v>
      </c>
      <c r="N256" s="28" t="s">
        <v>74</v>
      </c>
      <c r="O256" s="3" t="s">
        <v>77</v>
      </c>
      <c r="P256" s="3" t="s">
        <v>78</v>
      </c>
      <c r="Q256" s="28" t="s">
        <v>74</v>
      </c>
      <c r="R256" s="29">
        <v>0</v>
      </c>
      <c r="S256" s="30">
        <v>0</v>
      </c>
      <c r="T256" s="30">
        <v>0</v>
      </c>
      <c r="U256" s="30">
        <v>15</v>
      </c>
      <c r="V256" s="30">
        <v>21</v>
      </c>
      <c r="W256" s="28" t="s">
        <v>74</v>
      </c>
      <c r="X256" s="3" t="s">
        <v>83</v>
      </c>
      <c r="Y256" s="28" t="s">
        <v>74</v>
      </c>
      <c r="Z256" s="31">
        <v>-18.888633754305395</v>
      </c>
      <c r="AA256" s="31">
        <v>29.311417798440527</v>
      </c>
      <c r="AB256" s="31">
        <v>-35.21622712100649</v>
      </c>
      <c r="AC256" s="31">
        <v>-20.462526037579668</v>
      </c>
      <c r="AD256" s="28" t="s">
        <v>74</v>
      </c>
      <c r="AE256" s="31">
        <v>-59.023342387518575</v>
      </c>
      <c r="AF256" s="31">
        <v>-41.325512541987713</v>
      </c>
      <c r="AG256" s="28" t="s">
        <v>74</v>
      </c>
      <c r="AH256" s="32">
        <v>45940</v>
      </c>
      <c r="AJ256" s="30" t="s">
        <v>4963</v>
      </c>
    </row>
    <row r="257" spans="1:36" x14ac:dyDescent="0.2">
      <c r="A257" s="23">
        <v>3328</v>
      </c>
      <c r="B257" s="24" t="s">
        <v>124</v>
      </c>
      <c r="C257" s="25" t="s">
        <v>652</v>
      </c>
      <c r="D257" s="26" t="s">
        <v>74</v>
      </c>
      <c r="E257" s="24">
        <v>2</v>
      </c>
      <c r="F257" s="27">
        <v>-25.177415312755315</v>
      </c>
      <c r="G257" s="27">
        <v>1.3862205627555377</v>
      </c>
      <c r="H257" s="26" t="s">
        <v>74</v>
      </c>
      <c r="I257" s="27">
        <v>15.567882186819077</v>
      </c>
      <c r="J257" s="27">
        <v>79.533091596999995</v>
      </c>
      <c r="K257" s="26" t="s">
        <v>74</v>
      </c>
      <c r="L257" s="23" t="s">
        <v>113</v>
      </c>
      <c r="M257" s="23" t="s">
        <v>117</v>
      </c>
      <c r="N257" s="28" t="s">
        <v>74</v>
      </c>
      <c r="O257" s="3" t="s">
        <v>109</v>
      </c>
      <c r="P257" s="3" t="s">
        <v>126</v>
      </c>
      <c r="Q257" s="28" t="s">
        <v>74</v>
      </c>
      <c r="R257" s="29">
        <v>2</v>
      </c>
      <c r="S257" s="30">
        <v>0</v>
      </c>
      <c r="T257" s="30">
        <v>0</v>
      </c>
      <c r="U257" s="30">
        <v>0</v>
      </c>
      <c r="V257" s="30">
        <v>0</v>
      </c>
      <c r="W257" s="28" t="s">
        <v>74</v>
      </c>
      <c r="X257" s="3" t="s">
        <v>101</v>
      </c>
      <c r="Y257" s="28" t="s">
        <v>74</v>
      </c>
      <c r="Z257" s="31">
        <v>-13.037634408602159</v>
      </c>
      <c r="AA257" s="31">
        <v>0</v>
      </c>
      <c r="AB257" s="31">
        <v>-13.037634408602159</v>
      </c>
      <c r="AC257" s="31">
        <v>35.547059131618916</v>
      </c>
      <c r="AD257" s="28" t="s">
        <v>74</v>
      </c>
      <c r="AE257" s="31">
        <v>-25.177415312755315</v>
      </c>
      <c r="AF257" s="31">
        <v>4.6571886226734946</v>
      </c>
      <c r="AG257" s="28" t="s">
        <v>74</v>
      </c>
      <c r="AH257" s="32">
        <v>45940</v>
      </c>
      <c r="AJ257" s="30" t="s">
        <v>4964</v>
      </c>
    </row>
    <row r="258" spans="1:36" x14ac:dyDescent="0.2">
      <c r="A258" s="23" t="s">
        <v>653</v>
      </c>
      <c r="B258" s="24" t="s">
        <v>72</v>
      </c>
      <c r="C258" s="25" t="s">
        <v>654</v>
      </c>
      <c r="D258" s="26" t="s">
        <v>74</v>
      </c>
      <c r="E258" s="24">
        <v>0</v>
      </c>
      <c r="F258" s="27">
        <v>-26.157410414588277</v>
      </c>
      <c r="G258" s="27">
        <v>0.35787256439581194</v>
      </c>
      <c r="H258" s="26" t="s">
        <v>74</v>
      </c>
      <c r="I258" s="27">
        <v>20.043943581580095</v>
      </c>
      <c r="J258" s="27">
        <v>79.512945567000003</v>
      </c>
      <c r="K258" s="26" t="s">
        <v>74</v>
      </c>
      <c r="L258" s="23" t="s">
        <v>122</v>
      </c>
      <c r="M258" s="23" t="s">
        <v>655</v>
      </c>
      <c r="N258" s="28" t="s">
        <v>74</v>
      </c>
      <c r="O258" s="3" t="s">
        <v>77</v>
      </c>
      <c r="P258" s="3" t="s">
        <v>78</v>
      </c>
      <c r="Q258" s="28" t="s">
        <v>74</v>
      </c>
      <c r="R258" s="29">
        <v>1</v>
      </c>
      <c r="S258" s="30">
        <v>0</v>
      </c>
      <c r="T258" s="30">
        <v>0</v>
      </c>
      <c r="U258" s="30">
        <v>0</v>
      </c>
      <c r="V258" s="30">
        <v>7</v>
      </c>
      <c r="W258" s="28" t="s">
        <v>74</v>
      </c>
      <c r="X258" s="3" t="s">
        <v>101</v>
      </c>
      <c r="Y258" s="28" t="s">
        <v>74</v>
      </c>
      <c r="Z258" s="31">
        <v>-12.239360182804903</v>
      </c>
      <c r="AA258" s="31">
        <v>0.82034454470877771</v>
      </c>
      <c r="AB258" s="31">
        <v>-16.074842939087674</v>
      </c>
      <c r="AC258" s="31">
        <v>-3.2286512483425089</v>
      </c>
      <c r="AD258" s="28" t="s">
        <v>74</v>
      </c>
      <c r="AE258" s="31">
        <v>-44.124921895912934</v>
      </c>
      <c r="AF258" s="31">
        <v>-27.719901189021424</v>
      </c>
      <c r="AG258" s="28" t="s">
        <v>74</v>
      </c>
      <c r="AH258" s="32">
        <v>45940</v>
      </c>
      <c r="AJ258" s="30" t="s">
        <v>4965</v>
      </c>
    </row>
    <row r="259" spans="1:36" x14ac:dyDescent="0.2">
      <c r="A259" s="23" t="s">
        <v>656</v>
      </c>
      <c r="B259" s="24" t="s">
        <v>657</v>
      </c>
      <c r="C259" s="25" t="s">
        <v>658</v>
      </c>
      <c r="D259" s="26" t="s">
        <v>74</v>
      </c>
      <c r="E259" s="24">
        <v>5</v>
      </c>
      <c r="F259" s="27">
        <v>0</v>
      </c>
      <c r="G259" s="27">
        <v>60.275260633461023</v>
      </c>
      <c r="H259" s="26" t="s">
        <v>74</v>
      </c>
      <c r="I259" s="27">
        <v>53.375696739861446</v>
      </c>
      <c r="J259" s="27">
        <v>79.330079415</v>
      </c>
      <c r="K259" s="26" t="s">
        <v>74</v>
      </c>
      <c r="L259" s="23" t="s">
        <v>315</v>
      </c>
      <c r="M259" s="23" t="s">
        <v>349</v>
      </c>
      <c r="N259" s="28" t="s">
        <v>74</v>
      </c>
      <c r="O259" s="3" t="s">
        <v>109</v>
      </c>
      <c r="P259" s="3" t="s">
        <v>659</v>
      </c>
      <c r="Q259" s="28" t="s">
        <v>74</v>
      </c>
      <c r="R259" s="29">
        <v>5</v>
      </c>
      <c r="S259" s="30">
        <v>6</v>
      </c>
      <c r="T259" s="30">
        <v>2</v>
      </c>
      <c r="U259" s="30">
        <v>0</v>
      </c>
      <c r="V259" s="30">
        <v>0</v>
      </c>
      <c r="W259" s="28" t="s">
        <v>74</v>
      </c>
      <c r="X259" s="3" t="s">
        <v>79</v>
      </c>
      <c r="Y259" s="28" t="s">
        <v>74</v>
      </c>
      <c r="Z259" s="31">
        <v>0</v>
      </c>
      <c r="AA259" s="31">
        <v>91.262135922330103</v>
      </c>
      <c r="AB259" s="31">
        <v>-16.3105261816359</v>
      </c>
      <c r="AC259" s="31">
        <v>33.394932965902342</v>
      </c>
      <c r="AD259" s="28" t="s">
        <v>74</v>
      </c>
      <c r="AE259" s="31">
        <v>-33.737017718953275</v>
      </c>
      <c r="AF259" s="31">
        <v>9.4434119148336801</v>
      </c>
      <c r="AG259" s="28" t="s">
        <v>74</v>
      </c>
      <c r="AH259" s="32">
        <v>45940</v>
      </c>
      <c r="AJ259" s="30" t="s">
        <v>4966</v>
      </c>
    </row>
    <row r="260" spans="1:36" x14ac:dyDescent="0.2">
      <c r="A260" s="23">
        <v>8001</v>
      </c>
      <c r="B260" s="24" t="s">
        <v>259</v>
      </c>
      <c r="C260" s="25" t="s">
        <v>660</v>
      </c>
      <c r="D260" s="26" t="s">
        <v>74</v>
      </c>
      <c r="E260" s="24">
        <v>5</v>
      </c>
      <c r="F260" s="27">
        <v>-3.3421171569469625</v>
      </c>
      <c r="G260" s="27">
        <v>7.9773861081547377</v>
      </c>
      <c r="H260" s="26" t="s">
        <v>74</v>
      </c>
      <c r="I260" s="27">
        <v>21.847860833272286</v>
      </c>
      <c r="J260" s="27">
        <v>79.272429970000005</v>
      </c>
      <c r="K260" s="26" t="s">
        <v>74</v>
      </c>
      <c r="L260" s="23" t="s">
        <v>178</v>
      </c>
      <c r="M260" s="23" t="s">
        <v>423</v>
      </c>
      <c r="N260" s="28" t="s">
        <v>74</v>
      </c>
      <c r="O260" s="3" t="s">
        <v>109</v>
      </c>
      <c r="P260" s="3" t="s">
        <v>261</v>
      </c>
      <c r="Q260" s="28" t="s">
        <v>74</v>
      </c>
      <c r="R260" s="29">
        <v>5</v>
      </c>
      <c r="S260" s="30">
        <v>13</v>
      </c>
      <c r="T260" s="30">
        <v>1</v>
      </c>
      <c r="U260" s="30">
        <v>0</v>
      </c>
      <c r="V260" s="30">
        <v>0</v>
      </c>
      <c r="W260" s="28" t="s">
        <v>74</v>
      </c>
      <c r="X260" s="3" t="s">
        <v>83</v>
      </c>
      <c r="Y260" s="28" t="s">
        <v>74</v>
      </c>
      <c r="Z260" s="31">
        <v>-0.69787103399112471</v>
      </c>
      <c r="AA260" s="31">
        <v>32.749003488567332</v>
      </c>
      <c r="AB260" s="31">
        <v>-0.69787103399112471</v>
      </c>
      <c r="AC260" s="31">
        <v>54.708274755699684</v>
      </c>
      <c r="AD260" s="28" t="s">
        <v>74</v>
      </c>
      <c r="AE260" s="31">
        <v>-8.7898929405014403</v>
      </c>
      <c r="AF260" s="31">
        <v>13.674940168003982</v>
      </c>
      <c r="AG260" s="28" t="s">
        <v>74</v>
      </c>
      <c r="AH260" s="32">
        <v>45940</v>
      </c>
      <c r="AJ260" s="30" t="s">
        <v>4967</v>
      </c>
    </row>
    <row r="261" spans="1:36" x14ac:dyDescent="0.2">
      <c r="A261" s="23" t="s">
        <v>661</v>
      </c>
      <c r="B261" s="24" t="s">
        <v>72</v>
      </c>
      <c r="C261" s="25" t="s">
        <v>662</v>
      </c>
      <c r="D261" s="26" t="s">
        <v>74</v>
      </c>
      <c r="E261" s="24">
        <v>1</v>
      </c>
      <c r="F261" s="27">
        <v>-13.032062025933275</v>
      </c>
      <c r="G261" s="27">
        <v>0</v>
      </c>
      <c r="H261" s="26" t="s">
        <v>74</v>
      </c>
      <c r="I261" s="27">
        <v>30.869326784000979</v>
      </c>
      <c r="J261" s="27">
        <v>79.228668173000003</v>
      </c>
      <c r="K261" s="26" t="s">
        <v>74</v>
      </c>
      <c r="L261" s="23" t="s">
        <v>178</v>
      </c>
      <c r="M261" s="23" t="s">
        <v>423</v>
      </c>
      <c r="N261" s="28" t="s">
        <v>74</v>
      </c>
      <c r="O261" s="3" t="s">
        <v>77</v>
      </c>
      <c r="P261" s="3" t="s">
        <v>78</v>
      </c>
      <c r="Q261" s="28" t="s">
        <v>74</v>
      </c>
      <c r="R261" s="29">
        <v>4</v>
      </c>
      <c r="S261" s="30">
        <v>0</v>
      </c>
      <c r="T261" s="30">
        <v>0</v>
      </c>
      <c r="U261" s="30">
        <v>0</v>
      </c>
      <c r="V261" s="30">
        <v>0</v>
      </c>
      <c r="W261" s="28" t="s">
        <v>74</v>
      </c>
      <c r="X261" s="3" t="s">
        <v>83</v>
      </c>
      <c r="Y261" s="28" t="s">
        <v>74</v>
      </c>
      <c r="Z261" s="31">
        <v>-6.2460607588554122</v>
      </c>
      <c r="AA261" s="31">
        <v>18.327897541961661</v>
      </c>
      <c r="AB261" s="31">
        <v>-6.2460607588554122</v>
      </c>
      <c r="AC261" s="31">
        <v>39.260379930402571</v>
      </c>
      <c r="AD261" s="28" t="s">
        <v>74</v>
      </c>
      <c r="AE261" s="31">
        <v>-14.655346609054176</v>
      </c>
      <c r="AF261" s="31">
        <v>6.5223532125933712</v>
      </c>
      <c r="AG261" s="28" t="s">
        <v>74</v>
      </c>
      <c r="AH261" s="32">
        <v>45940</v>
      </c>
      <c r="AJ261" s="30" t="s">
        <v>4968</v>
      </c>
    </row>
    <row r="262" spans="1:36" x14ac:dyDescent="0.2">
      <c r="A262" s="23">
        <v>3690</v>
      </c>
      <c r="B262" s="24" t="s">
        <v>124</v>
      </c>
      <c r="C262" s="25" t="s">
        <v>663</v>
      </c>
      <c r="D262" s="26" t="s">
        <v>74</v>
      </c>
      <c r="E262" s="24">
        <v>0</v>
      </c>
      <c r="F262" s="27">
        <v>-49.499352955515377</v>
      </c>
      <c r="G262" s="27">
        <v>5.671477734821508</v>
      </c>
      <c r="H262" s="26" t="s">
        <v>74</v>
      </c>
      <c r="I262" s="27">
        <v>38.137165129567236</v>
      </c>
      <c r="J262" s="27">
        <v>79.166450886999996</v>
      </c>
      <c r="K262" s="26" t="s">
        <v>74</v>
      </c>
      <c r="L262" s="23" t="s">
        <v>91</v>
      </c>
      <c r="M262" s="23" t="s">
        <v>92</v>
      </c>
      <c r="N262" s="28" t="s">
        <v>74</v>
      </c>
      <c r="O262" s="3" t="s">
        <v>109</v>
      </c>
      <c r="P262" s="3" t="s">
        <v>126</v>
      </c>
      <c r="Q262" s="28" t="s">
        <v>74</v>
      </c>
      <c r="R262" s="29">
        <v>0</v>
      </c>
      <c r="S262" s="30">
        <v>0</v>
      </c>
      <c r="T262" s="30">
        <v>0</v>
      </c>
      <c r="U262" s="30">
        <v>25</v>
      </c>
      <c r="V262" s="30">
        <v>25</v>
      </c>
      <c r="W262" s="28" t="s">
        <v>74</v>
      </c>
      <c r="X262" s="3" t="s">
        <v>83</v>
      </c>
      <c r="Y262" s="28" t="s">
        <v>74</v>
      </c>
      <c r="Z262" s="31">
        <v>-39.319809069212411</v>
      </c>
      <c r="AA262" s="31">
        <v>5.3340238218539682</v>
      </c>
      <c r="AB262" s="31">
        <v>-57.268907563025216</v>
      </c>
      <c r="AC262" s="31">
        <v>-28.081592301646239</v>
      </c>
      <c r="AD262" s="28" t="s">
        <v>74</v>
      </c>
      <c r="AE262" s="31">
        <v>-69.778165489588147</v>
      </c>
      <c r="AF262" s="31">
        <v>-46.822611267622143</v>
      </c>
      <c r="AG262" s="28" t="s">
        <v>74</v>
      </c>
      <c r="AH262" s="32">
        <v>45940</v>
      </c>
      <c r="AJ262" s="30" t="s">
        <v>4969</v>
      </c>
    </row>
    <row r="263" spans="1:36" x14ac:dyDescent="0.2">
      <c r="A263" s="23" t="s">
        <v>664</v>
      </c>
      <c r="B263" s="24" t="s">
        <v>272</v>
      </c>
      <c r="C263" s="25" t="s">
        <v>665</v>
      </c>
      <c r="D263" s="26" t="s">
        <v>74</v>
      </c>
      <c r="E263" s="24">
        <v>4</v>
      </c>
      <c r="F263" s="27">
        <v>-3.3463906888380753E-2</v>
      </c>
      <c r="G263" s="27">
        <v>20.814059171176698</v>
      </c>
      <c r="H263" s="26" t="s">
        <v>74</v>
      </c>
      <c r="I263" s="27">
        <v>14.313789189373544</v>
      </c>
      <c r="J263" s="27">
        <v>78.828065569000003</v>
      </c>
      <c r="K263" s="26" t="s">
        <v>74</v>
      </c>
      <c r="L263" s="23" t="s">
        <v>113</v>
      </c>
      <c r="M263" s="23" t="s">
        <v>117</v>
      </c>
      <c r="N263" s="28" t="s">
        <v>74</v>
      </c>
      <c r="O263" s="3" t="s">
        <v>77</v>
      </c>
      <c r="P263" s="3" t="s">
        <v>274</v>
      </c>
      <c r="Q263" s="28" t="s">
        <v>74</v>
      </c>
      <c r="R263" s="29">
        <v>5</v>
      </c>
      <c r="S263" s="30">
        <v>15</v>
      </c>
      <c r="T263" s="30">
        <v>0</v>
      </c>
      <c r="U263" s="30">
        <v>0</v>
      </c>
      <c r="V263" s="30">
        <v>0</v>
      </c>
      <c r="W263" s="28" t="s">
        <v>74</v>
      </c>
      <c r="X263" s="3" t="s">
        <v>101</v>
      </c>
      <c r="Y263" s="28" t="s">
        <v>74</v>
      </c>
      <c r="Z263" s="31">
        <v>-1.2120538196374995</v>
      </c>
      <c r="AA263" s="31">
        <v>42.669022000963544</v>
      </c>
      <c r="AB263" s="31">
        <v>-1.2120538196374995</v>
      </c>
      <c r="AC263" s="31">
        <v>44.176426245497524</v>
      </c>
      <c r="AD263" s="28" t="s">
        <v>74</v>
      </c>
      <c r="AE263" s="31">
        <v>-20.368009413720756</v>
      </c>
      <c r="AF263" s="31">
        <v>4.8527572297704591</v>
      </c>
      <c r="AG263" s="28" t="s">
        <v>74</v>
      </c>
      <c r="AH263" s="32">
        <v>45940</v>
      </c>
      <c r="AJ263" s="30" t="s">
        <v>4970</v>
      </c>
    </row>
    <row r="264" spans="1:36" x14ac:dyDescent="0.2">
      <c r="A264" s="23" t="s">
        <v>666</v>
      </c>
      <c r="B264" s="24" t="s">
        <v>72</v>
      </c>
      <c r="C264" s="25" t="s">
        <v>667</v>
      </c>
      <c r="D264" s="26" t="s">
        <v>74</v>
      </c>
      <c r="E264" s="24">
        <v>0</v>
      </c>
      <c r="F264" s="27">
        <v>-18.734294905871774</v>
      </c>
      <c r="G264" s="27">
        <v>5.2234063193716977</v>
      </c>
      <c r="H264" s="26" t="s">
        <v>74</v>
      </c>
      <c r="I264" s="27">
        <v>23.670826521707653</v>
      </c>
      <c r="J264" s="27">
        <v>78.349907192000003</v>
      </c>
      <c r="K264" s="26" t="s">
        <v>74</v>
      </c>
      <c r="L264" s="23" t="s">
        <v>493</v>
      </c>
      <c r="M264" s="23" t="s">
        <v>611</v>
      </c>
      <c r="N264" s="28" t="s">
        <v>74</v>
      </c>
      <c r="O264" s="3" t="s">
        <v>77</v>
      </c>
      <c r="P264" s="3" t="s">
        <v>78</v>
      </c>
      <c r="Q264" s="28" t="s">
        <v>74</v>
      </c>
      <c r="R264" s="29">
        <v>2</v>
      </c>
      <c r="S264" s="30">
        <v>0</v>
      </c>
      <c r="T264" s="30">
        <v>0</v>
      </c>
      <c r="U264" s="30">
        <v>0</v>
      </c>
      <c r="V264" s="30">
        <v>22</v>
      </c>
      <c r="W264" s="28" t="s">
        <v>74</v>
      </c>
      <c r="X264" s="3" t="s">
        <v>83</v>
      </c>
      <c r="Y264" s="28" t="s">
        <v>74</v>
      </c>
      <c r="Z264" s="31">
        <v>-11.914533111817708</v>
      </c>
      <c r="AA264" s="31">
        <v>6.4471952241028587</v>
      </c>
      <c r="AB264" s="31">
        <v>-17.357419354838708</v>
      </c>
      <c r="AC264" s="31">
        <v>7.8338547794770106</v>
      </c>
      <c r="AD264" s="28" t="s">
        <v>74</v>
      </c>
      <c r="AE264" s="31">
        <v>-27.711015104364513</v>
      </c>
      <c r="AF264" s="31">
        <v>-18.41717490926062</v>
      </c>
      <c r="AG264" s="28" t="s">
        <v>74</v>
      </c>
      <c r="AH264" s="32">
        <v>45940</v>
      </c>
      <c r="AJ264" s="30" t="s">
        <v>4971</v>
      </c>
    </row>
    <row r="265" spans="1:36" x14ac:dyDescent="0.2">
      <c r="A265" s="23">
        <v>8411</v>
      </c>
      <c r="B265" s="24" t="s">
        <v>259</v>
      </c>
      <c r="C265" s="25" t="s">
        <v>668</v>
      </c>
      <c r="D265" s="26" t="s">
        <v>74</v>
      </c>
      <c r="E265" s="24">
        <v>4</v>
      </c>
      <c r="F265" s="27">
        <v>-6.78313697359921</v>
      </c>
      <c r="G265" s="27">
        <v>18.315689144342624</v>
      </c>
      <c r="H265" s="26" t="s">
        <v>74</v>
      </c>
      <c r="I265" s="27">
        <v>41.213829399243181</v>
      </c>
      <c r="J265" s="27">
        <v>78.123444180999996</v>
      </c>
      <c r="K265" s="26" t="s">
        <v>74</v>
      </c>
      <c r="L265" s="23" t="s">
        <v>113</v>
      </c>
      <c r="M265" s="23" t="s">
        <v>324</v>
      </c>
      <c r="N265" s="28" t="s">
        <v>74</v>
      </c>
      <c r="O265" s="3" t="s">
        <v>109</v>
      </c>
      <c r="P265" s="3" t="s">
        <v>261</v>
      </c>
      <c r="Q265" s="28" t="s">
        <v>74</v>
      </c>
      <c r="R265" s="29">
        <v>5</v>
      </c>
      <c r="S265" s="30">
        <v>12</v>
      </c>
      <c r="T265" s="30">
        <v>0</v>
      </c>
      <c r="U265" s="30">
        <v>0</v>
      </c>
      <c r="V265" s="30">
        <v>0</v>
      </c>
      <c r="W265" s="28" t="s">
        <v>74</v>
      </c>
      <c r="X265" s="3" t="s">
        <v>79</v>
      </c>
      <c r="Y265" s="28" t="s">
        <v>74</v>
      </c>
      <c r="Z265" s="31">
        <v>-5.1172069825436406</v>
      </c>
      <c r="AA265" s="31">
        <v>48.821723716037134</v>
      </c>
      <c r="AB265" s="31">
        <v>-5.1172069825436406</v>
      </c>
      <c r="AC265" s="31">
        <v>87.865248002272722</v>
      </c>
      <c r="AD265" s="28" t="s">
        <v>74</v>
      </c>
      <c r="AE265" s="31">
        <v>-6.78313697359921</v>
      </c>
      <c r="AF265" s="31">
        <v>40.568499160392683</v>
      </c>
      <c r="AG265" s="28" t="s">
        <v>74</v>
      </c>
      <c r="AH265" s="32">
        <v>45940</v>
      </c>
      <c r="AJ265" s="30" t="s">
        <v>4972</v>
      </c>
    </row>
    <row r="266" spans="1:36" x14ac:dyDescent="0.2">
      <c r="A266" s="23">
        <v>9633</v>
      </c>
      <c r="B266" s="24" t="s">
        <v>124</v>
      </c>
      <c r="C266" s="25" t="s">
        <v>669</v>
      </c>
      <c r="D266" s="26" t="s">
        <v>74</v>
      </c>
      <c r="E266" s="24">
        <v>4</v>
      </c>
      <c r="F266" s="27">
        <v>0</v>
      </c>
      <c r="G266" s="27">
        <v>36.667095184046836</v>
      </c>
      <c r="H266" s="26" t="s">
        <v>74</v>
      </c>
      <c r="I266" s="27">
        <v>28.083047221282932</v>
      </c>
      <c r="J266" s="27">
        <v>78.106832849</v>
      </c>
      <c r="K266" s="26" t="s">
        <v>74</v>
      </c>
      <c r="L266" s="23" t="s">
        <v>122</v>
      </c>
      <c r="M266" s="23" t="s">
        <v>186</v>
      </c>
      <c r="N266" s="28" t="s">
        <v>74</v>
      </c>
      <c r="O266" s="3" t="s">
        <v>109</v>
      </c>
      <c r="P266" s="3" t="s">
        <v>126</v>
      </c>
      <c r="Q266" s="28" t="s">
        <v>74</v>
      </c>
      <c r="R266" s="29">
        <v>5</v>
      </c>
      <c r="S266" s="30">
        <v>13</v>
      </c>
      <c r="T266" s="30">
        <v>0</v>
      </c>
      <c r="U266" s="30">
        <v>0</v>
      </c>
      <c r="V266" s="30">
        <v>0</v>
      </c>
      <c r="W266" s="28" t="s">
        <v>74</v>
      </c>
      <c r="X266" s="3" t="s">
        <v>83</v>
      </c>
      <c r="Y266" s="28" t="s">
        <v>74</v>
      </c>
      <c r="Z266" s="31">
        <v>-0.64338235294117918</v>
      </c>
      <c r="AA266" s="31">
        <v>60.338178582023126</v>
      </c>
      <c r="AB266" s="31">
        <v>-0.64338235294117918</v>
      </c>
      <c r="AC266" s="31">
        <v>35.702243417939052</v>
      </c>
      <c r="AD266" s="28" t="s">
        <v>74</v>
      </c>
      <c r="AE266" s="31">
        <v>-31.430654388454627</v>
      </c>
      <c r="AF266" s="31">
        <v>0.99024766138456866</v>
      </c>
      <c r="AG266" s="28" t="s">
        <v>74</v>
      </c>
      <c r="AH266" s="32">
        <v>45940</v>
      </c>
      <c r="AJ266" s="30" t="s">
        <v>4973</v>
      </c>
    </row>
    <row r="267" spans="1:36" x14ac:dyDescent="0.2">
      <c r="A267" s="23" t="s">
        <v>670</v>
      </c>
      <c r="B267" s="24" t="s">
        <v>72</v>
      </c>
      <c r="C267" s="25" t="s">
        <v>671</v>
      </c>
      <c r="D267" s="26" t="s">
        <v>74</v>
      </c>
      <c r="E267" s="24">
        <v>5</v>
      </c>
      <c r="F267" s="27">
        <v>-1.0027595074344082</v>
      </c>
      <c r="G267" s="27">
        <v>20.968098076601084</v>
      </c>
      <c r="H267" s="26" t="s">
        <v>74</v>
      </c>
      <c r="I267" s="27">
        <v>35.377432415615139</v>
      </c>
      <c r="J267" s="27">
        <v>78.048658579000005</v>
      </c>
      <c r="K267" s="26" t="s">
        <v>74</v>
      </c>
      <c r="L267" s="23" t="s">
        <v>247</v>
      </c>
      <c r="M267" s="23" t="s">
        <v>672</v>
      </c>
      <c r="N267" s="28" t="s">
        <v>74</v>
      </c>
      <c r="O267" s="3" t="s">
        <v>156</v>
      </c>
      <c r="P267" s="3" t="s">
        <v>309</v>
      </c>
      <c r="Q267" s="28" t="s">
        <v>74</v>
      </c>
      <c r="R267" s="29">
        <v>5</v>
      </c>
      <c r="S267" s="30">
        <v>12</v>
      </c>
      <c r="T267" s="30">
        <v>2</v>
      </c>
      <c r="U267" s="30">
        <v>0</v>
      </c>
      <c r="V267" s="30">
        <v>0</v>
      </c>
      <c r="W267" s="28" t="s">
        <v>74</v>
      </c>
      <c r="X267" s="3" t="s">
        <v>83</v>
      </c>
      <c r="Y267" s="28" t="s">
        <v>74</v>
      </c>
      <c r="Z267" s="31">
        <v>-3.2760920306768866</v>
      </c>
      <c r="AA267" s="31">
        <v>44.513638062025151</v>
      </c>
      <c r="AB267" s="31">
        <v>-3.2760920306768866</v>
      </c>
      <c r="AC267" s="31">
        <v>77.302986706478222</v>
      </c>
      <c r="AD267" s="28" t="s">
        <v>74</v>
      </c>
      <c r="AE267" s="31">
        <v>-1.0027595074344082</v>
      </c>
      <c r="AF267" s="31">
        <v>39.519318753784248</v>
      </c>
      <c r="AG267" s="28" t="s">
        <v>74</v>
      </c>
      <c r="AH267" s="32">
        <v>45940</v>
      </c>
      <c r="AJ267" s="30" t="s">
        <v>4974</v>
      </c>
    </row>
    <row r="268" spans="1:36" x14ac:dyDescent="0.2">
      <c r="A268" s="23" t="s">
        <v>21</v>
      </c>
      <c r="B268" s="24" t="s">
        <v>72</v>
      </c>
      <c r="C268" s="25" t="s">
        <v>673</v>
      </c>
      <c r="D268" s="26" t="s">
        <v>74</v>
      </c>
      <c r="E268" s="24">
        <v>0</v>
      </c>
      <c r="F268" s="27">
        <v>-24.452090839549196</v>
      </c>
      <c r="G268" s="27">
        <v>3.8729014077916362</v>
      </c>
      <c r="H268" s="26" t="s">
        <v>74</v>
      </c>
      <c r="I268" s="27">
        <v>23.412725526810586</v>
      </c>
      <c r="J268" s="27">
        <v>77.657918910000006</v>
      </c>
      <c r="K268" s="26" t="s">
        <v>74</v>
      </c>
      <c r="L268" s="23" t="s">
        <v>113</v>
      </c>
      <c r="M268" s="23" t="s">
        <v>530</v>
      </c>
      <c r="N268" s="28" t="s">
        <v>74</v>
      </c>
      <c r="O268" s="3" t="s">
        <v>156</v>
      </c>
      <c r="P268" s="3" t="s">
        <v>309</v>
      </c>
      <c r="Q268" s="28" t="s">
        <v>74</v>
      </c>
      <c r="R268" s="29">
        <v>2</v>
      </c>
      <c r="S268" s="30">
        <v>0</v>
      </c>
      <c r="T268" s="30">
        <v>0</v>
      </c>
      <c r="U268" s="30">
        <v>0</v>
      </c>
      <c r="V268" s="30">
        <v>5</v>
      </c>
      <c r="W268" s="28" t="s">
        <v>74</v>
      </c>
      <c r="X268" s="3" t="s">
        <v>83</v>
      </c>
      <c r="Y268" s="28" t="s">
        <v>74</v>
      </c>
      <c r="Z268" s="31">
        <v>-8.3354543140748287</v>
      </c>
      <c r="AA268" s="31">
        <v>7.687477574452811</v>
      </c>
      <c r="AB268" s="31">
        <v>-11.600107999312742</v>
      </c>
      <c r="AC268" s="31">
        <v>13.038238091202697</v>
      </c>
      <c r="AD268" s="28" t="s">
        <v>74</v>
      </c>
      <c r="AE268" s="31">
        <v>-27.662962247275313</v>
      </c>
      <c r="AF268" s="31">
        <v>-14.839652213744698</v>
      </c>
      <c r="AG268" s="28" t="s">
        <v>74</v>
      </c>
      <c r="AH268" s="32">
        <v>45940</v>
      </c>
      <c r="AJ268" s="30" t="s">
        <v>4975</v>
      </c>
    </row>
    <row r="269" spans="1:36" x14ac:dyDescent="0.2">
      <c r="A269" s="23" t="s">
        <v>352</v>
      </c>
      <c r="B269" s="24" t="s">
        <v>194</v>
      </c>
      <c r="C269" s="25" t="s">
        <v>674</v>
      </c>
      <c r="D269" s="26" t="s">
        <v>74</v>
      </c>
      <c r="E269" s="24">
        <v>5</v>
      </c>
      <c r="F269" s="27">
        <v>-7.3395140942490773</v>
      </c>
      <c r="G269" s="27">
        <v>13.529228436867925</v>
      </c>
      <c r="H269" s="26" t="s">
        <v>74</v>
      </c>
      <c r="I269" s="27">
        <v>28.647829151392358</v>
      </c>
      <c r="J269" s="27">
        <v>77.372427590000001</v>
      </c>
      <c r="K269" s="26" t="s">
        <v>74</v>
      </c>
      <c r="L269" s="23" t="s">
        <v>178</v>
      </c>
      <c r="M269" s="23" t="s">
        <v>179</v>
      </c>
      <c r="N269" s="28" t="s">
        <v>74</v>
      </c>
      <c r="O269" s="3" t="s">
        <v>156</v>
      </c>
      <c r="P269" s="3" t="s">
        <v>196</v>
      </c>
      <c r="Q269" s="28" t="s">
        <v>74</v>
      </c>
      <c r="R269" s="29">
        <v>5</v>
      </c>
      <c r="S269" s="30">
        <v>33</v>
      </c>
      <c r="T269" s="30">
        <v>5</v>
      </c>
      <c r="U269" s="30">
        <v>0</v>
      </c>
      <c r="V269" s="30">
        <v>0</v>
      </c>
      <c r="W269" s="28" t="s">
        <v>74</v>
      </c>
      <c r="X269" s="3" t="s">
        <v>83</v>
      </c>
      <c r="Y269" s="28" t="s">
        <v>74</v>
      </c>
      <c r="Z269" s="31">
        <v>-3.5279805352798053</v>
      </c>
      <c r="AA269" s="31">
        <v>32.206328565236241</v>
      </c>
      <c r="AB269" s="31">
        <v>-3.5279805352798053</v>
      </c>
      <c r="AC269" s="31">
        <v>80.190112611776371</v>
      </c>
      <c r="AD269" s="28" t="s">
        <v>74</v>
      </c>
      <c r="AE269" s="31">
        <v>-7.3395140942490773</v>
      </c>
      <c r="AF269" s="31">
        <v>47.263718895371881</v>
      </c>
      <c r="AG269" s="28" t="s">
        <v>74</v>
      </c>
      <c r="AH269" s="32">
        <v>45940</v>
      </c>
      <c r="AJ269" s="30" t="s">
        <v>4976</v>
      </c>
    </row>
    <row r="270" spans="1:36" x14ac:dyDescent="0.2">
      <c r="A270" s="23" t="s">
        <v>675</v>
      </c>
      <c r="B270" s="24" t="s">
        <v>72</v>
      </c>
      <c r="C270" s="25" t="s">
        <v>676</v>
      </c>
      <c r="D270" s="26" t="s">
        <v>74</v>
      </c>
      <c r="E270" s="24">
        <v>1</v>
      </c>
      <c r="F270" s="27">
        <v>-25.694603848142307</v>
      </c>
      <c r="G270" s="27">
        <v>2.0329214108848714</v>
      </c>
      <c r="H270" s="26" t="s">
        <v>74</v>
      </c>
      <c r="I270" s="27">
        <v>22.349530179654803</v>
      </c>
      <c r="J270" s="27">
        <v>77.365872882999994</v>
      </c>
      <c r="K270" s="26" t="s">
        <v>74</v>
      </c>
      <c r="L270" s="23" t="s">
        <v>113</v>
      </c>
      <c r="M270" s="23" t="s">
        <v>530</v>
      </c>
      <c r="N270" s="28" t="s">
        <v>74</v>
      </c>
      <c r="O270" s="3" t="s">
        <v>77</v>
      </c>
      <c r="P270" s="3" t="s">
        <v>78</v>
      </c>
      <c r="Q270" s="28" t="s">
        <v>74</v>
      </c>
      <c r="R270" s="29">
        <v>2</v>
      </c>
      <c r="S270" s="30">
        <v>0</v>
      </c>
      <c r="T270" s="30">
        <v>0</v>
      </c>
      <c r="U270" s="30">
        <v>0</v>
      </c>
      <c r="V270" s="30">
        <v>0</v>
      </c>
      <c r="W270" s="28" t="s">
        <v>74</v>
      </c>
      <c r="X270" s="3" t="s">
        <v>83</v>
      </c>
      <c r="Y270" s="28" t="s">
        <v>74</v>
      </c>
      <c r="Z270" s="31">
        <v>-12.791907514450864</v>
      </c>
      <c r="AA270" s="31">
        <v>6.4150943396226401</v>
      </c>
      <c r="AB270" s="31">
        <v>-12.791907514450864</v>
      </c>
      <c r="AC270" s="31">
        <v>29.238455100623035</v>
      </c>
      <c r="AD270" s="28" t="s">
        <v>74</v>
      </c>
      <c r="AE270" s="31">
        <v>-25.694603848142307</v>
      </c>
      <c r="AF270" s="31">
        <v>-0.74649763629336841</v>
      </c>
      <c r="AG270" s="28" t="s">
        <v>74</v>
      </c>
      <c r="AH270" s="32">
        <v>45940</v>
      </c>
      <c r="AJ270" s="30" t="s">
        <v>4977</v>
      </c>
    </row>
    <row r="271" spans="1:36" x14ac:dyDescent="0.2">
      <c r="A271" s="23" t="s">
        <v>677</v>
      </c>
      <c r="B271" s="24" t="s">
        <v>72</v>
      </c>
      <c r="C271" s="25" t="s">
        <v>678</v>
      </c>
      <c r="D271" s="26" t="s">
        <v>74</v>
      </c>
      <c r="E271" s="24">
        <v>1</v>
      </c>
      <c r="F271" s="27">
        <v>-9.7439389173681494</v>
      </c>
      <c r="G271" s="27">
        <v>3.8452240203288692</v>
      </c>
      <c r="H271" s="26" t="s">
        <v>74</v>
      </c>
      <c r="I271" s="27">
        <v>17.902800243610049</v>
      </c>
      <c r="J271" s="27">
        <v>77.168666056999996</v>
      </c>
      <c r="K271" s="26" t="s">
        <v>74</v>
      </c>
      <c r="L271" s="23" t="s">
        <v>247</v>
      </c>
      <c r="M271" s="23" t="s">
        <v>248</v>
      </c>
      <c r="N271" s="28" t="s">
        <v>74</v>
      </c>
      <c r="O271" s="3" t="s">
        <v>77</v>
      </c>
      <c r="P271" s="3" t="s">
        <v>78</v>
      </c>
      <c r="Q271" s="28" t="s">
        <v>74</v>
      </c>
      <c r="R271" s="29">
        <v>5</v>
      </c>
      <c r="S271" s="30">
        <v>21</v>
      </c>
      <c r="T271" s="30">
        <v>0</v>
      </c>
      <c r="U271" s="30">
        <v>0</v>
      </c>
      <c r="V271" s="30">
        <v>0</v>
      </c>
      <c r="W271" s="28" t="s">
        <v>74</v>
      </c>
      <c r="X271" s="3" t="s">
        <v>101</v>
      </c>
      <c r="Y271" s="28" t="s">
        <v>74</v>
      </c>
      <c r="Z271" s="31">
        <v>-3.8756403462285913</v>
      </c>
      <c r="AA271" s="31">
        <v>16.184131864377818</v>
      </c>
      <c r="AB271" s="31">
        <v>-3.8756403462285913</v>
      </c>
      <c r="AC271" s="31">
        <v>34.869768734136052</v>
      </c>
      <c r="AD271" s="28" t="s">
        <v>74</v>
      </c>
      <c r="AE271" s="31">
        <v>-10.147376535927851</v>
      </c>
      <c r="AF271" s="31">
        <v>3.5692399560040799</v>
      </c>
      <c r="AG271" s="28" t="s">
        <v>74</v>
      </c>
      <c r="AH271" s="32">
        <v>45940</v>
      </c>
      <c r="AJ271" s="30" t="s">
        <v>4978</v>
      </c>
    </row>
    <row r="272" spans="1:36" x14ac:dyDescent="0.2">
      <c r="A272" s="23" t="s">
        <v>679</v>
      </c>
      <c r="B272" s="24" t="s">
        <v>72</v>
      </c>
      <c r="C272" s="25" t="s">
        <v>680</v>
      </c>
      <c r="D272" s="26" t="s">
        <v>74</v>
      </c>
      <c r="E272" s="24">
        <v>2</v>
      </c>
      <c r="F272" s="27">
        <v>-10.950427589291905</v>
      </c>
      <c r="G272" s="27">
        <v>9.4656721614406045</v>
      </c>
      <c r="H272" s="26" t="s">
        <v>74</v>
      </c>
      <c r="I272" s="27">
        <v>23.307197347359317</v>
      </c>
      <c r="J272" s="27">
        <v>76.457918703999994</v>
      </c>
      <c r="K272" s="26" t="s">
        <v>74</v>
      </c>
      <c r="L272" s="23" t="s">
        <v>97</v>
      </c>
      <c r="M272" s="23" t="s">
        <v>521</v>
      </c>
      <c r="N272" s="28" t="s">
        <v>74</v>
      </c>
      <c r="O272" s="3" t="s">
        <v>77</v>
      </c>
      <c r="P272" s="3" t="s">
        <v>78</v>
      </c>
      <c r="Q272" s="28" t="s">
        <v>74</v>
      </c>
      <c r="R272" s="29">
        <v>5</v>
      </c>
      <c r="S272" s="30">
        <v>5</v>
      </c>
      <c r="T272" s="30">
        <v>0</v>
      </c>
      <c r="U272" s="30">
        <v>0</v>
      </c>
      <c r="V272" s="30">
        <v>0</v>
      </c>
      <c r="W272" s="28" t="s">
        <v>74</v>
      </c>
      <c r="X272" s="3" t="s">
        <v>83</v>
      </c>
      <c r="Y272" s="28" t="s">
        <v>74</v>
      </c>
      <c r="Z272" s="31">
        <v>-2.900124069478915</v>
      </c>
      <c r="AA272" s="31">
        <v>16.679090570257181</v>
      </c>
      <c r="AB272" s="31">
        <v>-2.900124069478915</v>
      </c>
      <c r="AC272" s="31">
        <v>64.925044846652114</v>
      </c>
      <c r="AD272" s="28" t="s">
        <v>74</v>
      </c>
      <c r="AE272" s="31">
        <v>-10.950427589291905</v>
      </c>
      <c r="AF272" s="31">
        <v>28.039650015632077</v>
      </c>
      <c r="AG272" s="28" t="s">
        <v>74</v>
      </c>
      <c r="AH272" s="32">
        <v>45940</v>
      </c>
      <c r="AJ272" s="30" t="s">
        <v>4979</v>
      </c>
    </row>
    <row r="273" spans="1:36" x14ac:dyDescent="0.2">
      <c r="A273" s="23" t="s">
        <v>681</v>
      </c>
      <c r="B273" s="24" t="s">
        <v>154</v>
      </c>
      <c r="C273" s="25" t="s">
        <v>682</v>
      </c>
      <c r="D273" s="26" t="s">
        <v>74</v>
      </c>
      <c r="E273" s="24">
        <v>1</v>
      </c>
      <c r="F273" s="27">
        <v>-16.066324219753053</v>
      </c>
      <c r="G273" s="27">
        <v>0.87064209497301359</v>
      </c>
      <c r="H273" s="26" t="s">
        <v>74</v>
      </c>
      <c r="I273" s="27">
        <v>22.859053520744531</v>
      </c>
      <c r="J273" s="27">
        <v>76.356840278999996</v>
      </c>
      <c r="K273" s="26" t="s">
        <v>74</v>
      </c>
      <c r="L273" s="23" t="s">
        <v>178</v>
      </c>
      <c r="M273" s="23" t="s">
        <v>683</v>
      </c>
      <c r="N273" s="28" t="s">
        <v>74</v>
      </c>
      <c r="O273" s="3" t="s">
        <v>156</v>
      </c>
      <c r="P273" s="3" t="s">
        <v>171</v>
      </c>
      <c r="Q273" s="28" t="s">
        <v>74</v>
      </c>
      <c r="R273" s="29">
        <v>3</v>
      </c>
      <c r="S273" s="30">
        <v>0</v>
      </c>
      <c r="T273" s="30">
        <v>0</v>
      </c>
      <c r="U273" s="30">
        <v>0</v>
      </c>
      <c r="V273" s="30">
        <v>0</v>
      </c>
      <c r="W273" s="28" t="s">
        <v>74</v>
      </c>
      <c r="X273" s="3" t="s">
        <v>83</v>
      </c>
      <c r="Y273" s="28" t="s">
        <v>74</v>
      </c>
      <c r="Z273" s="31">
        <v>-9.3749999999999947</v>
      </c>
      <c r="AA273" s="31">
        <v>7.9206101258844113</v>
      </c>
      <c r="AB273" s="31">
        <v>-9.3749999999999947</v>
      </c>
      <c r="AC273" s="31">
        <v>19.271696252715873</v>
      </c>
      <c r="AD273" s="28" t="s">
        <v>74</v>
      </c>
      <c r="AE273" s="31">
        <v>-19.782812530990498</v>
      </c>
      <c r="AF273" s="31">
        <v>-3.1818412754167933</v>
      </c>
      <c r="AG273" s="28" t="s">
        <v>74</v>
      </c>
      <c r="AH273" s="32">
        <v>45940</v>
      </c>
      <c r="AJ273" s="30" t="s">
        <v>4980</v>
      </c>
    </row>
    <row r="274" spans="1:36" x14ac:dyDescent="0.2">
      <c r="A274" s="23">
        <v>6098</v>
      </c>
      <c r="B274" s="24" t="s">
        <v>259</v>
      </c>
      <c r="C274" s="25" t="s">
        <v>684</v>
      </c>
      <c r="D274" s="26" t="s">
        <v>74</v>
      </c>
      <c r="E274" s="24">
        <v>0</v>
      </c>
      <c r="F274" s="27">
        <v>-20.479824688587918</v>
      </c>
      <c r="G274" s="27">
        <v>2.8527015476849114</v>
      </c>
      <c r="H274" s="26" t="s">
        <v>74</v>
      </c>
      <c r="I274" s="27">
        <v>32.541060172893452</v>
      </c>
      <c r="J274" s="27">
        <v>76.277067168000002</v>
      </c>
      <c r="K274" s="26" t="s">
        <v>74</v>
      </c>
      <c r="L274" s="23" t="s">
        <v>178</v>
      </c>
      <c r="M274" s="23" t="s">
        <v>467</v>
      </c>
      <c r="N274" s="28" t="s">
        <v>74</v>
      </c>
      <c r="O274" s="3" t="s">
        <v>109</v>
      </c>
      <c r="P274" s="3" t="s">
        <v>261</v>
      </c>
      <c r="Q274" s="28" t="s">
        <v>74</v>
      </c>
      <c r="R274" s="29">
        <v>3</v>
      </c>
      <c r="S274" s="30">
        <v>0</v>
      </c>
      <c r="T274" s="30">
        <v>0</v>
      </c>
      <c r="U274" s="30">
        <v>0</v>
      </c>
      <c r="V274" s="30">
        <v>6</v>
      </c>
      <c r="W274" s="28" t="s">
        <v>74</v>
      </c>
      <c r="X274" s="3" t="s">
        <v>83</v>
      </c>
      <c r="Y274" s="28" t="s">
        <v>74</v>
      </c>
      <c r="Z274" s="31">
        <v>-10.513013183960656</v>
      </c>
      <c r="AA274" s="31">
        <v>10.461170627283984</v>
      </c>
      <c r="AB274" s="31">
        <v>-28.947971579188632</v>
      </c>
      <c r="AC274" s="31">
        <v>27.402585590141694</v>
      </c>
      <c r="AD274" s="28" t="s">
        <v>74</v>
      </c>
      <c r="AE274" s="31">
        <v>-34.804679115094295</v>
      </c>
      <c r="AF274" s="31">
        <v>-6.5042907393297194</v>
      </c>
      <c r="AG274" s="28" t="s">
        <v>74</v>
      </c>
      <c r="AH274" s="32">
        <v>45940</v>
      </c>
      <c r="AJ274" s="30" t="s">
        <v>4981</v>
      </c>
    </row>
    <row r="275" spans="1:36" x14ac:dyDescent="0.2">
      <c r="A275" s="23" t="s">
        <v>685</v>
      </c>
      <c r="B275" s="24" t="s">
        <v>72</v>
      </c>
      <c r="C275" s="25" t="s">
        <v>686</v>
      </c>
      <c r="D275" s="26" t="s">
        <v>74</v>
      </c>
      <c r="E275" s="24">
        <v>2</v>
      </c>
      <c r="F275" s="27">
        <v>-11.069032184290101</v>
      </c>
      <c r="G275" s="27">
        <v>4.9759300070007697</v>
      </c>
      <c r="H275" s="26" t="s">
        <v>74</v>
      </c>
      <c r="I275" s="27">
        <v>19.37573745771255</v>
      </c>
      <c r="J275" s="27">
        <v>76.021356831999995</v>
      </c>
      <c r="K275" s="26" t="s">
        <v>74</v>
      </c>
      <c r="L275" s="23" t="s">
        <v>75</v>
      </c>
      <c r="M275" s="23" t="s">
        <v>88</v>
      </c>
      <c r="N275" s="28" t="s">
        <v>74</v>
      </c>
      <c r="O275" s="3" t="s">
        <v>77</v>
      </c>
      <c r="P275" s="3" t="s">
        <v>78</v>
      </c>
      <c r="Q275" s="28" t="s">
        <v>74</v>
      </c>
      <c r="R275" s="29">
        <v>5</v>
      </c>
      <c r="S275" s="30">
        <v>7</v>
      </c>
      <c r="T275" s="30">
        <v>0</v>
      </c>
      <c r="U275" s="30">
        <v>0</v>
      </c>
      <c r="V275" s="30">
        <v>0</v>
      </c>
      <c r="W275" s="28" t="s">
        <v>74</v>
      </c>
      <c r="X275" s="3" t="s">
        <v>101</v>
      </c>
      <c r="Y275" s="28" t="s">
        <v>74</v>
      </c>
      <c r="Z275" s="31">
        <v>-5.0601306645582778</v>
      </c>
      <c r="AA275" s="31">
        <v>14.029388244702115</v>
      </c>
      <c r="AB275" s="31">
        <v>-8.6760732512758878</v>
      </c>
      <c r="AC275" s="31">
        <v>39.841130301256058</v>
      </c>
      <c r="AD275" s="28" t="s">
        <v>74</v>
      </c>
      <c r="AE275" s="31">
        <v>-18.298306505046</v>
      </c>
      <c r="AF275" s="31">
        <v>8.0729002956562628</v>
      </c>
      <c r="AG275" s="28" t="s">
        <v>74</v>
      </c>
      <c r="AH275" s="32">
        <v>45940</v>
      </c>
      <c r="AJ275" s="30" t="s">
        <v>4982</v>
      </c>
    </row>
    <row r="276" spans="1:36" x14ac:dyDescent="0.2">
      <c r="A276" s="23" t="s">
        <v>687</v>
      </c>
      <c r="B276" s="24" t="s">
        <v>72</v>
      </c>
      <c r="C276" s="25" t="s">
        <v>688</v>
      </c>
      <c r="D276" s="26" t="s">
        <v>74</v>
      </c>
      <c r="E276" s="24">
        <v>1</v>
      </c>
      <c r="F276" s="27">
        <v>-24.985674180289401</v>
      </c>
      <c r="G276" s="27">
        <v>0</v>
      </c>
      <c r="H276" s="26" t="s">
        <v>74</v>
      </c>
      <c r="I276" s="27">
        <v>22.674504472950279</v>
      </c>
      <c r="J276" s="27">
        <v>75.844367574000003</v>
      </c>
      <c r="K276" s="26" t="s">
        <v>74</v>
      </c>
      <c r="L276" s="23" t="s">
        <v>178</v>
      </c>
      <c r="M276" s="23" t="s">
        <v>689</v>
      </c>
      <c r="N276" s="28" t="s">
        <v>74</v>
      </c>
      <c r="O276" s="3" t="s">
        <v>77</v>
      </c>
      <c r="P276" s="3" t="s">
        <v>78</v>
      </c>
      <c r="Q276" s="28" t="s">
        <v>74</v>
      </c>
      <c r="R276" s="29">
        <v>2</v>
      </c>
      <c r="S276" s="30">
        <v>0</v>
      </c>
      <c r="T276" s="30">
        <v>0</v>
      </c>
      <c r="U276" s="30">
        <v>0</v>
      </c>
      <c r="V276" s="30">
        <v>0</v>
      </c>
      <c r="W276" s="28" t="s">
        <v>74</v>
      </c>
      <c r="X276" s="3" t="s">
        <v>83</v>
      </c>
      <c r="Y276" s="28" t="s">
        <v>74</v>
      </c>
      <c r="Z276" s="31">
        <v>-17.271126760563373</v>
      </c>
      <c r="AA276" s="31">
        <v>0</v>
      </c>
      <c r="AB276" s="31">
        <v>-17.271126760563373</v>
      </c>
      <c r="AC276" s="31">
        <v>27.110577613971614</v>
      </c>
      <c r="AD276" s="28" t="s">
        <v>74</v>
      </c>
      <c r="AE276" s="31">
        <v>-24.985674180289401</v>
      </c>
      <c r="AF276" s="31">
        <v>-1.2601506889100282</v>
      </c>
      <c r="AG276" s="28" t="s">
        <v>74</v>
      </c>
      <c r="AH276" s="32">
        <v>45940</v>
      </c>
      <c r="AJ276" s="30" t="s">
        <v>4983</v>
      </c>
    </row>
    <row r="277" spans="1:36" x14ac:dyDescent="0.2">
      <c r="A277" s="23" t="s">
        <v>690</v>
      </c>
      <c r="B277" s="24" t="s">
        <v>691</v>
      </c>
      <c r="C277" s="25" t="s">
        <v>692</v>
      </c>
      <c r="D277" s="26" t="s">
        <v>74</v>
      </c>
      <c r="E277" s="24">
        <v>2</v>
      </c>
      <c r="F277" s="27">
        <v>-25.080098178907861</v>
      </c>
      <c r="G277" s="27">
        <v>0</v>
      </c>
      <c r="H277" s="26" t="s">
        <v>74</v>
      </c>
      <c r="I277" s="27">
        <v>32.029082143426876</v>
      </c>
      <c r="J277" s="27">
        <v>74.523372734000006</v>
      </c>
      <c r="K277" s="26" t="s">
        <v>74</v>
      </c>
      <c r="L277" s="23" t="s">
        <v>97</v>
      </c>
      <c r="M277" s="23" t="s">
        <v>98</v>
      </c>
      <c r="N277" s="28" t="s">
        <v>74</v>
      </c>
      <c r="O277" s="3" t="s">
        <v>77</v>
      </c>
      <c r="P277" s="3" t="s">
        <v>693</v>
      </c>
      <c r="Q277" s="28" t="s">
        <v>74</v>
      </c>
      <c r="R277" s="29">
        <v>2</v>
      </c>
      <c r="S277" s="30">
        <v>0</v>
      </c>
      <c r="T277" s="30">
        <v>0</v>
      </c>
      <c r="U277" s="30">
        <v>0</v>
      </c>
      <c r="V277" s="30">
        <v>0</v>
      </c>
      <c r="W277" s="28" t="s">
        <v>74</v>
      </c>
      <c r="X277" s="3" t="s">
        <v>83</v>
      </c>
      <c r="Y277" s="28" t="s">
        <v>74</v>
      </c>
      <c r="Z277" s="31">
        <v>-16.553347280334734</v>
      </c>
      <c r="AA277" s="31">
        <v>3.2018111254851176</v>
      </c>
      <c r="AB277" s="31">
        <v>-24.491244675816372</v>
      </c>
      <c r="AC277" s="31">
        <v>47.038833273814348</v>
      </c>
      <c r="AD277" s="28" t="s">
        <v>74</v>
      </c>
      <c r="AE277" s="31">
        <v>-29.273000786207255</v>
      </c>
      <c r="AF277" s="31">
        <v>14.032104170306029</v>
      </c>
      <c r="AG277" s="28" t="s">
        <v>74</v>
      </c>
      <c r="AH277" s="32">
        <v>45940</v>
      </c>
      <c r="AJ277" s="30" t="s">
        <v>4984</v>
      </c>
    </row>
    <row r="278" spans="1:36" x14ac:dyDescent="0.2">
      <c r="A278" s="23" t="s">
        <v>694</v>
      </c>
      <c r="B278" s="24" t="s">
        <v>72</v>
      </c>
      <c r="C278" s="25" t="s">
        <v>695</v>
      </c>
      <c r="D278" s="26" t="s">
        <v>74</v>
      </c>
      <c r="E278" s="24">
        <v>5</v>
      </c>
      <c r="F278" s="27">
        <v>-4.1092051882476515</v>
      </c>
      <c r="G278" s="27">
        <v>72.881994774104683</v>
      </c>
      <c r="H278" s="26" t="s">
        <v>74</v>
      </c>
      <c r="I278" s="27">
        <v>45.47413029187021</v>
      </c>
      <c r="J278" s="27">
        <v>74.510896275999997</v>
      </c>
      <c r="K278" s="26" t="s">
        <v>74</v>
      </c>
      <c r="L278" s="23" t="s">
        <v>75</v>
      </c>
      <c r="M278" s="23" t="s">
        <v>82</v>
      </c>
      <c r="N278" s="28" t="s">
        <v>74</v>
      </c>
      <c r="O278" s="3" t="s">
        <v>77</v>
      </c>
      <c r="P278" s="3" t="s">
        <v>78</v>
      </c>
      <c r="Q278" s="28" t="s">
        <v>74</v>
      </c>
      <c r="R278" s="29">
        <v>5</v>
      </c>
      <c r="S278" s="30">
        <v>19</v>
      </c>
      <c r="T278" s="30">
        <v>1</v>
      </c>
      <c r="U278" s="30">
        <v>0</v>
      </c>
      <c r="V278" s="30">
        <v>0</v>
      </c>
      <c r="W278" s="28" t="s">
        <v>74</v>
      </c>
      <c r="X278" s="3" t="s">
        <v>79</v>
      </c>
      <c r="Y278" s="28" t="s">
        <v>74</v>
      </c>
      <c r="Z278" s="31">
        <v>-5.3642559971673913</v>
      </c>
      <c r="AA278" s="31">
        <v>120.25133910177172</v>
      </c>
      <c r="AB278" s="31">
        <v>-5.3642559971673913</v>
      </c>
      <c r="AC278" s="31">
        <v>130.77230338431863</v>
      </c>
      <c r="AD278" s="28" t="s">
        <v>74</v>
      </c>
      <c r="AE278" s="31">
        <v>-4.1092051882476515</v>
      </c>
      <c r="AF278" s="31">
        <v>82.051550665228731</v>
      </c>
      <c r="AG278" s="28" t="s">
        <v>74</v>
      </c>
      <c r="AH278" s="32">
        <v>45940</v>
      </c>
      <c r="AJ278" s="30" t="s">
        <v>4985</v>
      </c>
    </row>
    <row r="279" spans="1:36" x14ac:dyDescent="0.2">
      <c r="A279" s="23" t="s">
        <v>696</v>
      </c>
      <c r="B279" s="24" t="s">
        <v>72</v>
      </c>
      <c r="C279" s="25" t="s">
        <v>697</v>
      </c>
      <c r="D279" s="26" t="s">
        <v>74</v>
      </c>
      <c r="E279" s="24">
        <v>5</v>
      </c>
      <c r="F279" s="27">
        <v>-7.2188773984515997</v>
      </c>
      <c r="G279" s="27">
        <v>28.80892906073856</v>
      </c>
      <c r="H279" s="26" t="s">
        <v>74</v>
      </c>
      <c r="I279" s="27">
        <v>37.391516990209958</v>
      </c>
      <c r="J279" s="27">
        <v>74.211524616999995</v>
      </c>
      <c r="K279" s="26" t="s">
        <v>74</v>
      </c>
      <c r="L279" s="23" t="s">
        <v>178</v>
      </c>
      <c r="M279" s="23" t="s">
        <v>240</v>
      </c>
      <c r="N279" s="28" t="s">
        <v>74</v>
      </c>
      <c r="O279" s="3" t="s">
        <v>77</v>
      </c>
      <c r="P279" s="3" t="s">
        <v>78</v>
      </c>
      <c r="Q279" s="28" t="s">
        <v>74</v>
      </c>
      <c r="R279" s="29">
        <v>5</v>
      </c>
      <c r="S279" s="30">
        <v>27</v>
      </c>
      <c r="T279" s="30">
        <v>60</v>
      </c>
      <c r="U279" s="30">
        <v>0</v>
      </c>
      <c r="V279" s="30">
        <v>0</v>
      </c>
      <c r="W279" s="28" t="s">
        <v>74</v>
      </c>
      <c r="X279" s="3" t="s">
        <v>83</v>
      </c>
      <c r="Y279" s="28" t="s">
        <v>74</v>
      </c>
      <c r="Z279" s="31">
        <v>-4.6906549314004664</v>
      </c>
      <c r="AA279" s="31">
        <v>64.102335532180419</v>
      </c>
      <c r="AB279" s="31">
        <v>-4.6906549314004664</v>
      </c>
      <c r="AC279" s="31">
        <v>144.69412901570729</v>
      </c>
      <c r="AD279" s="28" t="s">
        <v>74</v>
      </c>
      <c r="AE279" s="31">
        <v>-7.2188773984515997</v>
      </c>
      <c r="AF279" s="31">
        <v>98.502963755203496</v>
      </c>
      <c r="AG279" s="28" t="s">
        <v>74</v>
      </c>
      <c r="AH279" s="32">
        <v>45940</v>
      </c>
      <c r="AJ279" s="30" t="s">
        <v>4986</v>
      </c>
    </row>
    <row r="280" spans="1:36" x14ac:dyDescent="0.2">
      <c r="A280" s="23" t="s">
        <v>698</v>
      </c>
      <c r="B280" s="24" t="s">
        <v>272</v>
      </c>
      <c r="C280" s="25" t="s">
        <v>699</v>
      </c>
      <c r="D280" s="26" t="s">
        <v>74</v>
      </c>
      <c r="E280" s="24">
        <v>5</v>
      </c>
      <c r="F280" s="27">
        <v>-7.57619250837481E-2</v>
      </c>
      <c r="G280" s="27">
        <v>26.386687062142322</v>
      </c>
      <c r="H280" s="26" t="s">
        <v>74</v>
      </c>
      <c r="I280" s="27">
        <v>13.396404346340759</v>
      </c>
      <c r="J280" s="27">
        <v>74.183896183000002</v>
      </c>
      <c r="K280" s="26" t="s">
        <v>74</v>
      </c>
      <c r="L280" s="23" t="s">
        <v>113</v>
      </c>
      <c r="M280" s="23" t="s">
        <v>117</v>
      </c>
      <c r="N280" s="28" t="s">
        <v>74</v>
      </c>
      <c r="O280" s="3" t="s">
        <v>77</v>
      </c>
      <c r="P280" s="3" t="s">
        <v>274</v>
      </c>
      <c r="Q280" s="28" t="s">
        <v>74</v>
      </c>
      <c r="R280" s="29">
        <v>5</v>
      </c>
      <c r="S280" s="30">
        <v>22</v>
      </c>
      <c r="T280" s="30">
        <v>28</v>
      </c>
      <c r="U280" s="30">
        <v>0</v>
      </c>
      <c r="V280" s="30">
        <v>0</v>
      </c>
      <c r="W280" s="28" t="s">
        <v>74</v>
      </c>
      <c r="X280" s="3" t="s">
        <v>101</v>
      </c>
      <c r="Y280" s="28" t="s">
        <v>74</v>
      </c>
      <c r="Z280" s="31">
        <v>-1.6102067751869884</v>
      </c>
      <c r="AA280" s="31">
        <v>43.709034828428209</v>
      </c>
      <c r="AB280" s="31">
        <v>-1.6102067751869884</v>
      </c>
      <c r="AC280" s="31">
        <v>69.643751156799823</v>
      </c>
      <c r="AD280" s="28" t="s">
        <v>74</v>
      </c>
      <c r="AE280" s="31">
        <v>-7.57619250837481E-2</v>
      </c>
      <c r="AF280" s="31">
        <v>26.035844337474835</v>
      </c>
      <c r="AG280" s="28" t="s">
        <v>74</v>
      </c>
      <c r="AH280" s="32">
        <v>45940</v>
      </c>
      <c r="AJ280" s="30" t="s">
        <v>4987</v>
      </c>
    </row>
    <row r="281" spans="1:36" x14ac:dyDescent="0.2">
      <c r="A281" s="23" t="s">
        <v>700</v>
      </c>
      <c r="B281" s="24" t="s">
        <v>72</v>
      </c>
      <c r="C281" s="25" t="s">
        <v>701</v>
      </c>
      <c r="D281" s="26" t="s">
        <v>74</v>
      </c>
      <c r="E281" s="24">
        <v>4</v>
      </c>
      <c r="F281" s="27">
        <v>0</v>
      </c>
      <c r="G281" s="27">
        <v>36.221164630184937</v>
      </c>
      <c r="H281" s="26" t="s">
        <v>74</v>
      </c>
      <c r="I281" s="27">
        <v>56.429626779160735</v>
      </c>
      <c r="J281" s="27">
        <v>73.817523933000004</v>
      </c>
      <c r="K281" s="26" t="s">
        <v>74</v>
      </c>
      <c r="L281" s="23" t="s">
        <v>75</v>
      </c>
      <c r="M281" s="23" t="s">
        <v>76</v>
      </c>
      <c r="N281" s="28" t="s">
        <v>74</v>
      </c>
      <c r="O281" s="3" t="s">
        <v>77</v>
      </c>
      <c r="P281" s="3" t="s">
        <v>78</v>
      </c>
      <c r="Q281" s="28" t="s">
        <v>74</v>
      </c>
      <c r="R281" s="29">
        <v>4</v>
      </c>
      <c r="S281" s="30">
        <v>0</v>
      </c>
      <c r="T281" s="30">
        <v>0</v>
      </c>
      <c r="U281" s="30">
        <v>0</v>
      </c>
      <c r="V281" s="30">
        <v>0</v>
      </c>
      <c r="W281" s="28" t="s">
        <v>74</v>
      </c>
      <c r="X281" s="3" t="s">
        <v>79</v>
      </c>
      <c r="Y281" s="28" t="s">
        <v>74</v>
      </c>
      <c r="Z281" s="31">
        <v>-0.63834726090993177</v>
      </c>
      <c r="AA281" s="31">
        <v>73.545509831745392</v>
      </c>
      <c r="AB281" s="31">
        <v>-31.247992290395114</v>
      </c>
      <c r="AC281" s="31">
        <v>33.887274140488579</v>
      </c>
      <c r="AD281" s="28" t="s">
        <v>74</v>
      </c>
      <c r="AE281" s="31">
        <v>-38.707741687491918</v>
      </c>
      <c r="AF281" s="31">
        <v>2.913630556770352</v>
      </c>
      <c r="AG281" s="28" t="s">
        <v>74</v>
      </c>
      <c r="AH281" s="32">
        <v>45940</v>
      </c>
      <c r="AJ281" s="30" t="s">
        <v>4988</v>
      </c>
    </row>
    <row r="282" spans="1:36" x14ac:dyDescent="0.2">
      <c r="A282" s="23" t="s">
        <v>702</v>
      </c>
      <c r="B282" s="24" t="s">
        <v>72</v>
      </c>
      <c r="C282" s="25" t="s">
        <v>703</v>
      </c>
      <c r="D282" s="26" t="s">
        <v>74</v>
      </c>
      <c r="E282" s="24">
        <v>5</v>
      </c>
      <c r="F282" s="27">
        <v>-3.6887080037337747</v>
      </c>
      <c r="G282" s="27">
        <v>14.105751104298298</v>
      </c>
      <c r="H282" s="26" t="s">
        <v>74</v>
      </c>
      <c r="I282" s="27">
        <v>24.710987417235977</v>
      </c>
      <c r="J282" s="27">
        <v>73.725874904999998</v>
      </c>
      <c r="K282" s="26" t="s">
        <v>74</v>
      </c>
      <c r="L282" s="23" t="s">
        <v>113</v>
      </c>
      <c r="M282" s="23" t="s">
        <v>295</v>
      </c>
      <c r="N282" s="28" t="s">
        <v>74</v>
      </c>
      <c r="O282" s="3" t="s">
        <v>77</v>
      </c>
      <c r="P282" s="3" t="s">
        <v>78</v>
      </c>
      <c r="Q282" s="28" t="s">
        <v>74</v>
      </c>
      <c r="R282" s="29">
        <v>5</v>
      </c>
      <c r="S282" s="30">
        <v>22</v>
      </c>
      <c r="T282" s="30">
        <v>60</v>
      </c>
      <c r="U282" s="30">
        <v>0</v>
      </c>
      <c r="V282" s="30">
        <v>0</v>
      </c>
      <c r="W282" s="28" t="s">
        <v>74</v>
      </c>
      <c r="X282" s="3" t="s">
        <v>83</v>
      </c>
      <c r="Y282" s="28" t="s">
        <v>74</v>
      </c>
      <c r="Z282" s="31">
        <v>-4.5558294531178625</v>
      </c>
      <c r="AA282" s="31">
        <v>44.25279425969368</v>
      </c>
      <c r="AB282" s="31">
        <v>-4.5558294531178625</v>
      </c>
      <c r="AC282" s="31">
        <v>81.189343210295959</v>
      </c>
      <c r="AD282" s="28" t="s">
        <v>74</v>
      </c>
      <c r="AE282" s="31">
        <v>-3.6887080037337747</v>
      </c>
      <c r="AF282" s="31">
        <v>41.409124186266617</v>
      </c>
      <c r="AG282" s="28" t="s">
        <v>74</v>
      </c>
      <c r="AH282" s="32">
        <v>45940</v>
      </c>
      <c r="AJ282" s="30" t="s">
        <v>4989</v>
      </c>
    </row>
    <row r="283" spans="1:36" x14ac:dyDescent="0.2">
      <c r="A283" s="23" t="s">
        <v>704</v>
      </c>
      <c r="B283" s="24" t="s">
        <v>72</v>
      </c>
      <c r="C283" s="25" t="s">
        <v>705</v>
      </c>
      <c r="D283" s="26" t="s">
        <v>74</v>
      </c>
      <c r="E283" s="24">
        <v>0</v>
      </c>
      <c r="F283" s="27">
        <v>-22.3681112718028</v>
      </c>
      <c r="G283" s="27">
        <v>0.62207357870036295</v>
      </c>
      <c r="H283" s="26" t="s">
        <v>74</v>
      </c>
      <c r="I283" s="27">
        <v>38.028948193415566</v>
      </c>
      <c r="J283" s="27">
        <v>73.634272859000006</v>
      </c>
      <c r="K283" s="26" t="s">
        <v>74</v>
      </c>
      <c r="L283" s="23" t="s">
        <v>91</v>
      </c>
      <c r="M283" s="23" t="s">
        <v>331</v>
      </c>
      <c r="N283" s="28" t="s">
        <v>74</v>
      </c>
      <c r="O283" s="3" t="s">
        <v>77</v>
      </c>
      <c r="P283" s="3" t="s">
        <v>78</v>
      </c>
      <c r="Q283" s="28" t="s">
        <v>74</v>
      </c>
      <c r="R283" s="29">
        <v>0</v>
      </c>
      <c r="S283" s="30">
        <v>0</v>
      </c>
      <c r="T283" s="30">
        <v>0</v>
      </c>
      <c r="U283" s="30">
        <v>2</v>
      </c>
      <c r="V283" s="30">
        <v>18</v>
      </c>
      <c r="W283" s="28" t="s">
        <v>74</v>
      </c>
      <c r="X283" s="3" t="s">
        <v>83</v>
      </c>
      <c r="Y283" s="28" t="s">
        <v>74</v>
      </c>
      <c r="Z283" s="31">
        <v>-16.361191706177909</v>
      </c>
      <c r="AA283" s="31">
        <v>10.810050628164261</v>
      </c>
      <c r="AB283" s="31">
        <v>-32.424242424242429</v>
      </c>
      <c r="AC283" s="31">
        <v>-9.581741922774599</v>
      </c>
      <c r="AD283" s="28" t="s">
        <v>74</v>
      </c>
      <c r="AE283" s="31">
        <v>-52.42253178360761</v>
      </c>
      <c r="AF283" s="31">
        <v>-32.116736214158614</v>
      </c>
      <c r="AG283" s="28" t="s">
        <v>74</v>
      </c>
      <c r="AH283" s="32">
        <v>45940</v>
      </c>
      <c r="AJ283" s="30" t="s">
        <v>4990</v>
      </c>
    </row>
    <row r="284" spans="1:36" x14ac:dyDescent="0.2">
      <c r="A284" s="23" t="s">
        <v>706</v>
      </c>
      <c r="B284" s="24" t="s">
        <v>154</v>
      </c>
      <c r="C284" s="25" t="s">
        <v>707</v>
      </c>
      <c r="D284" s="26" t="s">
        <v>74</v>
      </c>
      <c r="E284" s="24">
        <v>5</v>
      </c>
      <c r="F284" s="27">
        <v>-7.4653811491633762E-2</v>
      </c>
      <c r="G284" s="27">
        <v>24.206011653891853</v>
      </c>
      <c r="H284" s="26" t="s">
        <v>74</v>
      </c>
      <c r="I284" s="27">
        <v>27.46234781616716</v>
      </c>
      <c r="J284" s="27">
        <v>73.525632189999996</v>
      </c>
      <c r="K284" s="26" t="s">
        <v>74</v>
      </c>
      <c r="L284" s="23" t="s">
        <v>113</v>
      </c>
      <c r="M284" s="23" t="s">
        <v>324</v>
      </c>
      <c r="N284" s="28" t="s">
        <v>74</v>
      </c>
      <c r="O284" s="3" t="s">
        <v>156</v>
      </c>
      <c r="P284" s="3" t="s">
        <v>321</v>
      </c>
      <c r="Q284" s="28" t="s">
        <v>74</v>
      </c>
      <c r="R284" s="29">
        <v>5</v>
      </c>
      <c r="S284" s="30">
        <v>40</v>
      </c>
      <c r="T284" s="30">
        <v>35</v>
      </c>
      <c r="U284" s="30">
        <v>0</v>
      </c>
      <c r="V284" s="30">
        <v>0</v>
      </c>
      <c r="W284" s="28" t="s">
        <v>74</v>
      </c>
      <c r="X284" s="3" t="s">
        <v>83</v>
      </c>
      <c r="Y284" s="28" t="s">
        <v>74</v>
      </c>
      <c r="Z284" s="31">
        <v>-0.33222591362125542</v>
      </c>
      <c r="AA284" s="31">
        <v>49.253731343283576</v>
      </c>
      <c r="AB284" s="31">
        <v>-0.33222591362125542</v>
      </c>
      <c r="AC284" s="31">
        <v>111.55563913309201</v>
      </c>
      <c r="AD284" s="28" t="s">
        <v>74</v>
      </c>
      <c r="AE284" s="31">
        <v>-7.4653811491633762E-2</v>
      </c>
      <c r="AF284" s="31">
        <v>77.54883909704165</v>
      </c>
      <c r="AG284" s="28" t="s">
        <v>74</v>
      </c>
      <c r="AH284" s="32">
        <v>45940</v>
      </c>
      <c r="AJ284" s="30" t="s">
        <v>4991</v>
      </c>
    </row>
    <row r="285" spans="1:36" x14ac:dyDescent="0.2">
      <c r="A285" s="23" t="s">
        <v>708</v>
      </c>
      <c r="B285" s="24" t="s">
        <v>194</v>
      </c>
      <c r="C285" s="25" t="s">
        <v>709</v>
      </c>
      <c r="D285" s="26" t="s">
        <v>74</v>
      </c>
      <c r="E285" s="24">
        <v>2</v>
      </c>
      <c r="F285" s="27">
        <v>-13.130989244341054</v>
      </c>
      <c r="G285" s="27">
        <v>7.3364370905313159</v>
      </c>
      <c r="H285" s="26" t="s">
        <v>74</v>
      </c>
      <c r="I285" s="27">
        <v>14.802898527219746</v>
      </c>
      <c r="J285" s="27">
        <v>73.242122932000001</v>
      </c>
      <c r="K285" s="26" t="s">
        <v>74</v>
      </c>
      <c r="L285" s="23" t="s">
        <v>315</v>
      </c>
      <c r="M285" s="23" t="s">
        <v>316</v>
      </c>
      <c r="N285" s="28" t="s">
        <v>74</v>
      </c>
      <c r="O285" s="3" t="s">
        <v>156</v>
      </c>
      <c r="P285" s="3" t="s">
        <v>196</v>
      </c>
      <c r="Q285" s="28" t="s">
        <v>74</v>
      </c>
      <c r="R285" s="29">
        <v>5</v>
      </c>
      <c r="S285" s="30">
        <v>26</v>
      </c>
      <c r="T285" s="30">
        <v>0</v>
      </c>
      <c r="U285" s="30">
        <v>0</v>
      </c>
      <c r="V285" s="30">
        <v>0</v>
      </c>
      <c r="W285" s="28" t="s">
        <v>74</v>
      </c>
      <c r="X285" s="3" t="s">
        <v>101</v>
      </c>
      <c r="Y285" s="28" t="s">
        <v>74</v>
      </c>
      <c r="Z285" s="31">
        <v>0</v>
      </c>
      <c r="AA285" s="31">
        <v>15.940053067088966</v>
      </c>
      <c r="AB285" s="31">
        <v>0</v>
      </c>
      <c r="AC285" s="31">
        <v>23.857136423005898</v>
      </c>
      <c r="AD285" s="28" t="s">
        <v>74</v>
      </c>
      <c r="AE285" s="31">
        <v>-19.515125399592169</v>
      </c>
      <c r="AF285" s="31">
        <v>-1.5710378330209867</v>
      </c>
      <c r="AG285" s="28" t="s">
        <v>74</v>
      </c>
      <c r="AH285" s="32">
        <v>45940</v>
      </c>
      <c r="AJ285" s="30" t="s">
        <v>4992</v>
      </c>
    </row>
    <row r="286" spans="1:36" x14ac:dyDescent="0.2">
      <c r="A286" s="23" t="s">
        <v>710</v>
      </c>
      <c r="B286" s="24" t="s">
        <v>154</v>
      </c>
      <c r="C286" s="25" t="s">
        <v>711</v>
      </c>
      <c r="D286" s="26" t="s">
        <v>74</v>
      </c>
      <c r="E286" s="24">
        <v>5</v>
      </c>
      <c r="F286" s="27">
        <v>-5.8948654909764784</v>
      </c>
      <c r="G286" s="27">
        <v>17.482227996857951</v>
      </c>
      <c r="H286" s="26" t="s">
        <v>74</v>
      </c>
      <c r="I286" s="27">
        <v>30.615619095056566</v>
      </c>
      <c r="J286" s="27">
        <v>73.014983302999994</v>
      </c>
      <c r="K286" s="26" t="s">
        <v>74</v>
      </c>
      <c r="L286" s="23" t="s">
        <v>113</v>
      </c>
      <c r="M286" s="23" t="s">
        <v>117</v>
      </c>
      <c r="N286" s="28" t="s">
        <v>74</v>
      </c>
      <c r="O286" s="3" t="s">
        <v>156</v>
      </c>
      <c r="P286" s="3" t="s">
        <v>157</v>
      </c>
      <c r="Q286" s="28" t="s">
        <v>74</v>
      </c>
      <c r="R286" s="29">
        <v>5</v>
      </c>
      <c r="S286" s="30">
        <v>25</v>
      </c>
      <c r="T286" s="30">
        <v>32</v>
      </c>
      <c r="U286" s="30">
        <v>0</v>
      </c>
      <c r="V286" s="30">
        <v>0</v>
      </c>
      <c r="W286" s="28" t="s">
        <v>74</v>
      </c>
      <c r="X286" s="3" t="s">
        <v>83</v>
      </c>
      <c r="Y286" s="28" t="s">
        <v>74</v>
      </c>
      <c r="Z286" s="31">
        <v>-6.1178587494376941</v>
      </c>
      <c r="AA286" s="31">
        <v>40.161182001343185</v>
      </c>
      <c r="AB286" s="31">
        <v>-6.1178587494376941</v>
      </c>
      <c r="AC286" s="31">
        <v>70.555445229800355</v>
      </c>
      <c r="AD286" s="28" t="s">
        <v>74</v>
      </c>
      <c r="AE286" s="31">
        <v>-5.8948654909764784</v>
      </c>
      <c r="AF286" s="31">
        <v>41.631996268921064</v>
      </c>
      <c r="AG286" s="28" t="s">
        <v>74</v>
      </c>
      <c r="AH286" s="32">
        <v>45940</v>
      </c>
      <c r="AJ286" s="30" t="s">
        <v>4993</v>
      </c>
    </row>
    <row r="287" spans="1:36" x14ac:dyDescent="0.2">
      <c r="A287" s="23">
        <v>3998</v>
      </c>
      <c r="B287" s="24" t="s">
        <v>124</v>
      </c>
      <c r="C287" s="25" t="s">
        <v>712</v>
      </c>
      <c r="D287" s="26" t="s">
        <v>74</v>
      </c>
      <c r="E287" s="24">
        <v>0</v>
      </c>
      <c r="F287" s="27">
        <v>-7.2620379847853318</v>
      </c>
      <c r="G287" s="27">
        <v>8.5397560527121179</v>
      </c>
      <c r="H287" s="26" t="s">
        <v>74</v>
      </c>
      <c r="I287" s="27">
        <v>29.515762526100335</v>
      </c>
      <c r="J287" s="27">
        <v>6.6963697599999996</v>
      </c>
      <c r="K287" s="26" t="s">
        <v>74</v>
      </c>
      <c r="L287" s="23" t="s">
        <v>91</v>
      </c>
      <c r="M287" s="23" t="s">
        <v>713</v>
      </c>
      <c r="N287" s="28" t="s">
        <v>74</v>
      </c>
      <c r="O287" s="3" t="s">
        <v>109</v>
      </c>
      <c r="P287" s="3" t="s">
        <v>543</v>
      </c>
      <c r="Q287" s="28" t="s">
        <v>74</v>
      </c>
      <c r="R287" s="29">
        <v>5</v>
      </c>
      <c r="S287" s="30">
        <v>3</v>
      </c>
      <c r="T287" s="30">
        <v>0</v>
      </c>
      <c r="U287" s="30">
        <v>0</v>
      </c>
      <c r="V287" s="30">
        <v>1</v>
      </c>
      <c r="W287" s="28" t="s">
        <v>74</v>
      </c>
      <c r="X287" s="3" t="s">
        <v>83</v>
      </c>
      <c r="Y287" s="28" t="s">
        <v>74</v>
      </c>
      <c r="Z287" s="31">
        <v>-3.8216560509554083</v>
      </c>
      <c r="AA287" s="31">
        <v>21.774193548387096</v>
      </c>
      <c r="AB287" s="31">
        <v>-3.8216560509554083</v>
      </c>
      <c r="AC287" s="31">
        <v>27.200741302333419</v>
      </c>
      <c r="AD287" s="28" t="s">
        <v>74</v>
      </c>
      <c r="AE287" s="31">
        <v>-32.033754524917576</v>
      </c>
      <c r="AF287" s="31">
        <v>-3.678580486517903</v>
      </c>
      <c r="AG287" s="28" t="s">
        <v>74</v>
      </c>
      <c r="AH287" s="32">
        <v>45940</v>
      </c>
      <c r="AJ287" s="30" t="s">
        <v>4994</v>
      </c>
    </row>
    <row r="288" spans="1:36" x14ac:dyDescent="0.2">
      <c r="A288" s="23">
        <v>388</v>
      </c>
      <c r="B288" s="24" t="s">
        <v>124</v>
      </c>
      <c r="C288" s="25" t="s">
        <v>714</v>
      </c>
      <c r="D288" s="26" t="s">
        <v>74</v>
      </c>
      <c r="E288" s="24">
        <v>4</v>
      </c>
      <c r="F288" s="27">
        <v>-1.3289700272867471</v>
      </c>
      <c r="G288" s="27">
        <v>17.701029571143607</v>
      </c>
      <c r="H288" s="26" t="s">
        <v>74</v>
      </c>
      <c r="I288" s="27">
        <v>26.065366064736324</v>
      </c>
      <c r="J288" s="27">
        <v>72.206703094999995</v>
      </c>
      <c r="K288" s="26" t="s">
        <v>74</v>
      </c>
      <c r="L288" s="23" t="s">
        <v>113</v>
      </c>
      <c r="M288" s="23" t="s">
        <v>375</v>
      </c>
      <c r="N288" s="28" t="s">
        <v>74</v>
      </c>
      <c r="O288" s="3" t="s">
        <v>109</v>
      </c>
      <c r="P288" s="3" t="s">
        <v>543</v>
      </c>
      <c r="Q288" s="28" t="s">
        <v>74</v>
      </c>
      <c r="R288" s="29">
        <v>5</v>
      </c>
      <c r="S288" s="30">
        <v>9</v>
      </c>
      <c r="T288" s="30">
        <v>0</v>
      </c>
      <c r="U288" s="30">
        <v>0</v>
      </c>
      <c r="V288" s="30">
        <v>0</v>
      </c>
      <c r="W288" s="28" t="s">
        <v>74</v>
      </c>
      <c r="X288" s="3" t="s">
        <v>83</v>
      </c>
      <c r="Y288" s="28" t="s">
        <v>74</v>
      </c>
      <c r="Z288" s="31">
        <v>-1.2438916037316672</v>
      </c>
      <c r="AA288" s="31">
        <v>44.22421902877349</v>
      </c>
      <c r="AB288" s="31">
        <v>-1.2438916037316672</v>
      </c>
      <c r="AC288" s="31">
        <v>45.923448283331751</v>
      </c>
      <c r="AD288" s="28" t="s">
        <v>74</v>
      </c>
      <c r="AE288" s="31">
        <v>-26.19406035776754</v>
      </c>
      <c r="AF288" s="31">
        <v>10.07090802246983</v>
      </c>
      <c r="AG288" s="28" t="s">
        <v>74</v>
      </c>
      <c r="AH288" s="32">
        <v>45940</v>
      </c>
      <c r="AJ288" s="30" t="s">
        <v>4995</v>
      </c>
    </row>
    <row r="289" spans="1:36" x14ac:dyDescent="0.2">
      <c r="A289" s="23" t="s">
        <v>715</v>
      </c>
      <c r="B289" s="24" t="s">
        <v>72</v>
      </c>
      <c r="C289" s="25" t="s">
        <v>716</v>
      </c>
      <c r="D289" s="26" t="s">
        <v>74</v>
      </c>
      <c r="E289" s="24">
        <v>4</v>
      </c>
      <c r="F289" s="27">
        <v>-6.5066931894962039</v>
      </c>
      <c r="G289" s="27">
        <v>23.642231868782172</v>
      </c>
      <c r="H289" s="26" t="s">
        <v>74</v>
      </c>
      <c r="I289" s="27">
        <v>37.876506236320516</v>
      </c>
      <c r="J289" s="27">
        <v>72.088786795000004</v>
      </c>
      <c r="K289" s="26" t="s">
        <v>74</v>
      </c>
      <c r="L289" s="23" t="s">
        <v>113</v>
      </c>
      <c r="M289" s="23" t="s">
        <v>117</v>
      </c>
      <c r="N289" s="28" t="s">
        <v>74</v>
      </c>
      <c r="O289" s="3" t="s">
        <v>77</v>
      </c>
      <c r="P289" s="3" t="s">
        <v>693</v>
      </c>
      <c r="Q289" s="28" t="s">
        <v>74</v>
      </c>
      <c r="R289" s="29">
        <v>5</v>
      </c>
      <c r="S289" s="30">
        <v>15</v>
      </c>
      <c r="T289" s="30">
        <v>0</v>
      </c>
      <c r="U289" s="30">
        <v>0</v>
      </c>
      <c r="V289" s="30">
        <v>0</v>
      </c>
      <c r="W289" s="28" t="s">
        <v>74</v>
      </c>
      <c r="X289" s="3" t="s">
        <v>83</v>
      </c>
      <c r="Y289" s="28" t="s">
        <v>74</v>
      </c>
      <c r="Z289" s="31">
        <v>-7.730364873222026</v>
      </c>
      <c r="AA289" s="31">
        <v>55.416666666666671</v>
      </c>
      <c r="AB289" s="31">
        <v>-7.730364873222026</v>
      </c>
      <c r="AC289" s="31">
        <v>65.277354676119515</v>
      </c>
      <c r="AD289" s="28" t="s">
        <v>74</v>
      </c>
      <c r="AE289" s="31">
        <v>-13.892642394384369</v>
      </c>
      <c r="AF289" s="31">
        <v>30.214975894627401</v>
      </c>
      <c r="AG289" s="28" t="s">
        <v>74</v>
      </c>
      <c r="AH289" s="32">
        <v>45940</v>
      </c>
      <c r="AJ289" s="30" t="s">
        <v>4996</v>
      </c>
    </row>
    <row r="290" spans="1:36" x14ac:dyDescent="0.2">
      <c r="A290" s="23" t="s">
        <v>717</v>
      </c>
      <c r="B290" s="24" t="s">
        <v>72</v>
      </c>
      <c r="C290" s="25" t="s">
        <v>718</v>
      </c>
      <c r="D290" s="26" t="s">
        <v>74</v>
      </c>
      <c r="E290" s="24">
        <v>2</v>
      </c>
      <c r="F290" s="27">
        <v>-18.197805186538559</v>
      </c>
      <c r="G290" s="27">
        <v>1.4894906347145476</v>
      </c>
      <c r="H290" s="26" t="s">
        <v>74</v>
      </c>
      <c r="I290" s="27">
        <v>27.949761375454234</v>
      </c>
      <c r="J290" s="27">
        <v>72.015100727000004</v>
      </c>
      <c r="K290" s="26" t="s">
        <v>74</v>
      </c>
      <c r="L290" s="23" t="s">
        <v>178</v>
      </c>
      <c r="M290" s="23" t="s">
        <v>179</v>
      </c>
      <c r="N290" s="28" t="s">
        <v>74</v>
      </c>
      <c r="O290" s="3" t="s">
        <v>77</v>
      </c>
      <c r="P290" s="3" t="s">
        <v>78</v>
      </c>
      <c r="Q290" s="28" t="s">
        <v>74</v>
      </c>
      <c r="R290" s="29">
        <v>3</v>
      </c>
      <c r="S290" s="30">
        <v>0</v>
      </c>
      <c r="T290" s="30">
        <v>0</v>
      </c>
      <c r="U290" s="30">
        <v>0</v>
      </c>
      <c r="V290" s="30">
        <v>0</v>
      </c>
      <c r="W290" s="28" t="s">
        <v>74</v>
      </c>
      <c r="X290" s="3" t="s">
        <v>83</v>
      </c>
      <c r="Y290" s="28" t="s">
        <v>74</v>
      </c>
      <c r="Z290" s="31">
        <v>-15.028955539450672</v>
      </c>
      <c r="AA290" s="31">
        <v>10.341820567945362</v>
      </c>
      <c r="AB290" s="31">
        <v>-15.028955539450672</v>
      </c>
      <c r="AC290" s="31">
        <v>44.199216725840891</v>
      </c>
      <c r="AD290" s="28" t="s">
        <v>74</v>
      </c>
      <c r="AE290" s="31">
        <v>-18.197805186538559</v>
      </c>
      <c r="AF290" s="31">
        <v>13.004082213477783</v>
      </c>
      <c r="AG290" s="28" t="s">
        <v>74</v>
      </c>
      <c r="AH290" s="32">
        <v>45940</v>
      </c>
      <c r="AJ290" s="30" t="s">
        <v>4997</v>
      </c>
    </row>
    <row r="291" spans="1:36" x14ac:dyDescent="0.2">
      <c r="A291" s="23" t="s">
        <v>719</v>
      </c>
      <c r="B291" s="24" t="s">
        <v>255</v>
      </c>
      <c r="C291" s="25" t="s">
        <v>720</v>
      </c>
      <c r="D291" s="26" t="s">
        <v>74</v>
      </c>
      <c r="E291" s="24">
        <v>2</v>
      </c>
      <c r="F291" s="27">
        <v>-11.285487140882037</v>
      </c>
      <c r="G291" s="27">
        <v>15.452368783920651</v>
      </c>
      <c r="H291" s="26" t="s">
        <v>74</v>
      </c>
      <c r="I291" s="27">
        <v>22.741182044386836</v>
      </c>
      <c r="J291" s="27">
        <v>71.684243275</v>
      </c>
      <c r="K291" s="26" t="s">
        <v>74</v>
      </c>
      <c r="L291" s="23" t="s">
        <v>113</v>
      </c>
      <c r="M291" s="23" t="s">
        <v>132</v>
      </c>
      <c r="N291" s="28" t="s">
        <v>74</v>
      </c>
      <c r="O291" s="3" t="s">
        <v>109</v>
      </c>
      <c r="P291" s="3" t="s">
        <v>258</v>
      </c>
      <c r="Q291" s="28" t="s">
        <v>74</v>
      </c>
      <c r="R291" s="29">
        <v>5</v>
      </c>
      <c r="S291" s="30">
        <v>6</v>
      </c>
      <c r="T291" s="30">
        <v>0</v>
      </c>
      <c r="U291" s="30">
        <v>0</v>
      </c>
      <c r="V291" s="30">
        <v>0</v>
      </c>
      <c r="W291" s="28" t="s">
        <v>74</v>
      </c>
      <c r="X291" s="3" t="s">
        <v>83</v>
      </c>
      <c r="Y291" s="28" t="s">
        <v>74</v>
      </c>
      <c r="Z291" s="31">
        <v>0</v>
      </c>
      <c r="AA291" s="31">
        <v>19.041251976560318</v>
      </c>
      <c r="AB291" s="31">
        <v>0</v>
      </c>
      <c r="AC291" s="31">
        <v>41.960184733342345</v>
      </c>
      <c r="AD291" s="28" t="s">
        <v>74</v>
      </c>
      <c r="AE291" s="31">
        <v>-27.053544704893696</v>
      </c>
      <c r="AF291" s="31">
        <v>-0.60932997685442114</v>
      </c>
      <c r="AG291" s="28" t="s">
        <v>74</v>
      </c>
      <c r="AH291" s="32">
        <v>45940</v>
      </c>
      <c r="AJ291" s="30" t="s">
        <v>4998</v>
      </c>
    </row>
    <row r="292" spans="1:36" x14ac:dyDescent="0.2">
      <c r="A292" s="23" t="s">
        <v>721</v>
      </c>
      <c r="B292" s="24" t="s">
        <v>72</v>
      </c>
      <c r="C292" s="25" t="s">
        <v>722</v>
      </c>
      <c r="D292" s="26" t="s">
        <v>74</v>
      </c>
      <c r="E292" s="24">
        <v>0</v>
      </c>
      <c r="F292" s="27">
        <v>-13.718235109224061</v>
      </c>
      <c r="G292" s="27">
        <v>0</v>
      </c>
      <c r="H292" s="26" t="s">
        <v>74</v>
      </c>
      <c r="I292" s="27">
        <v>20.959328656969671</v>
      </c>
      <c r="J292" s="27">
        <v>71.397094999999993</v>
      </c>
      <c r="K292" s="26" t="s">
        <v>74</v>
      </c>
      <c r="L292" s="23" t="s">
        <v>178</v>
      </c>
      <c r="M292" s="23" t="s">
        <v>240</v>
      </c>
      <c r="N292" s="28" t="s">
        <v>74</v>
      </c>
      <c r="O292" s="3" t="s">
        <v>77</v>
      </c>
      <c r="P292" s="3" t="s">
        <v>78</v>
      </c>
      <c r="Q292" s="28" t="s">
        <v>74</v>
      </c>
      <c r="R292" s="29">
        <v>3</v>
      </c>
      <c r="S292" s="30">
        <v>0</v>
      </c>
      <c r="T292" s="30">
        <v>0</v>
      </c>
      <c r="U292" s="30">
        <v>0</v>
      </c>
      <c r="V292" s="30">
        <v>10</v>
      </c>
      <c r="W292" s="28" t="s">
        <v>74</v>
      </c>
      <c r="X292" s="3" t="s">
        <v>83</v>
      </c>
      <c r="Y292" s="28" t="s">
        <v>74</v>
      </c>
      <c r="Z292" s="31">
        <v>-8.5228758169934604</v>
      </c>
      <c r="AA292" s="31">
        <v>9.9228076474284244</v>
      </c>
      <c r="AB292" s="31">
        <v>-9.5765496363569227</v>
      </c>
      <c r="AC292" s="31">
        <v>7.7424044640098026</v>
      </c>
      <c r="AD292" s="28" t="s">
        <v>74</v>
      </c>
      <c r="AE292" s="31">
        <v>-29.786340699596263</v>
      </c>
      <c r="AF292" s="31">
        <v>-18.706073434640089</v>
      </c>
      <c r="AG292" s="28" t="s">
        <v>74</v>
      </c>
      <c r="AH292" s="32">
        <v>45940</v>
      </c>
      <c r="AJ292" s="30" t="s">
        <v>4999</v>
      </c>
    </row>
    <row r="293" spans="1:36" x14ac:dyDescent="0.2">
      <c r="A293" s="23" t="s">
        <v>723</v>
      </c>
      <c r="B293" s="24" t="s">
        <v>154</v>
      </c>
      <c r="C293" s="25" t="s">
        <v>724</v>
      </c>
      <c r="D293" s="26" t="s">
        <v>74</v>
      </c>
      <c r="E293" s="24">
        <v>1</v>
      </c>
      <c r="F293" s="27">
        <v>-28.060578431120391</v>
      </c>
      <c r="G293" s="27">
        <v>0</v>
      </c>
      <c r="H293" s="26" t="s">
        <v>74</v>
      </c>
      <c r="I293" s="27">
        <v>39.690368739334382</v>
      </c>
      <c r="J293" s="27">
        <v>71.264419963999998</v>
      </c>
      <c r="K293" s="26" t="s">
        <v>74</v>
      </c>
      <c r="L293" s="23" t="s">
        <v>91</v>
      </c>
      <c r="M293" s="23" t="s">
        <v>106</v>
      </c>
      <c r="N293" s="28" t="s">
        <v>74</v>
      </c>
      <c r="O293" s="3" t="s">
        <v>156</v>
      </c>
      <c r="P293" s="3" t="s">
        <v>479</v>
      </c>
      <c r="Q293" s="28" t="s">
        <v>74</v>
      </c>
      <c r="R293" s="29">
        <v>2</v>
      </c>
      <c r="S293" s="30">
        <v>0</v>
      </c>
      <c r="T293" s="30">
        <v>0</v>
      </c>
      <c r="U293" s="30">
        <v>0</v>
      </c>
      <c r="V293" s="30">
        <v>0</v>
      </c>
      <c r="W293" s="28" t="s">
        <v>74</v>
      </c>
      <c r="X293" s="3" t="s">
        <v>79</v>
      </c>
      <c r="Y293" s="28" t="s">
        <v>74</v>
      </c>
      <c r="Z293" s="31">
        <v>-22.894265232974909</v>
      </c>
      <c r="AA293" s="31">
        <v>0</v>
      </c>
      <c r="AB293" s="31">
        <v>-28.047327382569982</v>
      </c>
      <c r="AC293" s="31">
        <v>10.993356683214085</v>
      </c>
      <c r="AD293" s="28" t="s">
        <v>74</v>
      </c>
      <c r="AE293" s="31">
        <v>-29.482999928905656</v>
      </c>
      <c r="AF293" s="31">
        <v>-7.7973007405543955</v>
      </c>
      <c r="AG293" s="28" t="s">
        <v>74</v>
      </c>
      <c r="AH293" s="32">
        <v>45940</v>
      </c>
      <c r="AJ293" s="30" t="s">
        <v>5000</v>
      </c>
    </row>
    <row r="294" spans="1:36" x14ac:dyDescent="0.2">
      <c r="A294" s="23" t="s">
        <v>725</v>
      </c>
      <c r="B294" s="24" t="s">
        <v>72</v>
      </c>
      <c r="C294" s="25" t="s">
        <v>726</v>
      </c>
      <c r="D294" s="26" t="s">
        <v>74</v>
      </c>
      <c r="E294" s="24">
        <v>5</v>
      </c>
      <c r="F294" s="27">
        <v>0</v>
      </c>
      <c r="G294" s="27">
        <v>68.347204147233782</v>
      </c>
      <c r="H294" s="26" t="s">
        <v>74</v>
      </c>
      <c r="I294" s="27">
        <v>34.783030696902436</v>
      </c>
      <c r="J294" s="27">
        <v>71.082220638999999</v>
      </c>
      <c r="K294" s="26" t="s">
        <v>74</v>
      </c>
      <c r="L294" s="23" t="s">
        <v>75</v>
      </c>
      <c r="M294" s="23" t="s">
        <v>372</v>
      </c>
      <c r="N294" s="28" t="s">
        <v>74</v>
      </c>
      <c r="O294" s="3" t="s">
        <v>77</v>
      </c>
      <c r="P294" s="3" t="s">
        <v>78</v>
      </c>
      <c r="Q294" s="28" t="s">
        <v>74</v>
      </c>
      <c r="R294" s="29">
        <v>5</v>
      </c>
      <c r="S294" s="30">
        <v>15</v>
      </c>
      <c r="T294" s="30">
        <v>13</v>
      </c>
      <c r="U294" s="30">
        <v>0</v>
      </c>
      <c r="V294" s="30">
        <v>0</v>
      </c>
      <c r="W294" s="28" t="s">
        <v>74</v>
      </c>
      <c r="X294" s="3" t="s">
        <v>83</v>
      </c>
      <c r="Y294" s="28" t="s">
        <v>74</v>
      </c>
      <c r="Z294" s="31">
        <v>-0.694112015318332</v>
      </c>
      <c r="AA294" s="31">
        <v>114.47402429568365</v>
      </c>
      <c r="AB294" s="31">
        <v>-0.694112015318332</v>
      </c>
      <c r="AC294" s="31">
        <v>119.83291320997647</v>
      </c>
      <c r="AD294" s="28" t="s">
        <v>74</v>
      </c>
      <c r="AE294" s="31">
        <v>0</v>
      </c>
      <c r="AF294" s="31">
        <v>69.485220224422221</v>
      </c>
      <c r="AG294" s="28" t="s">
        <v>74</v>
      </c>
      <c r="AH294" s="32">
        <v>45940</v>
      </c>
      <c r="AJ294" s="30" t="s">
        <v>5001</v>
      </c>
    </row>
    <row r="295" spans="1:36" x14ac:dyDescent="0.2">
      <c r="A295" s="23" t="s">
        <v>727</v>
      </c>
      <c r="B295" s="24" t="s">
        <v>72</v>
      </c>
      <c r="C295" s="25" t="s">
        <v>728</v>
      </c>
      <c r="D295" s="26" t="s">
        <v>74</v>
      </c>
      <c r="E295" s="24">
        <v>1</v>
      </c>
      <c r="F295" s="27">
        <v>-17.650864709004495</v>
      </c>
      <c r="G295" s="27">
        <v>5.4580370019935236</v>
      </c>
      <c r="H295" s="26" t="s">
        <v>74</v>
      </c>
      <c r="I295" s="27">
        <v>31.981827961095295</v>
      </c>
      <c r="J295" s="27">
        <v>70.918428000000006</v>
      </c>
      <c r="K295" s="26" t="s">
        <v>74</v>
      </c>
      <c r="L295" s="23" t="s">
        <v>178</v>
      </c>
      <c r="M295" s="23" t="s">
        <v>240</v>
      </c>
      <c r="N295" s="28" t="s">
        <v>74</v>
      </c>
      <c r="O295" s="3" t="s">
        <v>77</v>
      </c>
      <c r="P295" s="3" t="s">
        <v>78</v>
      </c>
      <c r="Q295" s="28" t="s">
        <v>74</v>
      </c>
      <c r="R295" s="29">
        <v>5</v>
      </c>
      <c r="S295" s="30">
        <v>16</v>
      </c>
      <c r="T295" s="30">
        <v>0</v>
      </c>
      <c r="U295" s="30">
        <v>0</v>
      </c>
      <c r="V295" s="30">
        <v>0</v>
      </c>
      <c r="W295" s="28" t="s">
        <v>74</v>
      </c>
      <c r="X295" s="3" t="s">
        <v>83</v>
      </c>
      <c r="Y295" s="28" t="s">
        <v>74</v>
      </c>
      <c r="Z295" s="31">
        <v>-15.452227589908741</v>
      </c>
      <c r="AA295" s="31">
        <v>34.353342573835164</v>
      </c>
      <c r="AB295" s="31">
        <v>-15.452227589908741</v>
      </c>
      <c r="AC295" s="31">
        <v>27.539775841328822</v>
      </c>
      <c r="AD295" s="28" t="s">
        <v>74</v>
      </c>
      <c r="AE295" s="31">
        <v>-17.650864709004495</v>
      </c>
      <c r="AF295" s="31">
        <v>-2.6842024729188818</v>
      </c>
      <c r="AG295" s="28" t="s">
        <v>74</v>
      </c>
      <c r="AH295" s="32">
        <v>45940</v>
      </c>
      <c r="AJ295" s="30" t="s">
        <v>5002</v>
      </c>
    </row>
    <row r="296" spans="1:36" x14ac:dyDescent="0.2">
      <c r="A296" s="23" t="s">
        <v>729</v>
      </c>
      <c r="B296" s="24" t="s">
        <v>72</v>
      </c>
      <c r="C296" s="25" t="s">
        <v>730</v>
      </c>
      <c r="D296" s="26" t="s">
        <v>74</v>
      </c>
      <c r="E296" s="24">
        <v>3</v>
      </c>
      <c r="F296" s="27">
        <v>-15.020940227810678</v>
      </c>
      <c r="G296" s="27">
        <v>58.96568824845653</v>
      </c>
      <c r="H296" s="26" t="s">
        <v>74</v>
      </c>
      <c r="I296" s="27">
        <v>63.844938254149206</v>
      </c>
      <c r="J296" s="27">
        <v>70.853577951999995</v>
      </c>
      <c r="K296" s="26" t="s">
        <v>74</v>
      </c>
      <c r="L296" s="23" t="s">
        <v>91</v>
      </c>
      <c r="M296" s="23" t="s">
        <v>92</v>
      </c>
      <c r="N296" s="28" t="s">
        <v>74</v>
      </c>
      <c r="O296" s="3" t="s">
        <v>77</v>
      </c>
      <c r="P296" s="3" t="s">
        <v>78</v>
      </c>
      <c r="Q296" s="28" t="s">
        <v>74</v>
      </c>
      <c r="R296" s="29">
        <v>5</v>
      </c>
      <c r="S296" s="30">
        <v>15</v>
      </c>
      <c r="T296" s="30">
        <v>0</v>
      </c>
      <c r="U296" s="30">
        <v>0</v>
      </c>
      <c r="V296" s="30">
        <v>0</v>
      </c>
      <c r="W296" s="28" t="s">
        <v>74</v>
      </c>
      <c r="X296" s="3" t="s">
        <v>79</v>
      </c>
      <c r="Y296" s="28" t="s">
        <v>74</v>
      </c>
      <c r="Z296" s="31">
        <v>-15.986628900967103</v>
      </c>
      <c r="AA296" s="31">
        <v>102.52199052715754</v>
      </c>
      <c r="AB296" s="31">
        <v>-15.986628900967103</v>
      </c>
      <c r="AC296" s="31">
        <v>177.00187786475334</v>
      </c>
      <c r="AD296" s="28" t="s">
        <v>74</v>
      </c>
      <c r="AE296" s="31">
        <v>-15.020940227810678</v>
      </c>
      <c r="AF296" s="31">
        <v>134.2840714303608</v>
      </c>
      <c r="AG296" s="28" t="s">
        <v>74</v>
      </c>
      <c r="AH296" s="32">
        <v>45940</v>
      </c>
      <c r="AJ296" s="30" t="s">
        <v>5003</v>
      </c>
    </row>
    <row r="297" spans="1:36" x14ac:dyDescent="0.2">
      <c r="A297" s="23" t="s">
        <v>731</v>
      </c>
      <c r="B297" s="24" t="s">
        <v>255</v>
      </c>
      <c r="C297" s="25" t="s">
        <v>732</v>
      </c>
      <c r="D297" s="26" t="s">
        <v>74</v>
      </c>
      <c r="E297" s="24">
        <v>0</v>
      </c>
      <c r="F297" s="27">
        <v>-19.948066325844184</v>
      </c>
      <c r="G297" s="27">
        <v>7.1541747393538859</v>
      </c>
      <c r="H297" s="26" t="s">
        <v>74</v>
      </c>
      <c r="I297" s="27">
        <v>22.751584353608401</v>
      </c>
      <c r="J297" s="27">
        <v>70.790117381000002</v>
      </c>
      <c r="K297" s="26" t="s">
        <v>74</v>
      </c>
      <c r="L297" s="23" t="s">
        <v>75</v>
      </c>
      <c r="M297" s="23" t="s">
        <v>204</v>
      </c>
      <c r="N297" s="28" t="s">
        <v>74</v>
      </c>
      <c r="O297" s="3" t="s">
        <v>109</v>
      </c>
      <c r="P297" s="3" t="s">
        <v>258</v>
      </c>
      <c r="Q297" s="28" t="s">
        <v>74</v>
      </c>
      <c r="R297" s="29">
        <v>2</v>
      </c>
      <c r="S297" s="30">
        <v>0</v>
      </c>
      <c r="T297" s="30">
        <v>0</v>
      </c>
      <c r="U297" s="30">
        <v>0</v>
      </c>
      <c r="V297" s="30">
        <v>35</v>
      </c>
      <c r="W297" s="28" t="s">
        <v>74</v>
      </c>
      <c r="X297" s="3" t="s">
        <v>83</v>
      </c>
      <c r="Y297" s="28" t="s">
        <v>74</v>
      </c>
      <c r="Z297" s="31">
        <v>-7.6674590113975718</v>
      </c>
      <c r="AA297" s="31">
        <v>8.9942369540035525</v>
      </c>
      <c r="AB297" s="31">
        <v>-23.177565354091126</v>
      </c>
      <c r="AC297" s="31">
        <v>0.40738927863299473</v>
      </c>
      <c r="AD297" s="28" t="s">
        <v>74</v>
      </c>
      <c r="AE297" s="31">
        <v>-50.345824341606402</v>
      </c>
      <c r="AF297" s="31">
        <v>-30.052986757925567</v>
      </c>
      <c r="AG297" s="28" t="s">
        <v>74</v>
      </c>
      <c r="AH297" s="32">
        <v>45940</v>
      </c>
      <c r="AJ297" s="30" t="s">
        <v>5004</v>
      </c>
    </row>
    <row r="298" spans="1:36" x14ac:dyDescent="0.2">
      <c r="A298" s="23" t="s">
        <v>733</v>
      </c>
      <c r="B298" s="24" t="s">
        <v>72</v>
      </c>
      <c r="C298" s="25" t="s">
        <v>734</v>
      </c>
      <c r="D298" s="26" t="s">
        <v>74</v>
      </c>
      <c r="E298" s="24">
        <v>1</v>
      </c>
      <c r="F298" s="27">
        <v>-12.735393880741894</v>
      </c>
      <c r="G298" s="27">
        <v>0</v>
      </c>
      <c r="H298" s="26" t="s">
        <v>74</v>
      </c>
      <c r="I298" s="27">
        <v>28.899564007008255</v>
      </c>
      <c r="J298" s="27">
        <v>70.633329708000005</v>
      </c>
      <c r="K298" s="26" t="s">
        <v>74</v>
      </c>
      <c r="L298" s="23" t="s">
        <v>91</v>
      </c>
      <c r="M298" s="23" t="s">
        <v>735</v>
      </c>
      <c r="N298" s="28" t="s">
        <v>74</v>
      </c>
      <c r="O298" s="3" t="s">
        <v>77</v>
      </c>
      <c r="P298" s="3" t="s">
        <v>78</v>
      </c>
      <c r="Q298" s="28" t="s">
        <v>74</v>
      </c>
      <c r="R298" s="29">
        <v>5</v>
      </c>
      <c r="S298" s="30">
        <v>2</v>
      </c>
      <c r="T298" s="30">
        <v>0</v>
      </c>
      <c r="U298" s="30">
        <v>0</v>
      </c>
      <c r="V298" s="30">
        <v>0</v>
      </c>
      <c r="W298" s="28" t="s">
        <v>74</v>
      </c>
      <c r="X298" s="3" t="s">
        <v>83</v>
      </c>
      <c r="Y298" s="28" t="s">
        <v>74</v>
      </c>
      <c r="Z298" s="31">
        <v>-7.3790623998860996</v>
      </c>
      <c r="AA298" s="31">
        <v>21.884954094060333</v>
      </c>
      <c r="AB298" s="31">
        <v>-13.766819115795062</v>
      </c>
      <c r="AC298" s="31">
        <v>25.550489680685821</v>
      </c>
      <c r="AD298" s="28" t="s">
        <v>74</v>
      </c>
      <c r="AE298" s="31">
        <v>-22.006149561167675</v>
      </c>
      <c r="AF298" s="31">
        <v>-3.5816837687227041</v>
      </c>
      <c r="AG298" s="28" t="s">
        <v>74</v>
      </c>
      <c r="AH298" s="32">
        <v>45940</v>
      </c>
      <c r="AJ298" s="30" t="s">
        <v>5005</v>
      </c>
    </row>
    <row r="299" spans="1:36" x14ac:dyDescent="0.2">
      <c r="A299" s="23" t="s">
        <v>736</v>
      </c>
      <c r="B299" s="24" t="s">
        <v>72</v>
      </c>
      <c r="C299" s="25" t="s">
        <v>737</v>
      </c>
      <c r="D299" s="26" t="s">
        <v>74</v>
      </c>
      <c r="E299" s="24">
        <v>0</v>
      </c>
      <c r="F299" s="27">
        <v>-8.485391820505507</v>
      </c>
      <c r="G299" s="27">
        <v>0.1106187863155224</v>
      </c>
      <c r="H299" s="26" t="s">
        <v>74</v>
      </c>
      <c r="I299" s="27">
        <v>29.069830137270003</v>
      </c>
      <c r="J299" s="27">
        <v>70.464258431999994</v>
      </c>
      <c r="K299" s="26" t="s">
        <v>74</v>
      </c>
      <c r="L299" s="23" t="s">
        <v>113</v>
      </c>
      <c r="M299" s="23" t="s">
        <v>324</v>
      </c>
      <c r="N299" s="28" t="s">
        <v>74</v>
      </c>
      <c r="O299" s="3" t="s">
        <v>77</v>
      </c>
      <c r="P299" s="3" t="s">
        <v>78</v>
      </c>
      <c r="Q299" s="28" t="s">
        <v>74</v>
      </c>
      <c r="R299" s="29">
        <v>4</v>
      </c>
      <c r="S299" s="30">
        <v>0</v>
      </c>
      <c r="T299" s="30">
        <v>0</v>
      </c>
      <c r="U299" s="30">
        <v>0</v>
      </c>
      <c r="V299" s="30">
        <v>2</v>
      </c>
      <c r="W299" s="28" t="s">
        <v>74</v>
      </c>
      <c r="X299" s="3" t="s">
        <v>83</v>
      </c>
      <c r="Y299" s="28" t="s">
        <v>74</v>
      </c>
      <c r="Z299" s="31">
        <v>-9.2039302185682708</v>
      </c>
      <c r="AA299" s="31">
        <v>25.638179800221984</v>
      </c>
      <c r="AB299" s="31">
        <v>-14.823175319789309</v>
      </c>
      <c r="AC299" s="31">
        <v>12.706346203628122</v>
      </c>
      <c r="AD299" s="28" t="s">
        <v>74</v>
      </c>
      <c r="AE299" s="31">
        <v>-36.221395825457435</v>
      </c>
      <c r="AF299" s="31">
        <v>-15.196853039088513</v>
      </c>
      <c r="AG299" s="28" t="s">
        <v>74</v>
      </c>
      <c r="AH299" s="32">
        <v>45940</v>
      </c>
      <c r="AJ299" s="30" t="s">
        <v>5006</v>
      </c>
    </row>
    <row r="300" spans="1:36" x14ac:dyDescent="0.2">
      <c r="A300" s="23" t="s">
        <v>738</v>
      </c>
      <c r="B300" s="24" t="s">
        <v>72</v>
      </c>
      <c r="C300" s="25" t="s">
        <v>739</v>
      </c>
      <c r="D300" s="26" t="s">
        <v>74</v>
      </c>
      <c r="E300" s="24">
        <v>2</v>
      </c>
      <c r="F300" s="27">
        <v>-24.543184847313711</v>
      </c>
      <c r="G300" s="27">
        <v>2.8115130550822864</v>
      </c>
      <c r="H300" s="26" t="s">
        <v>74</v>
      </c>
      <c r="I300" s="27">
        <v>12.798372153801557</v>
      </c>
      <c r="J300" s="27">
        <v>70.298514030999996</v>
      </c>
      <c r="K300" s="26" t="s">
        <v>74</v>
      </c>
      <c r="L300" s="23" t="s">
        <v>178</v>
      </c>
      <c r="M300" s="23" t="s">
        <v>605</v>
      </c>
      <c r="N300" s="28" t="s">
        <v>74</v>
      </c>
      <c r="O300" s="3" t="s">
        <v>77</v>
      </c>
      <c r="P300" s="3" t="s">
        <v>78</v>
      </c>
      <c r="Q300" s="28" t="s">
        <v>74</v>
      </c>
      <c r="R300" s="29">
        <v>2</v>
      </c>
      <c r="S300" s="30">
        <v>0</v>
      </c>
      <c r="T300" s="30">
        <v>0</v>
      </c>
      <c r="U300" s="30">
        <v>0</v>
      </c>
      <c r="V300" s="30">
        <v>0</v>
      </c>
      <c r="W300" s="28" t="s">
        <v>74</v>
      </c>
      <c r="X300" s="3" t="s">
        <v>101</v>
      </c>
      <c r="Y300" s="28" t="s">
        <v>74</v>
      </c>
      <c r="Z300" s="31">
        <v>-12.040003125244157</v>
      </c>
      <c r="AA300" s="31">
        <v>0.45059112201650275</v>
      </c>
      <c r="AB300" s="31">
        <v>-12.040003125244157</v>
      </c>
      <c r="AC300" s="31">
        <v>33.125174972159655</v>
      </c>
      <c r="AD300" s="28" t="s">
        <v>74</v>
      </c>
      <c r="AE300" s="31">
        <v>-24.543184847313711</v>
      </c>
      <c r="AF300" s="31">
        <v>2.4731729666779585</v>
      </c>
      <c r="AG300" s="28" t="s">
        <v>74</v>
      </c>
      <c r="AH300" s="32">
        <v>45940</v>
      </c>
      <c r="AJ300" s="30" t="s">
        <v>5007</v>
      </c>
    </row>
    <row r="301" spans="1:36" x14ac:dyDescent="0.2">
      <c r="A301" s="23" t="s">
        <v>740</v>
      </c>
      <c r="B301" s="24" t="s">
        <v>72</v>
      </c>
      <c r="C301" s="25" t="s">
        <v>741</v>
      </c>
      <c r="D301" s="26" t="s">
        <v>74</v>
      </c>
      <c r="E301" s="24">
        <v>0</v>
      </c>
      <c r="F301" s="27">
        <v>-35.075093256271103</v>
      </c>
      <c r="G301" s="27">
        <v>0</v>
      </c>
      <c r="H301" s="26" t="s">
        <v>74</v>
      </c>
      <c r="I301" s="27">
        <v>33.530203426235985</v>
      </c>
      <c r="J301" s="27">
        <v>70.242830429999998</v>
      </c>
      <c r="K301" s="26" t="s">
        <v>74</v>
      </c>
      <c r="L301" s="23" t="s">
        <v>178</v>
      </c>
      <c r="M301" s="23" t="s">
        <v>742</v>
      </c>
      <c r="N301" s="28" t="s">
        <v>74</v>
      </c>
      <c r="O301" s="3" t="s">
        <v>77</v>
      </c>
      <c r="P301" s="3" t="s">
        <v>78</v>
      </c>
      <c r="Q301" s="28" t="s">
        <v>74</v>
      </c>
      <c r="R301" s="29">
        <v>0</v>
      </c>
      <c r="S301" s="30">
        <v>0</v>
      </c>
      <c r="T301" s="30">
        <v>0</v>
      </c>
      <c r="U301" s="30">
        <v>31</v>
      </c>
      <c r="V301" s="30">
        <v>60</v>
      </c>
      <c r="W301" s="28" t="s">
        <v>74</v>
      </c>
      <c r="X301" s="3" t="s">
        <v>83</v>
      </c>
      <c r="Y301" s="28" t="s">
        <v>74</v>
      </c>
      <c r="Z301" s="31">
        <v>-25.436386539499729</v>
      </c>
      <c r="AA301" s="31">
        <v>0</v>
      </c>
      <c r="AB301" s="31">
        <v>-56.395685345961589</v>
      </c>
      <c r="AC301" s="31">
        <v>-40.15692649094067</v>
      </c>
      <c r="AD301" s="28" t="s">
        <v>74</v>
      </c>
      <c r="AE301" s="31">
        <v>-69.970069462661726</v>
      </c>
      <c r="AF301" s="31">
        <v>-56.422778467125397</v>
      </c>
      <c r="AG301" s="28" t="s">
        <v>74</v>
      </c>
      <c r="AH301" s="32">
        <v>45940</v>
      </c>
      <c r="AJ301" s="30" t="s">
        <v>5008</v>
      </c>
    </row>
    <row r="302" spans="1:36" x14ac:dyDescent="0.2">
      <c r="A302" s="23">
        <v>8031</v>
      </c>
      <c r="B302" s="24" t="s">
        <v>259</v>
      </c>
      <c r="C302" s="25" t="s">
        <v>743</v>
      </c>
      <c r="D302" s="26" t="s">
        <v>74</v>
      </c>
      <c r="E302" s="24">
        <v>5</v>
      </c>
      <c r="F302" s="27">
        <v>-2.2079618727849568</v>
      </c>
      <c r="G302" s="27">
        <v>19.208097154276295</v>
      </c>
      <c r="H302" s="26" t="s">
        <v>74</v>
      </c>
      <c r="I302" s="27">
        <v>25.750689282312834</v>
      </c>
      <c r="J302" s="27">
        <v>70.158489512000003</v>
      </c>
      <c r="K302" s="26" t="s">
        <v>74</v>
      </c>
      <c r="L302" s="23" t="s">
        <v>178</v>
      </c>
      <c r="M302" s="23" t="s">
        <v>423</v>
      </c>
      <c r="N302" s="28" t="s">
        <v>74</v>
      </c>
      <c r="O302" s="3" t="s">
        <v>109</v>
      </c>
      <c r="P302" s="3" t="s">
        <v>261</v>
      </c>
      <c r="Q302" s="28" t="s">
        <v>74</v>
      </c>
      <c r="R302" s="29">
        <v>5</v>
      </c>
      <c r="S302" s="30">
        <v>10</v>
      </c>
      <c r="T302" s="30">
        <v>7</v>
      </c>
      <c r="U302" s="30">
        <v>0</v>
      </c>
      <c r="V302" s="30">
        <v>0</v>
      </c>
      <c r="W302" s="28" t="s">
        <v>74</v>
      </c>
      <c r="X302" s="3" t="s">
        <v>83</v>
      </c>
      <c r="Y302" s="28" t="s">
        <v>74</v>
      </c>
      <c r="Z302" s="31">
        <v>-1.249667641584685</v>
      </c>
      <c r="AA302" s="31">
        <v>43.828056927098466</v>
      </c>
      <c r="AB302" s="31">
        <v>-4.7807059149281965</v>
      </c>
      <c r="AC302" s="31">
        <v>52.843239195986143</v>
      </c>
      <c r="AD302" s="28" t="s">
        <v>74</v>
      </c>
      <c r="AE302" s="31">
        <v>-19.251814071330369</v>
      </c>
      <c r="AF302" s="31">
        <v>12.209801834782782</v>
      </c>
      <c r="AG302" s="28" t="s">
        <v>74</v>
      </c>
      <c r="AH302" s="32">
        <v>45940</v>
      </c>
      <c r="AJ302" s="30" t="s">
        <v>5009</v>
      </c>
    </row>
    <row r="303" spans="1:36" x14ac:dyDescent="0.2">
      <c r="A303" s="23">
        <v>2454</v>
      </c>
      <c r="B303" s="24" t="s">
        <v>107</v>
      </c>
      <c r="C303" s="25" t="s">
        <v>744</v>
      </c>
      <c r="D303" s="26" t="s">
        <v>74</v>
      </c>
      <c r="E303" s="24">
        <v>2</v>
      </c>
      <c r="F303" s="27">
        <v>-18.91924218160846</v>
      </c>
      <c r="G303" s="27">
        <v>3.1665137055252446</v>
      </c>
      <c r="H303" s="26" t="s">
        <v>74</v>
      </c>
      <c r="I303" s="27">
        <v>27.423179245166146</v>
      </c>
      <c r="J303" s="27">
        <v>69.786021789000003</v>
      </c>
      <c r="K303" s="26" t="s">
        <v>74</v>
      </c>
      <c r="L303" s="23" t="s">
        <v>75</v>
      </c>
      <c r="M303" s="23" t="s">
        <v>76</v>
      </c>
      <c r="N303" s="28" t="s">
        <v>74</v>
      </c>
      <c r="O303" s="3" t="s">
        <v>109</v>
      </c>
      <c r="P303" s="3" t="s">
        <v>110</v>
      </c>
      <c r="Q303" s="28" t="s">
        <v>74</v>
      </c>
      <c r="R303" s="29">
        <v>3</v>
      </c>
      <c r="S303" s="30">
        <v>0</v>
      </c>
      <c r="T303" s="30">
        <v>0</v>
      </c>
      <c r="U303" s="30">
        <v>0</v>
      </c>
      <c r="V303" s="30">
        <v>0</v>
      </c>
      <c r="W303" s="28" t="s">
        <v>74</v>
      </c>
      <c r="X303" s="3" t="s">
        <v>83</v>
      </c>
      <c r="Y303" s="28" t="s">
        <v>74</v>
      </c>
      <c r="Z303" s="31">
        <v>-9.4276094276094273</v>
      </c>
      <c r="AA303" s="31">
        <v>9.7188912273832333</v>
      </c>
      <c r="AB303" s="31">
        <v>-10.06653070776637</v>
      </c>
      <c r="AC303" s="31">
        <v>45.637165305220861</v>
      </c>
      <c r="AD303" s="28" t="s">
        <v>74</v>
      </c>
      <c r="AE303" s="31">
        <v>-18.91924218160846</v>
      </c>
      <c r="AF303" s="31">
        <v>15.320015945354665</v>
      </c>
      <c r="AG303" s="28" t="s">
        <v>74</v>
      </c>
      <c r="AH303" s="32">
        <v>45940</v>
      </c>
      <c r="AJ303" s="30" t="s">
        <v>5010</v>
      </c>
    </row>
    <row r="304" spans="1:36" x14ac:dyDescent="0.2">
      <c r="A304" s="23">
        <v>1211</v>
      </c>
      <c r="B304" s="24" t="s">
        <v>95</v>
      </c>
      <c r="C304" s="25" t="s">
        <v>745</v>
      </c>
      <c r="D304" s="26" t="s">
        <v>74</v>
      </c>
      <c r="E304" s="24">
        <v>5</v>
      </c>
      <c r="F304" s="27">
        <v>0</v>
      </c>
      <c r="G304" s="27">
        <v>28.610046398148985</v>
      </c>
      <c r="H304" s="26" t="s">
        <v>74</v>
      </c>
      <c r="I304" s="27">
        <v>24.297189677296018</v>
      </c>
      <c r="J304" s="27">
        <v>69.545668219000007</v>
      </c>
      <c r="K304" s="26" t="s">
        <v>74</v>
      </c>
      <c r="L304" s="23" t="s">
        <v>247</v>
      </c>
      <c r="M304" s="23" t="s">
        <v>409</v>
      </c>
      <c r="N304" s="28" t="s">
        <v>74</v>
      </c>
      <c r="O304" s="3" t="s">
        <v>99</v>
      </c>
      <c r="P304" s="3" t="s">
        <v>100</v>
      </c>
      <c r="Q304" s="28" t="s">
        <v>74</v>
      </c>
      <c r="R304" s="29">
        <v>5</v>
      </c>
      <c r="S304" s="30">
        <v>15</v>
      </c>
      <c r="T304" s="30">
        <v>3</v>
      </c>
      <c r="U304" s="30">
        <v>0</v>
      </c>
      <c r="V304" s="30">
        <v>0</v>
      </c>
      <c r="W304" s="28" t="s">
        <v>74</v>
      </c>
      <c r="X304" s="3" t="s">
        <v>83</v>
      </c>
      <c r="Y304" s="28" t="s">
        <v>74</v>
      </c>
      <c r="Z304" s="31">
        <v>0</v>
      </c>
      <c r="AA304" s="31">
        <v>56.643356643356654</v>
      </c>
      <c r="AB304" s="31">
        <v>0</v>
      </c>
      <c r="AC304" s="31">
        <v>48.833089411218687</v>
      </c>
      <c r="AD304" s="28" t="s">
        <v>74</v>
      </c>
      <c r="AE304" s="31">
        <v>-26.18535533195594</v>
      </c>
      <c r="AF304" s="31">
        <v>11.948609570566116</v>
      </c>
      <c r="AG304" s="28" t="s">
        <v>74</v>
      </c>
      <c r="AH304" s="32">
        <v>45940</v>
      </c>
      <c r="AJ304" s="30" t="s">
        <v>5011</v>
      </c>
    </row>
    <row r="305" spans="1:36" x14ac:dyDescent="0.2">
      <c r="A305" s="23" t="s">
        <v>746</v>
      </c>
      <c r="B305" s="24" t="s">
        <v>194</v>
      </c>
      <c r="C305" s="25" t="s">
        <v>747</v>
      </c>
      <c r="D305" s="26" t="s">
        <v>74</v>
      </c>
      <c r="E305" s="24">
        <v>5</v>
      </c>
      <c r="F305" s="27">
        <v>-3.3316122929247669</v>
      </c>
      <c r="G305" s="27">
        <v>22.02902456611147</v>
      </c>
      <c r="H305" s="26" t="s">
        <v>74</v>
      </c>
      <c r="I305" s="27">
        <v>29.879315008655094</v>
      </c>
      <c r="J305" s="27">
        <v>69.417899634999998</v>
      </c>
      <c r="K305" s="26" t="s">
        <v>74</v>
      </c>
      <c r="L305" s="23" t="s">
        <v>113</v>
      </c>
      <c r="M305" s="23" t="s">
        <v>117</v>
      </c>
      <c r="N305" s="28" t="s">
        <v>74</v>
      </c>
      <c r="O305" s="3" t="s">
        <v>156</v>
      </c>
      <c r="P305" s="3" t="s">
        <v>196</v>
      </c>
      <c r="Q305" s="28" t="s">
        <v>74</v>
      </c>
      <c r="R305" s="29">
        <v>5</v>
      </c>
      <c r="S305" s="30">
        <v>22</v>
      </c>
      <c r="T305" s="30">
        <v>60</v>
      </c>
      <c r="U305" s="30">
        <v>0</v>
      </c>
      <c r="V305" s="30">
        <v>0</v>
      </c>
      <c r="W305" s="28" t="s">
        <v>74</v>
      </c>
      <c r="X305" s="3" t="s">
        <v>83</v>
      </c>
      <c r="Y305" s="28" t="s">
        <v>74</v>
      </c>
      <c r="Z305" s="31">
        <v>-3.3346308550668278</v>
      </c>
      <c r="AA305" s="31">
        <v>50.213726913460768</v>
      </c>
      <c r="AB305" s="31">
        <v>-3.3346308550668278</v>
      </c>
      <c r="AC305" s="31">
        <v>91.097915237173027</v>
      </c>
      <c r="AD305" s="28" t="s">
        <v>74</v>
      </c>
      <c r="AE305" s="31">
        <v>-3.3316122929247669</v>
      </c>
      <c r="AF305" s="31">
        <v>56.761770412258315</v>
      </c>
      <c r="AG305" s="28" t="s">
        <v>74</v>
      </c>
      <c r="AH305" s="32">
        <v>45940</v>
      </c>
      <c r="AJ305" s="30" t="s">
        <v>5012</v>
      </c>
    </row>
    <row r="306" spans="1:36" x14ac:dyDescent="0.2">
      <c r="A306" s="23" t="s">
        <v>748</v>
      </c>
      <c r="B306" s="24" t="s">
        <v>72</v>
      </c>
      <c r="C306" s="25" t="s">
        <v>749</v>
      </c>
      <c r="D306" s="26" t="s">
        <v>74</v>
      </c>
      <c r="E306" s="24">
        <v>5</v>
      </c>
      <c r="F306" s="27">
        <v>-7.648933853848594</v>
      </c>
      <c r="G306" s="27">
        <v>16.394232617144809</v>
      </c>
      <c r="H306" s="26" t="s">
        <v>74</v>
      </c>
      <c r="I306" s="27">
        <v>28.306476177348284</v>
      </c>
      <c r="J306" s="27">
        <v>69.070383191999994</v>
      </c>
      <c r="K306" s="26" t="s">
        <v>74</v>
      </c>
      <c r="L306" s="23" t="s">
        <v>178</v>
      </c>
      <c r="M306" s="23" t="s">
        <v>578</v>
      </c>
      <c r="N306" s="28" t="s">
        <v>74</v>
      </c>
      <c r="O306" s="3" t="s">
        <v>156</v>
      </c>
      <c r="P306" s="3" t="s">
        <v>309</v>
      </c>
      <c r="Q306" s="28" t="s">
        <v>74</v>
      </c>
      <c r="R306" s="29">
        <v>5</v>
      </c>
      <c r="S306" s="30">
        <v>23</v>
      </c>
      <c r="T306" s="30">
        <v>36</v>
      </c>
      <c r="U306" s="30">
        <v>0</v>
      </c>
      <c r="V306" s="30">
        <v>0</v>
      </c>
      <c r="W306" s="28" t="s">
        <v>74</v>
      </c>
      <c r="X306" s="3" t="s">
        <v>83</v>
      </c>
      <c r="Y306" s="28" t="s">
        <v>74</v>
      </c>
      <c r="Z306" s="31">
        <v>-5.1832554796981647</v>
      </c>
      <c r="AA306" s="31">
        <v>48.28603540320313</v>
      </c>
      <c r="AB306" s="31">
        <v>-5.1832554796981647</v>
      </c>
      <c r="AC306" s="31">
        <v>57.135679327093058</v>
      </c>
      <c r="AD306" s="28" t="s">
        <v>74</v>
      </c>
      <c r="AE306" s="31">
        <v>-7.648933853848594</v>
      </c>
      <c r="AF306" s="31">
        <v>20.658406043362803</v>
      </c>
      <c r="AG306" s="28" t="s">
        <v>74</v>
      </c>
      <c r="AH306" s="32">
        <v>45940</v>
      </c>
      <c r="AJ306" s="30" t="s">
        <v>5013</v>
      </c>
    </row>
    <row r="307" spans="1:36" x14ac:dyDescent="0.2">
      <c r="A307" s="23">
        <v>270</v>
      </c>
      <c r="B307" s="24" t="s">
        <v>140</v>
      </c>
      <c r="C307" s="25" t="s">
        <v>750</v>
      </c>
      <c r="D307" s="26" t="s">
        <v>74</v>
      </c>
      <c r="E307" s="24">
        <v>0</v>
      </c>
      <c r="F307" s="27">
        <v>-10.366832370018374</v>
      </c>
      <c r="G307" s="27">
        <v>6.4678953205772549E-2</v>
      </c>
      <c r="H307" s="26" t="s">
        <v>74</v>
      </c>
      <c r="I307" s="27">
        <v>24.375714234354934</v>
      </c>
      <c r="J307" s="27">
        <v>27.431786577</v>
      </c>
      <c r="K307" s="26" t="s">
        <v>74</v>
      </c>
      <c r="L307" s="23" t="s">
        <v>91</v>
      </c>
      <c r="M307" s="23" t="s">
        <v>106</v>
      </c>
      <c r="N307" s="28" t="s">
        <v>74</v>
      </c>
      <c r="O307" s="3" t="s">
        <v>109</v>
      </c>
      <c r="P307" s="3" t="s">
        <v>142</v>
      </c>
      <c r="Q307" s="28" t="s">
        <v>74</v>
      </c>
      <c r="R307" s="29">
        <v>5</v>
      </c>
      <c r="S307" s="30">
        <v>18</v>
      </c>
      <c r="T307" s="30">
        <v>0</v>
      </c>
      <c r="U307" s="30">
        <v>0</v>
      </c>
      <c r="V307" s="30">
        <v>1</v>
      </c>
      <c r="W307" s="28" t="s">
        <v>74</v>
      </c>
      <c r="X307" s="3" t="s">
        <v>83</v>
      </c>
      <c r="Y307" s="28" t="s">
        <v>74</v>
      </c>
      <c r="Z307" s="31">
        <v>-5.6285178236397746</v>
      </c>
      <c r="AA307" s="31">
        <v>22.682926829268293</v>
      </c>
      <c r="AB307" s="31">
        <v>-16.717317880394479</v>
      </c>
      <c r="AC307" s="31">
        <v>22.362733177278155</v>
      </c>
      <c r="AD307" s="28" t="s">
        <v>74</v>
      </c>
      <c r="AE307" s="31">
        <v>-35.419419081748956</v>
      </c>
      <c r="AF307" s="31">
        <v>-12.570673901372784</v>
      </c>
      <c r="AG307" s="28" t="s">
        <v>74</v>
      </c>
      <c r="AH307" s="32">
        <v>45940</v>
      </c>
      <c r="AJ307" s="30" t="s">
        <v>5014</v>
      </c>
    </row>
    <row r="308" spans="1:36" x14ac:dyDescent="0.2">
      <c r="A308" s="23" t="s">
        <v>751</v>
      </c>
      <c r="B308" s="24" t="s">
        <v>272</v>
      </c>
      <c r="C308" s="25" t="s">
        <v>752</v>
      </c>
      <c r="D308" s="26" t="s">
        <v>74</v>
      </c>
      <c r="E308" s="24">
        <v>0</v>
      </c>
      <c r="F308" s="27">
        <v>-17.230901990272105</v>
      </c>
      <c r="G308" s="27">
        <v>2.8298518814846947</v>
      </c>
      <c r="H308" s="26" t="s">
        <v>74</v>
      </c>
      <c r="I308" s="27">
        <v>24.47977366219417</v>
      </c>
      <c r="J308" s="27">
        <v>68.699015043000003</v>
      </c>
      <c r="K308" s="26" t="s">
        <v>74</v>
      </c>
      <c r="L308" s="23" t="s">
        <v>178</v>
      </c>
      <c r="M308" s="23" t="s">
        <v>418</v>
      </c>
      <c r="N308" s="28" t="s">
        <v>74</v>
      </c>
      <c r="O308" s="3" t="s">
        <v>77</v>
      </c>
      <c r="P308" s="3" t="s">
        <v>274</v>
      </c>
      <c r="Q308" s="28" t="s">
        <v>74</v>
      </c>
      <c r="R308" s="29">
        <v>2</v>
      </c>
      <c r="S308" s="30">
        <v>0</v>
      </c>
      <c r="T308" s="30">
        <v>0</v>
      </c>
      <c r="U308" s="30">
        <v>0</v>
      </c>
      <c r="V308" s="30">
        <v>12</v>
      </c>
      <c r="W308" s="28" t="s">
        <v>74</v>
      </c>
      <c r="X308" s="3" t="s">
        <v>83</v>
      </c>
      <c r="Y308" s="28" t="s">
        <v>74</v>
      </c>
      <c r="Z308" s="31">
        <v>-7.6204739670513648</v>
      </c>
      <c r="AA308" s="31">
        <v>5.951298373244418</v>
      </c>
      <c r="AB308" s="31">
        <v>-12.580241767403086</v>
      </c>
      <c r="AC308" s="31">
        <v>1.7344629616604053</v>
      </c>
      <c r="AD308" s="28" t="s">
        <v>74</v>
      </c>
      <c r="AE308" s="31">
        <v>-40.296270398156899</v>
      </c>
      <c r="AF308" s="31">
        <v>-26.658405556487008</v>
      </c>
      <c r="AG308" s="28" t="s">
        <v>74</v>
      </c>
      <c r="AH308" s="32">
        <v>45940</v>
      </c>
      <c r="AJ308" s="30" t="s">
        <v>5015</v>
      </c>
    </row>
    <row r="309" spans="1:36" x14ac:dyDescent="0.2">
      <c r="A309" s="23" t="s">
        <v>753</v>
      </c>
      <c r="B309" s="24" t="s">
        <v>754</v>
      </c>
      <c r="C309" s="25" t="s">
        <v>755</v>
      </c>
      <c r="D309" s="26" t="s">
        <v>74</v>
      </c>
      <c r="E309" s="24">
        <v>5</v>
      </c>
      <c r="F309" s="27">
        <v>0</v>
      </c>
      <c r="G309" s="27">
        <v>161.53380064177779</v>
      </c>
      <c r="H309" s="26" t="s">
        <v>74</v>
      </c>
      <c r="I309" s="27">
        <v>69.735736015904294</v>
      </c>
      <c r="J309" s="27">
        <v>68.698446546</v>
      </c>
      <c r="K309" s="26" t="s">
        <v>74</v>
      </c>
      <c r="L309" s="23" t="s">
        <v>178</v>
      </c>
      <c r="M309" s="23" t="s">
        <v>421</v>
      </c>
      <c r="N309" s="28" t="s">
        <v>74</v>
      </c>
      <c r="O309" s="3" t="s">
        <v>109</v>
      </c>
      <c r="P309" s="3" t="s">
        <v>756</v>
      </c>
      <c r="Q309" s="28" t="s">
        <v>74</v>
      </c>
      <c r="R309" s="29">
        <v>5</v>
      </c>
      <c r="S309" s="30">
        <v>9</v>
      </c>
      <c r="T309" s="30">
        <v>7</v>
      </c>
      <c r="U309" s="30">
        <v>0</v>
      </c>
      <c r="V309" s="30">
        <v>0</v>
      </c>
      <c r="W309" s="28" t="s">
        <v>74</v>
      </c>
      <c r="X309" s="3" t="s">
        <v>79</v>
      </c>
      <c r="Y309" s="28" t="s">
        <v>74</v>
      </c>
      <c r="Z309" s="31">
        <v>0</v>
      </c>
      <c r="AA309" s="31">
        <v>216.29955947136565</v>
      </c>
      <c r="AB309" s="31">
        <v>0</v>
      </c>
      <c r="AC309" s="31">
        <v>108.44086811266955</v>
      </c>
      <c r="AD309" s="28" t="s">
        <v>74</v>
      </c>
      <c r="AE309" s="31">
        <v>0</v>
      </c>
      <c r="AF309" s="31">
        <v>70.180678124733234</v>
      </c>
      <c r="AG309" s="28" t="s">
        <v>74</v>
      </c>
      <c r="AH309" s="32">
        <v>45940</v>
      </c>
      <c r="AJ309" s="30" t="s">
        <v>5016</v>
      </c>
    </row>
    <row r="310" spans="1:36" x14ac:dyDescent="0.2">
      <c r="A310" s="23" t="s">
        <v>757</v>
      </c>
      <c r="B310" s="24" t="s">
        <v>691</v>
      </c>
      <c r="C310" s="25" t="s">
        <v>758</v>
      </c>
      <c r="D310" s="26" t="s">
        <v>74</v>
      </c>
      <c r="E310" s="24">
        <v>3</v>
      </c>
      <c r="F310" s="27">
        <v>-8.3540464152941425</v>
      </c>
      <c r="G310" s="27">
        <v>7.6338227279153887</v>
      </c>
      <c r="H310" s="26" t="s">
        <v>74</v>
      </c>
      <c r="I310" s="27">
        <v>20.803719190777361</v>
      </c>
      <c r="J310" s="27">
        <v>68.346339607000004</v>
      </c>
      <c r="K310" s="26" t="s">
        <v>74</v>
      </c>
      <c r="L310" s="23" t="s">
        <v>113</v>
      </c>
      <c r="M310" s="23" t="s">
        <v>324</v>
      </c>
      <c r="N310" s="28" t="s">
        <v>74</v>
      </c>
      <c r="O310" s="3" t="s">
        <v>77</v>
      </c>
      <c r="P310" s="3" t="s">
        <v>693</v>
      </c>
      <c r="Q310" s="28" t="s">
        <v>74</v>
      </c>
      <c r="R310" s="29">
        <v>5</v>
      </c>
      <c r="S310" s="30">
        <v>27</v>
      </c>
      <c r="T310" s="30">
        <v>0</v>
      </c>
      <c r="U310" s="30">
        <v>0</v>
      </c>
      <c r="V310" s="30">
        <v>0</v>
      </c>
      <c r="W310" s="28" t="s">
        <v>74</v>
      </c>
      <c r="X310" s="3" t="s">
        <v>83</v>
      </c>
      <c r="Y310" s="28" t="s">
        <v>74</v>
      </c>
      <c r="Z310" s="31">
        <v>-4.7448063606052866</v>
      </c>
      <c r="AA310" s="31">
        <v>21.890383984246807</v>
      </c>
      <c r="AB310" s="31">
        <v>-4.7448063606052866</v>
      </c>
      <c r="AC310" s="31">
        <v>47.386801063534264</v>
      </c>
      <c r="AD310" s="28" t="s">
        <v>74</v>
      </c>
      <c r="AE310" s="31">
        <v>-15.166812263810581</v>
      </c>
      <c r="AF310" s="31">
        <v>8.1531908362527759</v>
      </c>
      <c r="AG310" s="28" t="s">
        <v>74</v>
      </c>
      <c r="AH310" s="32">
        <v>45940</v>
      </c>
      <c r="AJ310" s="30" t="s">
        <v>5017</v>
      </c>
    </row>
    <row r="311" spans="1:36" x14ac:dyDescent="0.2">
      <c r="A311" s="23" t="s">
        <v>759</v>
      </c>
      <c r="B311" s="24" t="s">
        <v>272</v>
      </c>
      <c r="C311" s="25" t="s">
        <v>760</v>
      </c>
      <c r="D311" s="26" t="s">
        <v>74</v>
      </c>
      <c r="E311" s="24">
        <v>0</v>
      </c>
      <c r="F311" s="27">
        <v>-31.296144986872314</v>
      </c>
      <c r="G311" s="27">
        <v>1.2720246637500701</v>
      </c>
      <c r="H311" s="26" t="s">
        <v>74</v>
      </c>
      <c r="I311" s="27">
        <v>23.800873863602874</v>
      </c>
      <c r="J311" s="27">
        <v>68.199660370000004</v>
      </c>
      <c r="K311" s="26" t="s">
        <v>74</v>
      </c>
      <c r="L311" s="23" t="s">
        <v>178</v>
      </c>
      <c r="M311" s="23" t="s">
        <v>689</v>
      </c>
      <c r="N311" s="28" t="s">
        <v>74</v>
      </c>
      <c r="O311" s="3" t="s">
        <v>77</v>
      </c>
      <c r="P311" s="3" t="s">
        <v>274</v>
      </c>
      <c r="Q311" s="28" t="s">
        <v>74</v>
      </c>
      <c r="R311" s="29">
        <v>2</v>
      </c>
      <c r="S311" s="30">
        <v>0</v>
      </c>
      <c r="T311" s="30">
        <v>0</v>
      </c>
      <c r="U311" s="30">
        <v>0</v>
      </c>
      <c r="V311" s="30">
        <v>2</v>
      </c>
      <c r="W311" s="28" t="s">
        <v>74</v>
      </c>
      <c r="X311" s="3" t="s">
        <v>83</v>
      </c>
      <c r="Y311" s="28" t="s">
        <v>74</v>
      </c>
      <c r="Z311" s="31">
        <v>-25.907677254778633</v>
      </c>
      <c r="AA311" s="31">
        <v>0</v>
      </c>
      <c r="AB311" s="31">
        <v>-25.907677254778633</v>
      </c>
      <c r="AC311" s="31">
        <v>12.731365669542852</v>
      </c>
      <c r="AD311" s="28" t="s">
        <v>74</v>
      </c>
      <c r="AE311" s="31">
        <v>-31.296144986872314</v>
      </c>
      <c r="AF311" s="31">
        <v>-16.172250170949695</v>
      </c>
      <c r="AG311" s="28" t="s">
        <v>74</v>
      </c>
      <c r="AH311" s="32">
        <v>45940</v>
      </c>
      <c r="AJ311" s="30" t="s">
        <v>5018</v>
      </c>
    </row>
    <row r="312" spans="1:36" x14ac:dyDescent="0.2">
      <c r="A312" s="23" t="s">
        <v>761</v>
      </c>
      <c r="B312" s="24" t="s">
        <v>72</v>
      </c>
      <c r="C312" s="25" t="s">
        <v>762</v>
      </c>
      <c r="D312" s="26" t="s">
        <v>74</v>
      </c>
      <c r="E312" s="24">
        <v>3</v>
      </c>
      <c r="F312" s="27">
        <v>-12.438407130852438</v>
      </c>
      <c r="G312" s="27">
        <v>6.8121495308530342</v>
      </c>
      <c r="H312" s="26" t="s">
        <v>74</v>
      </c>
      <c r="I312" s="27">
        <v>17.786832416682088</v>
      </c>
      <c r="J312" s="27">
        <v>68.174638396999995</v>
      </c>
      <c r="K312" s="26" t="s">
        <v>74</v>
      </c>
      <c r="L312" s="23" t="s">
        <v>91</v>
      </c>
      <c r="M312" s="23" t="s">
        <v>92</v>
      </c>
      <c r="N312" s="28" t="s">
        <v>74</v>
      </c>
      <c r="O312" s="3" t="s">
        <v>77</v>
      </c>
      <c r="P312" s="3" t="s">
        <v>78</v>
      </c>
      <c r="Q312" s="28" t="s">
        <v>74</v>
      </c>
      <c r="R312" s="29">
        <v>5</v>
      </c>
      <c r="S312" s="30">
        <v>49</v>
      </c>
      <c r="T312" s="30">
        <v>0</v>
      </c>
      <c r="U312" s="30">
        <v>0</v>
      </c>
      <c r="V312" s="30">
        <v>0</v>
      </c>
      <c r="W312" s="28" t="s">
        <v>74</v>
      </c>
      <c r="X312" s="3" t="s">
        <v>101</v>
      </c>
      <c r="Y312" s="28" t="s">
        <v>74</v>
      </c>
      <c r="Z312" s="31">
        <v>-5.7110465856113208</v>
      </c>
      <c r="AA312" s="31">
        <v>13.094045461735499</v>
      </c>
      <c r="AB312" s="31">
        <v>-5.7110465856113208</v>
      </c>
      <c r="AC312" s="31">
        <v>45.879514047869968</v>
      </c>
      <c r="AD312" s="28" t="s">
        <v>74</v>
      </c>
      <c r="AE312" s="31">
        <v>-12.438407130852438</v>
      </c>
      <c r="AF312" s="31">
        <v>11.559081369593056</v>
      </c>
      <c r="AG312" s="28" t="s">
        <v>74</v>
      </c>
      <c r="AH312" s="32">
        <v>45940</v>
      </c>
      <c r="AJ312" s="30" t="s">
        <v>5019</v>
      </c>
    </row>
    <row r="313" spans="1:36" x14ac:dyDescent="0.2">
      <c r="A313" s="23" t="s">
        <v>763</v>
      </c>
      <c r="B313" s="24" t="s">
        <v>72</v>
      </c>
      <c r="C313" s="25" t="s">
        <v>764</v>
      </c>
      <c r="D313" s="26" t="s">
        <v>74</v>
      </c>
      <c r="E313" s="24">
        <v>3</v>
      </c>
      <c r="F313" s="27">
        <v>-4.2626809021745116</v>
      </c>
      <c r="G313" s="27">
        <v>13.210609528753828</v>
      </c>
      <c r="H313" s="26" t="s">
        <v>74</v>
      </c>
      <c r="I313" s="27">
        <v>20.380503090020586</v>
      </c>
      <c r="J313" s="27">
        <v>67.978930517999999</v>
      </c>
      <c r="K313" s="26" t="s">
        <v>74</v>
      </c>
      <c r="L313" s="23" t="s">
        <v>122</v>
      </c>
      <c r="M313" s="23" t="s">
        <v>186</v>
      </c>
      <c r="N313" s="28" t="s">
        <v>74</v>
      </c>
      <c r="O313" s="3" t="s">
        <v>77</v>
      </c>
      <c r="P313" s="3" t="s">
        <v>78</v>
      </c>
      <c r="Q313" s="28" t="s">
        <v>74</v>
      </c>
      <c r="R313" s="29">
        <v>5</v>
      </c>
      <c r="S313" s="30">
        <v>30</v>
      </c>
      <c r="T313" s="30">
        <v>0</v>
      </c>
      <c r="U313" s="30">
        <v>0</v>
      </c>
      <c r="V313" s="30">
        <v>0</v>
      </c>
      <c r="W313" s="28" t="s">
        <v>74</v>
      </c>
      <c r="X313" s="3" t="s">
        <v>101</v>
      </c>
      <c r="Y313" s="28" t="s">
        <v>74</v>
      </c>
      <c r="Z313" s="31">
        <v>0</v>
      </c>
      <c r="AA313" s="31">
        <v>21.969166082690972</v>
      </c>
      <c r="AB313" s="31">
        <v>0</v>
      </c>
      <c r="AC313" s="31">
        <v>32.512726417940421</v>
      </c>
      <c r="AD313" s="28" t="s">
        <v>74</v>
      </c>
      <c r="AE313" s="31">
        <v>-22.480931956255628</v>
      </c>
      <c r="AF313" s="31">
        <v>-0.46676034950733236</v>
      </c>
      <c r="AG313" s="28" t="s">
        <v>74</v>
      </c>
      <c r="AH313" s="32">
        <v>45940</v>
      </c>
      <c r="AJ313" s="30" t="s">
        <v>5020</v>
      </c>
    </row>
    <row r="314" spans="1:36" x14ac:dyDescent="0.2">
      <c r="A314" s="23" t="s">
        <v>765</v>
      </c>
      <c r="B314" s="24" t="s">
        <v>72</v>
      </c>
      <c r="C314" s="25" t="s">
        <v>766</v>
      </c>
      <c r="D314" s="26" t="s">
        <v>74</v>
      </c>
      <c r="E314" s="24">
        <v>1</v>
      </c>
      <c r="F314" s="27">
        <v>-27.701988170233484</v>
      </c>
      <c r="G314" s="27">
        <v>0</v>
      </c>
      <c r="H314" s="26" t="s">
        <v>74</v>
      </c>
      <c r="I314" s="27">
        <v>48.150470048382047</v>
      </c>
      <c r="J314" s="27">
        <v>67.625000611999994</v>
      </c>
      <c r="K314" s="26" t="s">
        <v>74</v>
      </c>
      <c r="L314" s="23" t="s">
        <v>113</v>
      </c>
      <c r="M314" s="23" t="s">
        <v>767</v>
      </c>
      <c r="N314" s="28" t="s">
        <v>74</v>
      </c>
      <c r="O314" s="3" t="s">
        <v>77</v>
      </c>
      <c r="P314" s="3" t="s">
        <v>78</v>
      </c>
      <c r="Q314" s="28" t="s">
        <v>74</v>
      </c>
      <c r="R314" s="29">
        <v>2</v>
      </c>
      <c r="S314" s="30">
        <v>0</v>
      </c>
      <c r="T314" s="30">
        <v>0</v>
      </c>
      <c r="U314" s="30">
        <v>0</v>
      </c>
      <c r="V314" s="30">
        <v>0</v>
      </c>
      <c r="W314" s="28" t="s">
        <v>74</v>
      </c>
      <c r="X314" s="3" t="s">
        <v>79</v>
      </c>
      <c r="Y314" s="28" t="s">
        <v>74</v>
      </c>
      <c r="Z314" s="31">
        <v>-21.936080295826731</v>
      </c>
      <c r="AA314" s="31">
        <v>9.5644114921223284</v>
      </c>
      <c r="AB314" s="31">
        <v>-32.856250354972452</v>
      </c>
      <c r="AC314" s="31">
        <v>24.328835150712706</v>
      </c>
      <c r="AD314" s="28" t="s">
        <v>74</v>
      </c>
      <c r="AE314" s="31">
        <v>-39.030560817256784</v>
      </c>
      <c r="AF314" s="31">
        <v>-2.3584825625687817</v>
      </c>
      <c r="AG314" s="28" t="s">
        <v>74</v>
      </c>
      <c r="AH314" s="32">
        <v>45940</v>
      </c>
      <c r="AJ314" s="30" t="s">
        <v>5021</v>
      </c>
    </row>
    <row r="315" spans="1:36" x14ac:dyDescent="0.2">
      <c r="A315" s="23" t="s">
        <v>768</v>
      </c>
      <c r="B315" s="24" t="s">
        <v>299</v>
      </c>
      <c r="C315" s="25" t="s">
        <v>769</v>
      </c>
      <c r="D315" s="26" t="s">
        <v>74</v>
      </c>
      <c r="E315" s="24">
        <v>5</v>
      </c>
      <c r="F315" s="27">
        <v>0</v>
      </c>
      <c r="G315" s="27">
        <v>12.976986436674673</v>
      </c>
      <c r="H315" s="26" t="s">
        <v>74</v>
      </c>
      <c r="I315" s="27">
        <v>21.648865089777345</v>
      </c>
      <c r="J315" s="27">
        <v>67.336655156999996</v>
      </c>
      <c r="K315" s="26" t="s">
        <v>74</v>
      </c>
      <c r="L315" s="23" t="s">
        <v>113</v>
      </c>
      <c r="M315" s="23" t="s">
        <v>117</v>
      </c>
      <c r="N315" s="28" t="s">
        <v>74</v>
      </c>
      <c r="O315" s="3" t="s">
        <v>109</v>
      </c>
      <c r="P315" s="3" t="s">
        <v>301</v>
      </c>
      <c r="Q315" s="28" t="s">
        <v>74</v>
      </c>
      <c r="R315" s="29">
        <v>5</v>
      </c>
      <c r="S315" s="30">
        <v>15</v>
      </c>
      <c r="T315" s="30">
        <v>2</v>
      </c>
      <c r="U315" s="30">
        <v>0</v>
      </c>
      <c r="V315" s="30">
        <v>0</v>
      </c>
      <c r="W315" s="28" t="s">
        <v>74</v>
      </c>
      <c r="X315" s="3" t="s">
        <v>83</v>
      </c>
      <c r="Y315" s="28" t="s">
        <v>74</v>
      </c>
      <c r="Z315" s="31">
        <v>0</v>
      </c>
      <c r="AA315" s="31">
        <v>33.10423825887743</v>
      </c>
      <c r="AB315" s="31">
        <v>0</v>
      </c>
      <c r="AC315" s="31">
        <v>41.769557366648762</v>
      </c>
      <c r="AD315" s="28" t="s">
        <v>74</v>
      </c>
      <c r="AE315" s="31">
        <v>-6.6236908044454745</v>
      </c>
      <c r="AF315" s="31">
        <v>5.0386223992347468</v>
      </c>
      <c r="AG315" s="28" t="s">
        <v>74</v>
      </c>
      <c r="AH315" s="32">
        <v>45940</v>
      </c>
      <c r="AJ315" s="30" t="s">
        <v>5022</v>
      </c>
    </row>
    <row r="316" spans="1:36" x14ac:dyDescent="0.2">
      <c r="A316" s="23" t="s">
        <v>770</v>
      </c>
      <c r="B316" s="24" t="s">
        <v>154</v>
      </c>
      <c r="C316" s="25" t="s">
        <v>771</v>
      </c>
      <c r="D316" s="26" t="s">
        <v>74</v>
      </c>
      <c r="E316" s="24">
        <v>5</v>
      </c>
      <c r="F316" s="27">
        <v>-6.9127256515593771</v>
      </c>
      <c r="G316" s="27">
        <v>36.861578811802929</v>
      </c>
      <c r="H316" s="26" t="s">
        <v>74</v>
      </c>
      <c r="I316" s="27">
        <v>37.132422078889505</v>
      </c>
      <c r="J316" s="27">
        <v>67.307944680999995</v>
      </c>
      <c r="K316" s="26" t="s">
        <v>74</v>
      </c>
      <c r="L316" s="23" t="s">
        <v>113</v>
      </c>
      <c r="M316" s="23" t="s">
        <v>324</v>
      </c>
      <c r="N316" s="28" t="s">
        <v>74</v>
      </c>
      <c r="O316" s="3" t="s">
        <v>156</v>
      </c>
      <c r="P316" s="3" t="s">
        <v>175</v>
      </c>
      <c r="Q316" s="28" t="s">
        <v>74</v>
      </c>
      <c r="R316" s="29">
        <v>5</v>
      </c>
      <c r="S316" s="30">
        <v>46</v>
      </c>
      <c r="T316" s="30">
        <v>39</v>
      </c>
      <c r="U316" s="30">
        <v>0</v>
      </c>
      <c r="V316" s="30">
        <v>0</v>
      </c>
      <c r="W316" s="28" t="s">
        <v>74</v>
      </c>
      <c r="X316" s="3" t="s">
        <v>83</v>
      </c>
      <c r="Y316" s="28" t="s">
        <v>74</v>
      </c>
      <c r="Z316" s="31">
        <v>-5.1104100946372268</v>
      </c>
      <c r="AA316" s="31">
        <v>64.46145434663751</v>
      </c>
      <c r="AB316" s="31">
        <v>-5.1104100946372268</v>
      </c>
      <c r="AC316" s="31">
        <v>120.37195092914467</v>
      </c>
      <c r="AD316" s="28" t="s">
        <v>74</v>
      </c>
      <c r="AE316" s="31">
        <v>-6.9127256515593771</v>
      </c>
      <c r="AF316" s="31">
        <v>85.230526165893835</v>
      </c>
      <c r="AG316" s="28" t="s">
        <v>74</v>
      </c>
      <c r="AH316" s="32">
        <v>45940</v>
      </c>
      <c r="AJ316" s="30" t="s">
        <v>5023</v>
      </c>
    </row>
    <row r="317" spans="1:36" x14ac:dyDescent="0.2">
      <c r="A317" s="23">
        <v>7203</v>
      </c>
      <c r="B317" s="24" t="s">
        <v>259</v>
      </c>
      <c r="C317" s="25" t="s">
        <v>772</v>
      </c>
      <c r="D317" s="26" t="s">
        <v>74</v>
      </c>
      <c r="E317" s="24">
        <v>0</v>
      </c>
      <c r="F317" s="27">
        <v>-11.263283775881009</v>
      </c>
      <c r="G317" s="27">
        <v>10.439458081335834</v>
      </c>
      <c r="H317" s="26" t="s">
        <v>74</v>
      </c>
      <c r="I317" s="27">
        <v>29.129006561598807</v>
      </c>
      <c r="J317" s="27">
        <v>248.28153963299999</v>
      </c>
      <c r="K317" s="26" t="s">
        <v>74</v>
      </c>
      <c r="L317" s="23" t="s">
        <v>91</v>
      </c>
      <c r="M317" s="23" t="s">
        <v>106</v>
      </c>
      <c r="N317" s="28" t="s">
        <v>74</v>
      </c>
      <c r="O317" s="3" t="s">
        <v>109</v>
      </c>
      <c r="P317" s="3" t="s">
        <v>261</v>
      </c>
      <c r="Q317" s="28" t="s">
        <v>74</v>
      </c>
      <c r="R317" s="29">
        <v>5</v>
      </c>
      <c r="S317" s="30">
        <v>6</v>
      </c>
      <c r="T317" s="30">
        <v>0</v>
      </c>
      <c r="U317" s="30">
        <v>0</v>
      </c>
      <c r="V317" s="30">
        <v>2</v>
      </c>
      <c r="W317" s="28" t="s">
        <v>74</v>
      </c>
      <c r="X317" s="3" t="s">
        <v>83</v>
      </c>
      <c r="Y317" s="28" t="s">
        <v>74</v>
      </c>
      <c r="Z317" s="31">
        <v>-0.88904086168575835</v>
      </c>
      <c r="AA317" s="31">
        <v>22.246449855126244</v>
      </c>
      <c r="AB317" s="31">
        <v>-20.543108481889526</v>
      </c>
      <c r="AC317" s="31">
        <v>22.148132413632553</v>
      </c>
      <c r="AD317" s="28" t="s">
        <v>74</v>
      </c>
      <c r="AE317" s="31">
        <v>-35.635472736093291</v>
      </c>
      <c r="AF317" s="31">
        <v>-12.472529043678845</v>
      </c>
      <c r="AG317" s="28" t="s">
        <v>74</v>
      </c>
      <c r="AH317" s="32">
        <v>45940</v>
      </c>
      <c r="AJ317" s="30" t="s">
        <v>5024</v>
      </c>
    </row>
    <row r="318" spans="1:36" x14ac:dyDescent="0.2">
      <c r="A318" s="23" t="s">
        <v>773</v>
      </c>
      <c r="B318" s="24" t="s">
        <v>72</v>
      </c>
      <c r="C318" s="25" t="s">
        <v>774</v>
      </c>
      <c r="D318" s="26" t="s">
        <v>74</v>
      </c>
      <c r="E318" s="24">
        <v>0</v>
      </c>
      <c r="F318" s="27">
        <v>-13.361010886604605</v>
      </c>
      <c r="G318" s="27">
        <v>4.7773381782351398</v>
      </c>
      <c r="H318" s="26" t="s">
        <v>74</v>
      </c>
      <c r="I318" s="27">
        <v>35.710347886482324</v>
      </c>
      <c r="J318" s="27">
        <v>66.723627805000007</v>
      </c>
      <c r="K318" s="26" t="s">
        <v>74</v>
      </c>
      <c r="L318" s="23" t="s">
        <v>113</v>
      </c>
      <c r="M318" s="23" t="s">
        <v>132</v>
      </c>
      <c r="N318" s="28" t="s">
        <v>74</v>
      </c>
      <c r="O318" s="3" t="s">
        <v>77</v>
      </c>
      <c r="P318" s="3" t="s">
        <v>78</v>
      </c>
      <c r="Q318" s="28" t="s">
        <v>74</v>
      </c>
      <c r="R318" s="29">
        <v>2</v>
      </c>
      <c r="S318" s="30">
        <v>0</v>
      </c>
      <c r="T318" s="30">
        <v>0</v>
      </c>
      <c r="U318" s="30">
        <v>0</v>
      </c>
      <c r="V318" s="30">
        <v>31</v>
      </c>
      <c r="W318" s="28" t="s">
        <v>74</v>
      </c>
      <c r="X318" s="3" t="s">
        <v>83</v>
      </c>
      <c r="Y318" s="28" t="s">
        <v>74</v>
      </c>
      <c r="Z318" s="31">
        <v>-10.438573993331623</v>
      </c>
      <c r="AA318" s="31">
        <v>19.650505396607855</v>
      </c>
      <c r="AB318" s="31">
        <v>-63.626893485414648</v>
      </c>
      <c r="AC318" s="31">
        <v>-10.264119138238469</v>
      </c>
      <c r="AD318" s="28" t="s">
        <v>74</v>
      </c>
      <c r="AE318" s="31">
        <v>-72.474904635463105</v>
      </c>
      <c r="AF318" s="31">
        <v>-33.579123073051754</v>
      </c>
      <c r="AG318" s="28" t="s">
        <v>74</v>
      </c>
      <c r="AH318" s="32">
        <v>45940</v>
      </c>
      <c r="AJ318" s="30" t="s">
        <v>5025</v>
      </c>
    </row>
    <row r="319" spans="1:36" x14ac:dyDescent="0.2">
      <c r="A319" s="23" t="s">
        <v>775</v>
      </c>
      <c r="B319" s="24" t="s">
        <v>72</v>
      </c>
      <c r="C319" s="25" t="s">
        <v>776</v>
      </c>
      <c r="D319" s="26" t="s">
        <v>74</v>
      </c>
      <c r="E319" s="24">
        <v>5</v>
      </c>
      <c r="F319" s="27">
        <v>-10.0840617788655</v>
      </c>
      <c r="G319" s="27">
        <v>57.932766931783611</v>
      </c>
      <c r="H319" s="26" t="s">
        <v>74</v>
      </c>
      <c r="I319" s="27">
        <v>49.370336328166964</v>
      </c>
      <c r="J319" s="27">
        <v>66.700168982999998</v>
      </c>
      <c r="K319" s="26" t="s">
        <v>74</v>
      </c>
      <c r="L319" s="23" t="s">
        <v>315</v>
      </c>
      <c r="M319" s="23" t="s">
        <v>777</v>
      </c>
      <c r="N319" s="28" t="s">
        <v>74</v>
      </c>
      <c r="O319" s="3" t="s">
        <v>77</v>
      </c>
      <c r="P319" s="3" t="s">
        <v>78</v>
      </c>
      <c r="Q319" s="28" t="s">
        <v>74</v>
      </c>
      <c r="R319" s="29">
        <v>5</v>
      </c>
      <c r="S319" s="30">
        <v>7</v>
      </c>
      <c r="T319" s="30">
        <v>7</v>
      </c>
      <c r="U319" s="30">
        <v>0</v>
      </c>
      <c r="V319" s="30">
        <v>0</v>
      </c>
      <c r="W319" s="28" t="s">
        <v>74</v>
      </c>
      <c r="X319" s="3" t="s">
        <v>79</v>
      </c>
      <c r="Y319" s="28" t="s">
        <v>74</v>
      </c>
      <c r="Z319" s="31">
        <v>-6.8250662627792451</v>
      </c>
      <c r="AA319" s="31">
        <v>101.20605069501227</v>
      </c>
      <c r="AB319" s="31">
        <v>-6.8250662627792451</v>
      </c>
      <c r="AC319" s="31">
        <v>178.0728419196999</v>
      </c>
      <c r="AD319" s="28" t="s">
        <v>74</v>
      </c>
      <c r="AE319" s="31">
        <v>-10.0840617788655</v>
      </c>
      <c r="AF319" s="31">
        <v>133.23922712973973</v>
      </c>
      <c r="AG319" s="28" t="s">
        <v>74</v>
      </c>
      <c r="AH319" s="32">
        <v>45940</v>
      </c>
      <c r="AJ319" s="30" t="s">
        <v>5026</v>
      </c>
    </row>
    <row r="320" spans="1:36" x14ac:dyDescent="0.2">
      <c r="A320" s="23" t="s">
        <v>778</v>
      </c>
      <c r="B320" s="24" t="s">
        <v>72</v>
      </c>
      <c r="C320" s="25" t="s">
        <v>779</v>
      </c>
      <c r="D320" s="26" t="s">
        <v>74</v>
      </c>
      <c r="E320" s="24">
        <v>0</v>
      </c>
      <c r="F320" s="27">
        <v>-51.819685336879516</v>
      </c>
      <c r="G320" s="27">
        <v>0</v>
      </c>
      <c r="H320" s="26" t="s">
        <v>74</v>
      </c>
      <c r="I320" s="27">
        <v>35.48081009082059</v>
      </c>
      <c r="J320" s="27">
        <v>66.660831662999996</v>
      </c>
      <c r="K320" s="26" t="s">
        <v>74</v>
      </c>
      <c r="L320" s="23" t="s">
        <v>75</v>
      </c>
      <c r="M320" s="23" t="s">
        <v>204</v>
      </c>
      <c r="N320" s="28" t="s">
        <v>74</v>
      </c>
      <c r="O320" s="3" t="s">
        <v>77</v>
      </c>
      <c r="P320" s="3" t="s">
        <v>78</v>
      </c>
      <c r="Q320" s="28" t="s">
        <v>74</v>
      </c>
      <c r="R320" s="29">
        <v>1</v>
      </c>
      <c r="S320" s="30">
        <v>0</v>
      </c>
      <c r="T320" s="30">
        <v>0</v>
      </c>
      <c r="U320" s="30">
        <v>0</v>
      </c>
      <c r="V320" s="30">
        <v>4</v>
      </c>
      <c r="W320" s="28" t="s">
        <v>74</v>
      </c>
      <c r="X320" s="3" t="s">
        <v>83</v>
      </c>
      <c r="Y320" s="28" t="s">
        <v>74</v>
      </c>
      <c r="Z320" s="31">
        <v>-43.770920262277045</v>
      </c>
      <c r="AA320" s="31">
        <v>0</v>
      </c>
      <c r="AB320" s="31">
        <v>-47.969790826933682</v>
      </c>
      <c r="AC320" s="31">
        <v>-11.228061025169046</v>
      </c>
      <c r="AD320" s="28" t="s">
        <v>74</v>
      </c>
      <c r="AE320" s="31">
        <v>-53.278401993405758</v>
      </c>
      <c r="AF320" s="31">
        <v>-31.7891645690536</v>
      </c>
      <c r="AG320" s="28" t="s">
        <v>74</v>
      </c>
      <c r="AH320" s="32">
        <v>45940</v>
      </c>
      <c r="AJ320" s="30" t="s">
        <v>5027</v>
      </c>
    </row>
    <row r="321" spans="1:36" x14ac:dyDescent="0.2">
      <c r="A321" s="23" t="s">
        <v>780</v>
      </c>
      <c r="B321" s="24" t="s">
        <v>72</v>
      </c>
      <c r="C321" s="25" t="s">
        <v>781</v>
      </c>
      <c r="D321" s="26" t="s">
        <v>74</v>
      </c>
      <c r="E321" s="24">
        <v>2</v>
      </c>
      <c r="F321" s="27">
        <v>-3.3856827728332104</v>
      </c>
      <c r="G321" s="27">
        <v>9.7584489724216095</v>
      </c>
      <c r="H321" s="26" t="s">
        <v>74</v>
      </c>
      <c r="I321" s="27">
        <v>23.072307983403803</v>
      </c>
      <c r="J321" s="27">
        <v>66.163191226999999</v>
      </c>
      <c r="K321" s="26" t="s">
        <v>74</v>
      </c>
      <c r="L321" s="23" t="s">
        <v>178</v>
      </c>
      <c r="M321" s="23" t="s">
        <v>418</v>
      </c>
      <c r="N321" s="28" t="s">
        <v>74</v>
      </c>
      <c r="O321" s="3" t="s">
        <v>77</v>
      </c>
      <c r="P321" s="3" t="s">
        <v>78</v>
      </c>
      <c r="Q321" s="28" t="s">
        <v>74</v>
      </c>
      <c r="R321" s="29">
        <v>5</v>
      </c>
      <c r="S321" s="30">
        <v>3</v>
      </c>
      <c r="T321" s="30">
        <v>0</v>
      </c>
      <c r="U321" s="30">
        <v>0</v>
      </c>
      <c r="V321" s="30">
        <v>0</v>
      </c>
      <c r="W321" s="28" t="s">
        <v>74</v>
      </c>
      <c r="X321" s="3" t="s">
        <v>83</v>
      </c>
      <c r="Y321" s="28" t="s">
        <v>74</v>
      </c>
      <c r="Z321" s="31">
        <v>-1.9071310116086173</v>
      </c>
      <c r="AA321" s="31">
        <v>31.493145609485008</v>
      </c>
      <c r="AB321" s="31">
        <v>-5.0307733476050194</v>
      </c>
      <c r="AC321" s="31">
        <v>11.394121441249737</v>
      </c>
      <c r="AD321" s="28" t="s">
        <v>74</v>
      </c>
      <c r="AE321" s="31">
        <v>-31.917812480571872</v>
      </c>
      <c r="AF321" s="31">
        <v>-16.56650931706011</v>
      </c>
      <c r="AG321" s="28" t="s">
        <v>74</v>
      </c>
      <c r="AH321" s="32">
        <v>45940</v>
      </c>
      <c r="AJ321" s="30" t="s">
        <v>5028</v>
      </c>
    </row>
    <row r="322" spans="1:36" x14ac:dyDescent="0.2">
      <c r="A322" s="23" t="s">
        <v>782</v>
      </c>
      <c r="B322" s="24" t="s">
        <v>299</v>
      </c>
      <c r="C322" s="25" t="s">
        <v>783</v>
      </c>
      <c r="D322" s="26" t="s">
        <v>74</v>
      </c>
      <c r="E322" s="24">
        <v>0</v>
      </c>
      <c r="F322" s="27">
        <v>-29.64405481230909</v>
      </c>
      <c r="G322" s="27">
        <v>7.5249762001417695</v>
      </c>
      <c r="H322" s="26" t="s">
        <v>74</v>
      </c>
      <c r="I322" s="27">
        <v>36.339497354211005</v>
      </c>
      <c r="J322" s="27">
        <v>65.576475744999996</v>
      </c>
      <c r="K322" s="26" t="s">
        <v>74</v>
      </c>
      <c r="L322" s="23" t="s">
        <v>129</v>
      </c>
      <c r="M322" s="23" t="s">
        <v>200</v>
      </c>
      <c r="N322" s="28" t="s">
        <v>74</v>
      </c>
      <c r="O322" s="3" t="s">
        <v>109</v>
      </c>
      <c r="P322" s="3" t="s">
        <v>301</v>
      </c>
      <c r="Q322" s="28" t="s">
        <v>74</v>
      </c>
      <c r="R322" s="29">
        <v>0</v>
      </c>
      <c r="S322" s="30">
        <v>0</v>
      </c>
      <c r="T322" s="30">
        <v>0</v>
      </c>
      <c r="U322" s="30">
        <v>8</v>
      </c>
      <c r="V322" s="30">
        <v>8</v>
      </c>
      <c r="W322" s="28" t="s">
        <v>74</v>
      </c>
      <c r="X322" s="3" t="s">
        <v>83</v>
      </c>
      <c r="Y322" s="28" t="s">
        <v>74</v>
      </c>
      <c r="Z322" s="31">
        <v>-21.715376267634632</v>
      </c>
      <c r="AA322" s="31">
        <v>7.7073572568604227</v>
      </c>
      <c r="AB322" s="31">
        <v>-31.052666271175276</v>
      </c>
      <c r="AC322" s="31">
        <v>-21.194750862214935</v>
      </c>
      <c r="AD322" s="28" t="s">
        <v>74</v>
      </c>
      <c r="AE322" s="31">
        <v>-57.447213760994345</v>
      </c>
      <c r="AF322" s="31">
        <v>-43.389919939039629</v>
      </c>
      <c r="AG322" s="28" t="s">
        <v>74</v>
      </c>
      <c r="AH322" s="32">
        <v>45940</v>
      </c>
      <c r="AJ322" s="30" t="s">
        <v>5029</v>
      </c>
    </row>
    <row r="323" spans="1:36" x14ac:dyDescent="0.2">
      <c r="A323" s="23" t="s">
        <v>784</v>
      </c>
      <c r="B323" s="24" t="s">
        <v>194</v>
      </c>
      <c r="C323" s="25" t="s">
        <v>785</v>
      </c>
      <c r="D323" s="26" t="s">
        <v>74</v>
      </c>
      <c r="E323" s="24">
        <v>4</v>
      </c>
      <c r="F323" s="27">
        <v>-4.2518425573430338</v>
      </c>
      <c r="G323" s="27">
        <v>11.045238255046891</v>
      </c>
      <c r="H323" s="26" t="s">
        <v>74</v>
      </c>
      <c r="I323" s="27">
        <v>26.354375967707927</v>
      </c>
      <c r="J323" s="27">
        <v>65.459743196000005</v>
      </c>
      <c r="K323" s="26" t="s">
        <v>74</v>
      </c>
      <c r="L323" s="23" t="s">
        <v>113</v>
      </c>
      <c r="M323" s="23" t="s">
        <v>324</v>
      </c>
      <c r="N323" s="28" t="s">
        <v>74</v>
      </c>
      <c r="O323" s="3" t="s">
        <v>156</v>
      </c>
      <c r="P323" s="3" t="s">
        <v>196</v>
      </c>
      <c r="Q323" s="28" t="s">
        <v>74</v>
      </c>
      <c r="R323" s="29">
        <v>5</v>
      </c>
      <c r="S323" s="30">
        <v>37</v>
      </c>
      <c r="T323" s="30">
        <v>0</v>
      </c>
      <c r="U323" s="30">
        <v>0</v>
      </c>
      <c r="V323" s="30">
        <v>0</v>
      </c>
      <c r="W323" s="28" t="s">
        <v>74</v>
      </c>
      <c r="X323" s="3" t="s">
        <v>83</v>
      </c>
      <c r="Y323" s="28" t="s">
        <v>74</v>
      </c>
      <c r="Z323" s="31">
        <v>-1.7306780464675129</v>
      </c>
      <c r="AA323" s="31">
        <v>33.925686591276268</v>
      </c>
      <c r="AB323" s="31">
        <v>-1.7306780464675129</v>
      </c>
      <c r="AC323" s="31">
        <v>69.852163053978785</v>
      </c>
      <c r="AD323" s="28" t="s">
        <v>74</v>
      </c>
      <c r="AE323" s="31">
        <v>-4.2518425573430338</v>
      </c>
      <c r="AF323" s="31">
        <v>37.665624456961815</v>
      </c>
      <c r="AG323" s="28" t="s">
        <v>74</v>
      </c>
      <c r="AH323" s="32">
        <v>45940</v>
      </c>
      <c r="AJ323" s="30" t="s">
        <v>5030</v>
      </c>
    </row>
    <row r="324" spans="1:36" x14ac:dyDescent="0.2">
      <c r="A324" s="23" t="s">
        <v>786</v>
      </c>
      <c r="B324" s="24" t="s">
        <v>299</v>
      </c>
      <c r="C324" s="25" t="s">
        <v>787</v>
      </c>
      <c r="D324" s="26" t="s">
        <v>74</v>
      </c>
      <c r="E324" s="24">
        <v>4</v>
      </c>
      <c r="F324" s="27">
        <v>-6.0684649800758654</v>
      </c>
      <c r="G324" s="27">
        <v>14.420601457301755</v>
      </c>
      <c r="H324" s="26" t="s">
        <v>74</v>
      </c>
      <c r="I324" s="27">
        <v>16.978347867189399</v>
      </c>
      <c r="J324" s="27">
        <v>65.429015899000007</v>
      </c>
      <c r="K324" s="26" t="s">
        <v>74</v>
      </c>
      <c r="L324" s="23" t="s">
        <v>91</v>
      </c>
      <c r="M324" s="23" t="s">
        <v>152</v>
      </c>
      <c r="N324" s="28" t="s">
        <v>74</v>
      </c>
      <c r="O324" s="3" t="s">
        <v>109</v>
      </c>
      <c r="P324" s="3" t="s">
        <v>301</v>
      </c>
      <c r="Q324" s="28" t="s">
        <v>74</v>
      </c>
      <c r="R324" s="29">
        <v>5</v>
      </c>
      <c r="S324" s="30">
        <v>29</v>
      </c>
      <c r="T324" s="30">
        <v>0</v>
      </c>
      <c r="U324" s="30">
        <v>0</v>
      </c>
      <c r="V324" s="30">
        <v>0</v>
      </c>
      <c r="W324" s="28" t="s">
        <v>74</v>
      </c>
      <c r="X324" s="3" t="s">
        <v>101</v>
      </c>
      <c r="Y324" s="28" t="s">
        <v>74</v>
      </c>
      <c r="Z324" s="31">
        <v>-4.7394886059698225</v>
      </c>
      <c r="AA324" s="31">
        <v>27.236353243783938</v>
      </c>
      <c r="AB324" s="31">
        <v>-4.7394886059698225</v>
      </c>
      <c r="AC324" s="31">
        <v>54.377764331177062</v>
      </c>
      <c r="AD324" s="28" t="s">
        <v>74</v>
      </c>
      <c r="AE324" s="31">
        <v>-6.0684649800758654</v>
      </c>
      <c r="AF324" s="31">
        <v>16.08079101655488</v>
      </c>
      <c r="AG324" s="28" t="s">
        <v>74</v>
      </c>
      <c r="AH324" s="32">
        <v>45940</v>
      </c>
      <c r="AJ324" s="30" t="s">
        <v>5031</v>
      </c>
    </row>
    <row r="325" spans="1:36" x14ac:dyDescent="0.2">
      <c r="A325" s="23" t="s">
        <v>788</v>
      </c>
      <c r="B325" s="24" t="s">
        <v>272</v>
      </c>
      <c r="C325" s="25" t="s">
        <v>789</v>
      </c>
      <c r="D325" s="26" t="s">
        <v>74</v>
      </c>
      <c r="E325" s="24">
        <v>1</v>
      </c>
      <c r="F325" s="27">
        <v>-13.333993370192562</v>
      </c>
      <c r="G325" s="27">
        <v>5.0390215980497635</v>
      </c>
      <c r="H325" s="26" t="s">
        <v>74</v>
      </c>
      <c r="I325" s="27">
        <v>27.734177201253864</v>
      </c>
      <c r="J325" s="27">
        <v>65.323542290999995</v>
      </c>
      <c r="K325" s="26" t="s">
        <v>74</v>
      </c>
      <c r="L325" s="23" t="s">
        <v>97</v>
      </c>
      <c r="M325" s="23" t="s">
        <v>499</v>
      </c>
      <c r="N325" s="28" t="s">
        <v>74</v>
      </c>
      <c r="O325" s="3" t="s">
        <v>77</v>
      </c>
      <c r="P325" s="3" t="s">
        <v>274</v>
      </c>
      <c r="Q325" s="28" t="s">
        <v>74</v>
      </c>
      <c r="R325" s="29">
        <v>5</v>
      </c>
      <c r="S325" s="30">
        <v>5</v>
      </c>
      <c r="T325" s="30">
        <v>0</v>
      </c>
      <c r="U325" s="30">
        <v>0</v>
      </c>
      <c r="V325" s="30">
        <v>0</v>
      </c>
      <c r="W325" s="28" t="s">
        <v>74</v>
      </c>
      <c r="X325" s="3" t="s">
        <v>83</v>
      </c>
      <c r="Y325" s="28" t="s">
        <v>74</v>
      </c>
      <c r="Z325" s="31">
        <v>-3.5110818520956801</v>
      </c>
      <c r="AA325" s="31">
        <v>19.678824169842123</v>
      </c>
      <c r="AB325" s="31">
        <v>-14.037145650048878</v>
      </c>
      <c r="AC325" s="31">
        <v>15.861603749099141</v>
      </c>
      <c r="AD325" s="28" t="s">
        <v>74</v>
      </c>
      <c r="AE325" s="31">
        <v>-33.036221328387633</v>
      </c>
      <c r="AF325" s="31">
        <v>-15.267760812397713</v>
      </c>
      <c r="AG325" s="28" t="s">
        <v>74</v>
      </c>
      <c r="AH325" s="32">
        <v>45940</v>
      </c>
      <c r="AJ325" s="30" t="s">
        <v>5032</v>
      </c>
    </row>
    <row r="326" spans="1:36" x14ac:dyDescent="0.2">
      <c r="A326" s="23" t="s">
        <v>790</v>
      </c>
      <c r="B326" s="24" t="s">
        <v>72</v>
      </c>
      <c r="C326" s="25" t="s">
        <v>791</v>
      </c>
      <c r="D326" s="26" t="s">
        <v>74</v>
      </c>
      <c r="E326" s="24">
        <v>1</v>
      </c>
      <c r="F326" s="27">
        <v>-8.1432566507835578</v>
      </c>
      <c r="G326" s="27">
        <v>4.2726044231444193</v>
      </c>
      <c r="H326" s="26" t="s">
        <v>74</v>
      </c>
      <c r="I326" s="27">
        <v>28.766494117703317</v>
      </c>
      <c r="J326" s="27">
        <v>65.099780925000005</v>
      </c>
      <c r="K326" s="26" t="s">
        <v>74</v>
      </c>
      <c r="L326" s="23" t="s">
        <v>75</v>
      </c>
      <c r="M326" s="23" t="s">
        <v>174</v>
      </c>
      <c r="N326" s="28" t="s">
        <v>74</v>
      </c>
      <c r="O326" s="3" t="s">
        <v>77</v>
      </c>
      <c r="P326" s="3" t="s">
        <v>78</v>
      </c>
      <c r="Q326" s="28" t="s">
        <v>74</v>
      </c>
      <c r="R326" s="29">
        <v>5</v>
      </c>
      <c r="S326" s="30">
        <v>4</v>
      </c>
      <c r="T326" s="30">
        <v>0</v>
      </c>
      <c r="U326" s="30">
        <v>0</v>
      </c>
      <c r="V326" s="30">
        <v>0</v>
      </c>
      <c r="W326" s="28" t="s">
        <v>74</v>
      </c>
      <c r="X326" s="3" t="s">
        <v>83</v>
      </c>
      <c r="Y326" s="28" t="s">
        <v>74</v>
      </c>
      <c r="Z326" s="31">
        <v>-7.0073842571314788</v>
      </c>
      <c r="AA326" s="31">
        <v>23.620219135676759</v>
      </c>
      <c r="AB326" s="31">
        <v>-7.0073842571314788</v>
      </c>
      <c r="AC326" s="31">
        <v>27.426937766129871</v>
      </c>
      <c r="AD326" s="28" t="s">
        <v>74</v>
      </c>
      <c r="AE326" s="31">
        <v>-19.009736744426501</v>
      </c>
      <c r="AF326" s="31">
        <v>-2.9947330762345339</v>
      </c>
      <c r="AG326" s="28" t="s">
        <v>74</v>
      </c>
      <c r="AH326" s="32">
        <v>45940</v>
      </c>
      <c r="AJ326" s="30" t="s">
        <v>5033</v>
      </c>
    </row>
    <row r="327" spans="1:36" x14ac:dyDescent="0.2">
      <c r="A327" s="23" t="s">
        <v>792</v>
      </c>
      <c r="B327" s="24" t="s">
        <v>72</v>
      </c>
      <c r="C327" s="25" t="s">
        <v>793</v>
      </c>
      <c r="D327" s="26" t="s">
        <v>74</v>
      </c>
      <c r="E327" s="24">
        <v>3</v>
      </c>
      <c r="F327" s="27">
        <v>-2.1849893548913832</v>
      </c>
      <c r="G327" s="27">
        <v>13.563410287210248</v>
      </c>
      <c r="H327" s="26" t="s">
        <v>74</v>
      </c>
      <c r="I327" s="27">
        <v>22.711272643619036</v>
      </c>
      <c r="J327" s="27">
        <v>64.706672975000004</v>
      </c>
      <c r="K327" s="26" t="s">
        <v>74</v>
      </c>
      <c r="L327" s="23" t="s">
        <v>178</v>
      </c>
      <c r="M327" s="23" t="s">
        <v>418</v>
      </c>
      <c r="N327" s="28" t="s">
        <v>74</v>
      </c>
      <c r="O327" s="3" t="s">
        <v>77</v>
      </c>
      <c r="P327" s="3" t="s">
        <v>78</v>
      </c>
      <c r="Q327" s="28" t="s">
        <v>74</v>
      </c>
      <c r="R327" s="29">
        <v>5</v>
      </c>
      <c r="S327" s="30">
        <v>15</v>
      </c>
      <c r="T327" s="30">
        <v>0</v>
      </c>
      <c r="U327" s="30">
        <v>0</v>
      </c>
      <c r="V327" s="30">
        <v>0</v>
      </c>
      <c r="W327" s="28" t="s">
        <v>74</v>
      </c>
      <c r="X327" s="3" t="s">
        <v>83</v>
      </c>
      <c r="Y327" s="28" t="s">
        <v>74</v>
      </c>
      <c r="Z327" s="31">
        <v>-3.9247043145094027</v>
      </c>
      <c r="AA327" s="31">
        <v>38.220773618367446</v>
      </c>
      <c r="AB327" s="31">
        <v>-3.9247043145094027</v>
      </c>
      <c r="AC327" s="31">
        <v>24.549949552886552</v>
      </c>
      <c r="AD327" s="28" t="s">
        <v>74</v>
      </c>
      <c r="AE327" s="31">
        <v>-25.030209592249598</v>
      </c>
      <c r="AF327" s="31">
        <v>-6.4283208355543504</v>
      </c>
      <c r="AG327" s="28" t="s">
        <v>74</v>
      </c>
      <c r="AH327" s="32">
        <v>45940</v>
      </c>
      <c r="AJ327" s="30" t="s">
        <v>5034</v>
      </c>
    </row>
    <row r="328" spans="1:36" x14ac:dyDescent="0.2">
      <c r="A328" s="23" t="s">
        <v>794</v>
      </c>
      <c r="B328" s="24" t="s">
        <v>72</v>
      </c>
      <c r="C328" s="25" t="s">
        <v>795</v>
      </c>
      <c r="D328" s="26" t="s">
        <v>74</v>
      </c>
      <c r="E328" s="24">
        <v>5</v>
      </c>
      <c r="F328" s="27">
        <v>0</v>
      </c>
      <c r="G328" s="27">
        <v>123.60669743844137</v>
      </c>
      <c r="H328" s="26" t="s">
        <v>74</v>
      </c>
      <c r="I328" s="27">
        <v>61.651307765288834</v>
      </c>
      <c r="J328" s="27">
        <v>64.539391190000003</v>
      </c>
      <c r="K328" s="26" t="s">
        <v>74</v>
      </c>
      <c r="L328" s="23" t="s">
        <v>178</v>
      </c>
      <c r="M328" s="23" t="s">
        <v>421</v>
      </c>
      <c r="N328" s="28" t="s">
        <v>74</v>
      </c>
      <c r="O328" s="3" t="s">
        <v>77</v>
      </c>
      <c r="P328" s="3" t="s">
        <v>78</v>
      </c>
      <c r="Q328" s="28" t="s">
        <v>74</v>
      </c>
      <c r="R328" s="29">
        <v>5</v>
      </c>
      <c r="S328" s="30">
        <v>7</v>
      </c>
      <c r="T328" s="30">
        <v>5</v>
      </c>
      <c r="U328" s="30">
        <v>0</v>
      </c>
      <c r="V328" s="30">
        <v>0</v>
      </c>
      <c r="W328" s="28" t="s">
        <v>74</v>
      </c>
      <c r="X328" s="3" t="s">
        <v>79</v>
      </c>
      <c r="Y328" s="28" t="s">
        <v>74</v>
      </c>
      <c r="Z328" s="31">
        <v>0</v>
      </c>
      <c r="AA328" s="31">
        <v>184.87451574869462</v>
      </c>
      <c r="AB328" s="31">
        <v>0</v>
      </c>
      <c r="AC328" s="31">
        <v>193.01877950133274</v>
      </c>
      <c r="AD328" s="28" t="s">
        <v>74</v>
      </c>
      <c r="AE328" s="31">
        <v>0</v>
      </c>
      <c r="AF328" s="31">
        <v>144.3452271228104</v>
      </c>
      <c r="AG328" s="28" t="s">
        <v>74</v>
      </c>
      <c r="AH328" s="32">
        <v>45940</v>
      </c>
      <c r="AJ328" s="30" t="s">
        <v>5035</v>
      </c>
    </row>
    <row r="329" spans="1:36" x14ac:dyDescent="0.2">
      <c r="A329" s="23" t="s">
        <v>796</v>
      </c>
      <c r="B329" s="24" t="s">
        <v>72</v>
      </c>
      <c r="C329" s="25" t="s">
        <v>797</v>
      </c>
      <c r="D329" s="26" t="s">
        <v>74</v>
      </c>
      <c r="E329" s="24">
        <v>0</v>
      </c>
      <c r="F329" s="27">
        <v>-31.262449773588919</v>
      </c>
      <c r="G329" s="27">
        <v>8.6671082547520797</v>
      </c>
      <c r="H329" s="26" t="s">
        <v>74</v>
      </c>
      <c r="I329" s="27">
        <v>50.099193130285578</v>
      </c>
      <c r="J329" s="27">
        <v>63.63073138</v>
      </c>
      <c r="K329" s="26" t="s">
        <v>74</v>
      </c>
      <c r="L329" s="23" t="s">
        <v>75</v>
      </c>
      <c r="M329" s="23" t="s">
        <v>82</v>
      </c>
      <c r="N329" s="28" t="s">
        <v>74</v>
      </c>
      <c r="O329" s="3" t="s">
        <v>77</v>
      </c>
      <c r="P329" s="3" t="s">
        <v>78</v>
      </c>
      <c r="Q329" s="28" t="s">
        <v>74</v>
      </c>
      <c r="R329" s="29">
        <v>2</v>
      </c>
      <c r="S329" s="30">
        <v>0</v>
      </c>
      <c r="T329" s="30">
        <v>0</v>
      </c>
      <c r="U329" s="30">
        <v>0</v>
      </c>
      <c r="V329" s="30">
        <v>1</v>
      </c>
      <c r="W329" s="28" t="s">
        <v>74</v>
      </c>
      <c r="X329" s="3" t="s">
        <v>79</v>
      </c>
      <c r="Y329" s="28" t="s">
        <v>74</v>
      </c>
      <c r="Z329" s="31">
        <v>-21.793181390092293</v>
      </c>
      <c r="AA329" s="31">
        <v>11.627906976744194</v>
      </c>
      <c r="AB329" s="31">
        <v>-25.618058043711926</v>
      </c>
      <c r="AC329" s="31">
        <v>18.469145806643066</v>
      </c>
      <c r="AD329" s="28" t="s">
        <v>74</v>
      </c>
      <c r="AE329" s="31">
        <v>-31.564823830101851</v>
      </c>
      <c r="AF329" s="31">
        <v>-9.3188611383433315</v>
      </c>
      <c r="AG329" s="28" t="s">
        <v>74</v>
      </c>
      <c r="AH329" s="32">
        <v>45940</v>
      </c>
      <c r="AJ329" s="30" t="s">
        <v>5036</v>
      </c>
    </row>
    <row r="330" spans="1:36" x14ac:dyDescent="0.2">
      <c r="A330" s="23" t="s">
        <v>798</v>
      </c>
      <c r="B330" s="24" t="s">
        <v>341</v>
      </c>
      <c r="C330" s="25" t="s">
        <v>799</v>
      </c>
      <c r="D330" s="26" t="s">
        <v>74</v>
      </c>
      <c r="E330" s="24">
        <v>3</v>
      </c>
      <c r="F330" s="27">
        <v>0</v>
      </c>
      <c r="G330" s="27">
        <v>31.914190884879712</v>
      </c>
      <c r="H330" s="26" t="s">
        <v>74</v>
      </c>
      <c r="I330" s="27">
        <v>21.283980456464587</v>
      </c>
      <c r="J330" s="27">
        <v>63.620904211000003</v>
      </c>
      <c r="K330" s="26" t="s">
        <v>74</v>
      </c>
      <c r="L330" s="23" t="s">
        <v>88</v>
      </c>
      <c r="M330" s="23" t="s">
        <v>206</v>
      </c>
      <c r="N330" s="28" t="s">
        <v>74</v>
      </c>
      <c r="O330" s="3" t="s">
        <v>77</v>
      </c>
      <c r="P330" s="3" t="s">
        <v>344</v>
      </c>
      <c r="Q330" s="28" t="s">
        <v>74</v>
      </c>
      <c r="R330" s="29">
        <v>5</v>
      </c>
      <c r="S330" s="30">
        <v>12</v>
      </c>
      <c r="T330" s="30">
        <v>0</v>
      </c>
      <c r="U330" s="30">
        <v>0</v>
      </c>
      <c r="V330" s="30">
        <v>0</v>
      </c>
      <c r="W330" s="28" t="s">
        <v>74</v>
      </c>
      <c r="X330" s="3" t="s">
        <v>83</v>
      </c>
      <c r="Y330" s="28" t="s">
        <v>74</v>
      </c>
      <c r="Z330" s="31">
        <v>0</v>
      </c>
      <c r="AA330" s="31">
        <v>39.204545454545467</v>
      </c>
      <c r="AB330" s="31">
        <v>0</v>
      </c>
      <c r="AC330" s="31">
        <v>19.213072078291365</v>
      </c>
      <c r="AD330" s="28" t="s">
        <v>74</v>
      </c>
      <c r="AE330" s="31">
        <v>-34.880542889168893</v>
      </c>
      <c r="AF330" s="31">
        <v>-10.696754587108657</v>
      </c>
      <c r="AG330" s="28" t="s">
        <v>74</v>
      </c>
      <c r="AH330" s="32">
        <v>45940</v>
      </c>
      <c r="AJ330" s="30" t="s">
        <v>5037</v>
      </c>
    </row>
    <row r="331" spans="1:36" x14ac:dyDescent="0.2">
      <c r="A331" s="23" t="s">
        <v>800</v>
      </c>
      <c r="B331" s="24" t="s">
        <v>72</v>
      </c>
      <c r="C331" s="25" t="s">
        <v>801</v>
      </c>
      <c r="D331" s="26" t="s">
        <v>74</v>
      </c>
      <c r="E331" s="24">
        <v>5</v>
      </c>
      <c r="F331" s="27">
        <v>-0.55555768789271909</v>
      </c>
      <c r="G331" s="27">
        <v>39.146181762447945</v>
      </c>
      <c r="H331" s="26" t="s">
        <v>74</v>
      </c>
      <c r="I331" s="27">
        <v>36.181187821860618</v>
      </c>
      <c r="J331" s="27">
        <v>63.401463524</v>
      </c>
      <c r="K331" s="26" t="s">
        <v>74</v>
      </c>
      <c r="L331" s="23" t="s">
        <v>75</v>
      </c>
      <c r="M331" s="23" t="s">
        <v>372</v>
      </c>
      <c r="N331" s="28" t="s">
        <v>74</v>
      </c>
      <c r="O331" s="3" t="s">
        <v>156</v>
      </c>
      <c r="P331" s="3" t="s">
        <v>184</v>
      </c>
      <c r="Q331" s="28" t="s">
        <v>74</v>
      </c>
      <c r="R331" s="29">
        <v>5</v>
      </c>
      <c r="S331" s="30">
        <v>22</v>
      </c>
      <c r="T331" s="30">
        <v>14</v>
      </c>
      <c r="U331" s="30">
        <v>0</v>
      </c>
      <c r="V331" s="30">
        <v>0</v>
      </c>
      <c r="W331" s="28" t="s">
        <v>74</v>
      </c>
      <c r="X331" s="3" t="s">
        <v>83</v>
      </c>
      <c r="Y331" s="28" t="s">
        <v>74</v>
      </c>
      <c r="Z331" s="31">
        <v>-2.8391595725412109</v>
      </c>
      <c r="AA331" s="31">
        <v>77.271976206212813</v>
      </c>
      <c r="AB331" s="31">
        <v>-2.8391595725412109</v>
      </c>
      <c r="AC331" s="31">
        <v>55.958184861000817</v>
      </c>
      <c r="AD331" s="28" t="s">
        <v>74</v>
      </c>
      <c r="AE331" s="31">
        <v>-0.55555768789271909</v>
      </c>
      <c r="AF331" s="31">
        <v>18.57559578216047</v>
      </c>
      <c r="AG331" s="28" t="s">
        <v>74</v>
      </c>
      <c r="AH331" s="32">
        <v>45940</v>
      </c>
      <c r="AJ331" s="30" t="s">
        <v>5038</v>
      </c>
    </row>
    <row r="332" spans="1:36" x14ac:dyDescent="0.2">
      <c r="A332" s="23" t="s">
        <v>802</v>
      </c>
      <c r="B332" s="24" t="s">
        <v>72</v>
      </c>
      <c r="C332" s="25" t="s">
        <v>803</v>
      </c>
      <c r="D332" s="26" t="s">
        <v>74</v>
      </c>
      <c r="E332" s="24">
        <v>0</v>
      </c>
      <c r="F332" s="27">
        <v>-32.674365292607938</v>
      </c>
      <c r="G332" s="27">
        <v>2.2978441982618629</v>
      </c>
      <c r="H332" s="26" t="s">
        <v>74</v>
      </c>
      <c r="I332" s="27">
        <v>16.342215996203546</v>
      </c>
      <c r="J332" s="27">
        <v>63.008894736999999</v>
      </c>
      <c r="K332" s="26" t="s">
        <v>74</v>
      </c>
      <c r="L332" s="23" t="s">
        <v>122</v>
      </c>
      <c r="M332" s="23" t="s">
        <v>161</v>
      </c>
      <c r="N332" s="28" t="s">
        <v>74</v>
      </c>
      <c r="O332" s="3" t="s">
        <v>77</v>
      </c>
      <c r="P332" s="3" t="s">
        <v>78</v>
      </c>
      <c r="Q332" s="28" t="s">
        <v>74</v>
      </c>
      <c r="R332" s="29">
        <v>1</v>
      </c>
      <c r="S332" s="30">
        <v>0</v>
      </c>
      <c r="T332" s="30">
        <v>0</v>
      </c>
      <c r="U332" s="30">
        <v>0</v>
      </c>
      <c r="V332" s="30">
        <v>13</v>
      </c>
      <c r="W332" s="28" t="s">
        <v>74</v>
      </c>
      <c r="X332" s="3" t="s">
        <v>101</v>
      </c>
      <c r="Y332" s="28" t="s">
        <v>74</v>
      </c>
      <c r="Z332" s="31">
        <v>-17.876329927314877</v>
      </c>
      <c r="AA332" s="31">
        <v>0</v>
      </c>
      <c r="AB332" s="31">
        <v>-26.097260403829747</v>
      </c>
      <c r="AC332" s="31">
        <v>-2.9182432386155317</v>
      </c>
      <c r="AD332" s="28" t="s">
        <v>74</v>
      </c>
      <c r="AE332" s="31">
        <v>-38.637896280208935</v>
      </c>
      <c r="AF332" s="31">
        <v>-26.697225080672695</v>
      </c>
      <c r="AG332" s="28" t="s">
        <v>74</v>
      </c>
      <c r="AH332" s="32">
        <v>45940</v>
      </c>
      <c r="AJ332" s="30" t="s">
        <v>5039</v>
      </c>
    </row>
    <row r="333" spans="1:36" x14ac:dyDescent="0.2">
      <c r="A333" s="23" t="s">
        <v>804</v>
      </c>
      <c r="B333" s="24" t="s">
        <v>72</v>
      </c>
      <c r="C333" s="25" t="s">
        <v>805</v>
      </c>
      <c r="D333" s="26" t="s">
        <v>74</v>
      </c>
      <c r="E333" s="24">
        <v>3</v>
      </c>
      <c r="F333" s="27">
        <v>-10.55567493280309</v>
      </c>
      <c r="G333" s="27">
        <v>10.771692561817387</v>
      </c>
      <c r="H333" s="26" t="s">
        <v>74</v>
      </c>
      <c r="I333" s="27">
        <v>13.719709374396679</v>
      </c>
      <c r="J333" s="27">
        <v>62.592379061999999</v>
      </c>
      <c r="K333" s="26" t="s">
        <v>74</v>
      </c>
      <c r="L333" s="23" t="s">
        <v>315</v>
      </c>
      <c r="M333" s="23" t="s">
        <v>316</v>
      </c>
      <c r="N333" s="28" t="s">
        <v>74</v>
      </c>
      <c r="O333" s="3" t="s">
        <v>77</v>
      </c>
      <c r="P333" s="3" t="s">
        <v>78</v>
      </c>
      <c r="Q333" s="28" t="s">
        <v>74</v>
      </c>
      <c r="R333" s="29">
        <v>5</v>
      </c>
      <c r="S333" s="30">
        <v>35</v>
      </c>
      <c r="T333" s="30">
        <v>0</v>
      </c>
      <c r="U333" s="30">
        <v>0</v>
      </c>
      <c r="V333" s="30">
        <v>0</v>
      </c>
      <c r="W333" s="28" t="s">
        <v>74</v>
      </c>
      <c r="X333" s="3" t="s">
        <v>101</v>
      </c>
      <c r="Y333" s="28" t="s">
        <v>74</v>
      </c>
      <c r="Z333" s="31">
        <v>0</v>
      </c>
      <c r="AA333" s="31">
        <v>15.973047958779235</v>
      </c>
      <c r="AB333" s="31">
        <v>0</v>
      </c>
      <c r="AC333" s="31">
        <v>34.122129750325882</v>
      </c>
      <c r="AD333" s="28" t="s">
        <v>74</v>
      </c>
      <c r="AE333" s="31">
        <v>-22.650355826552961</v>
      </c>
      <c r="AF333" s="31">
        <v>1.0519014505330033</v>
      </c>
      <c r="AG333" s="28" t="s">
        <v>74</v>
      </c>
      <c r="AH333" s="32">
        <v>45940</v>
      </c>
      <c r="AJ333" s="30" t="s">
        <v>5040</v>
      </c>
    </row>
    <row r="334" spans="1:36" x14ac:dyDescent="0.2">
      <c r="A334" s="23" t="s">
        <v>806</v>
      </c>
      <c r="B334" s="24" t="s">
        <v>72</v>
      </c>
      <c r="C334" s="25" t="s">
        <v>807</v>
      </c>
      <c r="D334" s="26" t="s">
        <v>74</v>
      </c>
      <c r="E334" s="24">
        <v>0</v>
      </c>
      <c r="F334" s="27">
        <v>-26.511714751878106</v>
      </c>
      <c r="G334" s="27">
        <v>0</v>
      </c>
      <c r="H334" s="26" t="s">
        <v>74</v>
      </c>
      <c r="I334" s="27">
        <v>19.942050580564079</v>
      </c>
      <c r="J334" s="27">
        <v>62.537619734000003</v>
      </c>
      <c r="K334" s="26" t="s">
        <v>74</v>
      </c>
      <c r="L334" s="23" t="s">
        <v>129</v>
      </c>
      <c r="M334" s="23" t="s">
        <v>808</v>
      </c>
      <c r="N334" s="28" t="s">
        <v>74</v>
      </c>
      <c r="O334" s="3" t="s">
        <v>77</v>
      </c>
      <c r="P334" s="3" t="s">
        <v>78</v>
      </c>
      <c r="Q334" s="28" t="s">
        <v>74</v>
      </c>
      <c r="R334" s="29">
        <v>0</v>
      </c>
      <c r="S334" s="30">
        <v>0</v>
      </c>
      <c r="T334" s="30">
        <v>0</v>
      </c>
      <c r="U334" s="30">
        <v>17</v>
      </c>
      <c r="V334" s="30">
        <v>47</v>
      </c>
      <c r="W334" s="28" t="s">
        <v>74</v>
      </c>
      <c r="X334" s="3" t="s">
        <v>101</v>
      </c>
      <c r="Y334" s="28" t="s">
        <v>74</v>
      </c>
      <c r="Z334" s="31">
        <v>-16.793443009611408</v>
      </c>
      <c r="AA334" s="31">
        <v>0</v>
      </c>
      <c r="AB334" s="31">
        <v>-40.057771547512843</v>
      </c>
      <c r="AC334" s="31">
        <v>-16.444543922274654</v>
      </c>
      <c r="AD334" s="28" t="s">
        <v>74</v>
      </c>
      <c r="AE334" s="31">
        <v>-54.354103180247563</v>
      </c>
      <c r="AF334" s="31">
        <v>-37.749208708414272</v>
      </c>
      <c r="AG334" s="28" t="s">
        <v>74</v>
      </c>
      <c r="AH334" s="32">
        <v>45940</v>
      </c>
      <c r="AJ334" s="30" t="s">
        <v>5041</v>
      </c>
    </row>
    <row r="335" spans="1:36" x14ac:dyDescent="0.2">
      <c r="A335" s="23" t="s">
        <v>809</v>
      </c>
      <c r="B335" s="24" t="s">
        <v>154</v>
      </c>
      <c r="C335" s="25" t="s">
        <v>810</v>
      </c>
      <c r="D335" s="26" t="s">
        <v>74</v>
      </c>
      <c r="E335" s="24">
        <v>0</v>
      </c>
      <c r="F335" s="27">
        <v>-16.78197219189245</v>
      </c>
      <c r="G335" s="27">
        <v>1.3000616015501576</v>
      </c>
      <c r="H335" s="26" t="s">
        <v>74</v>
      </c>
      <c r="I335" s="27">
        <v>0</v>
      </c>
      <c r="J335" s="27">
        <v>62.290472547999997</v>
      </c>
      <c r="K335" s="26" t="s">
        <v>74</v>
      </c>
      <c r="L335" s="23" t="s">
        <v>178</v>
      </c>
      <c r="M335" s="23" t="s">
        <v>742</v>
      </c>
      <c r="N335" s="28" t="s">
        <v>74</v>
      </c>
      <c r="O335" s="3" t="s">
        <v>156</v>
      </c>
      <c r="P335" s="3" t="s">
        <v>175</v>
      </c>
      <c r="Q335" s="28" t="s">
        <v>74</v>
      </c>
      <c r="R335" s="29">
        <v>3</v>
      </c>
      <c r="S335" s="30">
        <v>0</v>
      </c>
      <c r="T335" s="30">
        <v>0</v>
      </c>
      <c r="U335" s="30">
        <v>0</v>
      </c>
      <c r="V335" s="30">
        <v>2</v>
      </c>
      <c r="W335" s="28" t="s">
        <v>74</v>
      </c>
      <c r="X335" s="3" t="s">
        <v>101</v>
      </c>
      <c r="Y335" s="28" t="s">
        <v>74</v>
      </c>
      <c r="Z335" s="31">
        <v>0</v>
      </c>
      <c r="AA335" s="31">
        <v>0</v>
      </c>
      <c r="AB335" s="31">
        <v>-21.759447379114182</v>
      </c>
      <c r="AC335" s="31">
        <v>0.63067288759858808</v>
      </c>
      <c r="AD335" s="28" t="s">
        <v>74</v>
      </c>
      <c r="AE335" s="31">
        <v>-39.117684928722809</v>
      </c>
      <c r="AF335" s="31">
        <v>-19.121240424160696</v>
      </c>
      <c r="AG335" s="28" t="s">
        <v>74</v>
      </c>
      <c r="AH335" s="32">
        <v>45940</v>
      </c>
      <c r="AJ335" s="30" t="s">
        <v>5042</v>
      </c>
    </row>
    <row r="336" spans="1:36" x14ac:dyDescent="0.2">
      <c r="A336" s="23" t="s">
        <v>811</v>
      </c>
      <c r="B336" s="24" t="s">
        <v>72</v>
      </c>
      <c r="C336" s="25" t="s">
        <v>812</v>
      </c>
      <c r="D336" s="26" t="s">
        <v>74</v>
      </c>
      <c r="E336" s="24">
        <v>0</v>
      </c>
      <c r="F336" s="27">
        <v>-22.146643199055273</v>
      </c>
      <c r="G336" s="27">
        <v>4.7494849636073777</v>
      </c>
      <c r="H336" s="26" t="s">
        <v>74</v>
      </c>
      <c r="I336" s="27">
        <v>36.194924472189086</v>
      </c>
      <c r="J336" s="27">
        <v>62.259416299000002</v>
      </c>
      <c r="K336" s="26" t="s">
        <v>74</v>
      </c>
      <c r="L336" s="23" t="s">
        <v>75</v>
      </c>
      <c r="M336" s="23" t="s">
        <v>174</v>
      </c>
      <c r="N336" s="28" t="s">
        <v>74</v>
      </c>
      <c r="O336" s="3" t="s">
        <v>77</v>
      </c>
      <c r="P336" s="3" t="s">
        <v>78</v>
      </c>
      <c r="Q336" s="28" t="s">
        <v>74</v>
      </c>
      <c r="R336" s="29">
        <v>1</v>
      </c>
      <c r="S336" s="30">
        <v>0</v>
      </c>
      <c r="T336" s="30">
        <v>0</v>
      </c>
      <c r="U336" s="30">
        <v>0</v>
      </c>
      <c r="V336" s="30">
        <v>21</v>
      </c>
      <c r="W336" s="28" t="s">
        <v>74</v>
      </c>
      <c r="X336" s="3" t="s">
        <v>83</v>
      </c>
      <c r="Y336" s="28" t="s">
        <v>74</v>
      </c>
      <c r="Z336" s="31">
        <v>-14.60172129646585</v>
      </c>
      <c r="AA336" s="31">
        <v>7.3869393018329284</v>
      </c>
      <c r="AB336" s="31">
        <v>-23.767490519157835</v>
      </c>
      <c r="AC336" s="31">
        <v>4.6201947468040361</v>
      </c>
      <c r="AD336" s="28" t="s">
        <v>74</v>
      </c>
      <c r="AE336" s="31">
        <v>-40.778818200228145</v>
      </c>
      <c r="AF336" s="31">
        <v>-20.646566900082906</v>
      </c>
      <c r="AG336" s="28" t="s">
        <v>74</v>
      </c>
      <c r="AH336" s="32">
        <v>45940</v>
      </c>
      <c r="AJ336" s="30" t="s">
        <v>5043</v>
      </c>
    </row>
    <row r="337" spans="1:36" x14ac:dyDescent="0.2">
      <c r="A337" s="23" t="s">
        <v>813</v>
      </c>
      <c r="B337" s="24" t="s">
        <v>72</v>
      </c>
      <c r="C337" s="25" t="s">
        <v>814</v>
      </c>
      <c r="D337" s="26" t="s">
        <v>74</v>
      </c>
      <c r="E337" s="24">
        <v>5</v>
      </c>
      <c r="F337" s="27">
        <v>-3.5176742773256637</v>
      </c>
      <c r="G337" s="27">
        <v>40.979467107915831</v>
      </c>
      <c r="H337" s="26" t="s">
        <v>74</v>
      </c>
      <c r="I337" s="27">
        <v>32.577931538499058</v>
      </c>
      <c r="J337" s="27">
        <v>61.797962462000001</v>
      </c>
      <c r="K337" s="26" t="s">
        <v>74</v>
      </c>
      <c r="L337" s="23" t="s">
        <v>178</v>
      </c>
      <c r="M337" s="23" t="s">
        <v>683</v>
      </c>
      <c r="N337" s="28" t="s">
        <v>74</v>
      </c>
      <c r="O337" s="3" t="s">
        <v>77</v>
      </c>
      <c r="P337" s="3" t="s">
        <v>78</v>
      </c>
      <c r="Q337" s="28" t="s">
        <v>74</v>
      </c>
      <c r="R337" s="29">
        <v>5</v>
      </c>
      <c r="S337" s="30">
        <v>19</v>
      </c>
      <c r="T337" s="30">
        <v>7</v>
      </c>
      <c r="U337" s="30">
        <v>0</v>
      </c>
      <c r="V337" s="30">
        <v>0</v>
      </c>
      <c r="W337" s="28" t="s">
        <v>74</v>
      </c>
      <c r="X337" s="3" t="s">
        <v>83</v>
      </c>
      <c r="Y337" s="28" t="s">
        <v>74</v>
      </c>
      <c r="Z337" s="31">
        <v>-0.9416955263532355</v>
      </c>
      <c r="AA337" s="31">
        <v>74.476707750156677</v>
      </c>
      <c r="AB337" s="31">
        <v>-0.9416955263532355</v>
      </c>
      <c r="AC337" s="31">
        <v>89.34664954909961</v>
      </c>
      <c r="AD337" s="28" t="s">
        <v>74</v>
      </c>
      <c r="AE337" s="31">
        <v>-3.5176742773256637</v>
      </c>
      <c r="AF337" s="31">
        <v>48.676988923860556</v>
      </c>
      <c r="AG337" s="28" t="s">
        <v>74</v>
      </c>
      <c r="AH337" s="32">
        <v>45940</v>
      </c>
      <c r="AJ337" s="30" t="s">
        <v>5044</v>
      </c>
    </row>
    <row r="338" spans="1:36" x14ac:dyDescent="0.2">
      <c r="A338" s="23">
        <v>4063</v>
      </c>
      <c r="B338" s="24" t="s">
        <v>259</v>
      </c>
      <c r="C338" s="25" t="s">
        <v>815</v>
      </c>
      <c r="D338" s="26" t="s">
        <v>74</v>
      </c>
      <c r="E338" s="24">
        <v>1</v>
      </c>
      <c r="F338" s="27">
        <v>-5.5153476211745014</v>
      </c>
      <c r="G338" s="27">
        <v>12.640855707437762</v>
      </c>
      <c r="H338" s="26" t="s">
        <v>74</v>
      </c>
      <c r="I338" s="27">
        <v>32.543883919848696</v>
      </c>
      <c r="J338" s="27">
        <v>61.788491129999997</v>
      </c>
      <c r="K338" s="26" t="s">
        <v>74</v>
      </c>
      <c r="L338" s="23" t="s">
        <v>247</v>
      </c>
      <c r="M338" s="23" t="s">
        <v>816</v>
      </c>
      <c r="N338" s="28" t="s">
        <v>74</v>
      </c>
      <c r="O338" s="3" t="s">
        <v>109</v>
      </c>
      <c r="P338" s="3" t="s">
        <v>261</v>
      </c>
      <c r="Q338" s="28" t="s">
        <v>74</v>
      </c>
      <c r="R338" s="29">
        <v>5</v>
      </c>
      <c r="S338" s="30">
        <v>4</v>
      </c>
      <c r="T338" s="30">
        <v>0</v>
      </c>
      <c r="U338" s="30">
        <v>0</v>
      </c>
      <c r="V338" s="30">
        <v>0</v>
      </c>
      <c r="W338" s="28" t="s">
        <v>74</v>
      </c>
      <c r="X338" s="3" t="s">
        <v>83</v>
      </c>
      <c r="Y338" s="28" t="s">
        <v>74</v>
      </c>
      <c r="Z338" s="31">
        <v>-0.21864440469091634</v>
      </c>
      <c r="AA338" s="31">
        <v>33.579915115551941</v>
      </c>
      <c r="AB338" s="31">
        <v>-24.064342612005092</v>
      </c>
      <c r="AC338" s="31">
        <v>15.134851178400035</v>
      </c>
      <c r="AD338" s="28" t="s">
        <v>74</v>
      </c>
      <c r="AE338" s="31">
        <v>-38.487869373315931</v>
      </c>
      <c r="AF338" s="31">
        <v>-17.0811805492879</v>
      </c>
      <c r="AG338" s="28" t="s">
        <v>74</v>
      </c>
      <c r="AH338" s="32">
        <v>45940</v>
      </c>
      <c r="AJ338" s="30" t="s">
        <v>5045</v>
      </c>
    </row>
    <row r="339" spans="1:36" x14ac:dyDescent="0.2">
      <c r="A339" s="23" t="s">
        <v>817</v>
      </c>
      <c r="B339" s="24" t="s">
        <v>72</v>
      </c>
      <c r="C339" s="25" t="s">
        <v>818</v>
      </c>
      <c r="D339" s="26" t="s">
        <v>74</v>
      </c>
      <c r="E339" s="24">
        <v>4</v>
      </c>
      <c r="F339" s="27">
        <v>-9.9993147356781336</v>
      </c>
      <c r="G339" s="27">
        <v>11.101747355229815</v>
      </c>
      <c r="H339" s="26" t="s">
        <v>74</v>
      </c>
      <c r="I339" s="27">
        <v>16.295694509851572</v>
      </c>
      <c r="J339" s="27">
        <v>61.653166157999998</v>
      </c>
      <c r="K339" s="26" t="s">
        <v>74</v>
      </c>
      <c r="L339" s="23" t="s">
        <v>129</v>
      </c>
      <c r="M339" s="23" t="s">
        <v>572</v>
      </c>
      <c r="N339" s="28" t="s">
        <v>74</v>
      </c>
      <c r="O339" s="3" t="s">
        <v>77</v>
      </c>
      <c r="P339" s="3" t="s">
        <v>78</v>
      </c>
      <c r="Q339" s="28" t="s">
        <v>74</v>
      </c>
      <c r="R339" s="29">
        <v>5</v>
      </c>
      <c r="S339" s="30">
        <v>40</v>
      </c>
      <c r="T339" s="30">
        <v>0</v>
      </c>
      <c r="U339" s="30">
        <v>0</v>
      </c>
      <c r="V339" s="30">
        <v>0</v>
      </c>
      <c r="W339" s="28" t="s">
        <v>74</v>
      </c>
      <c r="X339" s="3" t="s">
        <v>101</v>
      </c>
      <c r="Y339" s="28" t="s">
        <v>74</v>
      </c>
      <c r="Z339" s="31">
        <v>0</v>
      </c>
      <c r="AA339" s="31">
        <v>19.360408377749412</v>
      </c>
      <c r="AB339" s="31">
        <v>0</v>
      </c>
      <c r="AC339" s="31">
        <v>57.468383765306719</v>
      </c>
      <c r="AD339" s="28" t="s">
        <v>74</v>
      </c>
      <c r="AE339" s="31">
        <v>-9.9993147356781336</v>
      </c>
      <c r="AF339" s="31">
        <v>21.300643281207627</v>
      </c>
      <c r="AG339" s="28" t="s">
        <v>74</v>
      </c>
      <c r="AH339" s="32">
        <v>45940</v>
      </c>
      <c r="AJ339" s="30" t="s">
        <v>5046</v>
      </c>
    </row>
    <row r="340" spans="1:36" x14ac:dyDescent="0.2">
      <c r="A340" s="23">
        <v>9433</v>
      </c>
      <c r="B340" s="24" t="s">
        <v>259</v>
      </c>
      <c r="C340" s="25" t="s">
        <v>819</v>
      </c>
      <c r="D340" s="26" t="s">
        <v>74</v>
      </c>
      <c r="E340" s="24">
        <v>0</v>
      </c>
      <c r="F340" s="27">
        <v>-27.804266662702641</v>
      </c>
      <c r="G340" s="27">
        <v>0.17511180354758346</v>
      </c>
      <c r="H340" s="26" t="s">
        <v>74</v>
      </c>
      <c r="I340" s="27">
        <v>16.434149051744708</v>
      </c>
      <c r="J340" s="27">
        <v>61.568179690999997</v>
      </c>
      <c r="K340" s="26" t="s">
        <v>74</v>
      </c>
      <c r="L340" s="23" t="s">
        <v>88</v>
      </c>
      <c r="M340" s="23" t="s">
        <v>206</v>
      </c>
      <c r="N340" s="28" t="s">
        <v>74</v>
      </c>
      <c r="O340" s="3" t="s">
        <v>109</v>
      </c>
      <c r="P340" s="3" t="s">
        <v>261</v>
      </c>
      <c r="Q340" s="28" t="s">
        <v>74</v>
      </c>
      <c r="R340" s="29">
        <v>3</v>
      </c>
      <c r="S340" s="30">
        <v>0</v>
      </c>
      <c r="T340" s="30">
        <v>0</v>
      </c>
      <c r="U340" s="30">
        <v>0</v>
      </c>
      <c r="V340" s="30">
        <v>3</v>
      </c>
      <c r="W340" s="28" t="s">
        <v>74</v>
      </c>
      <c r="X340" s="3" t="s">
        <v>101</v>
      </c>
      <c r="Y340" s="28" t="s">
        <v>74</v>
      </c>
      <c r="Z340" s="31">
        <v>-10.549770343326282</v>
      </c>
      <c r="AA340" s="31">
        <v>0.46938340089609559</v>
      </c>
      <c r="AB340" s="31">
        <v>-10.549770343326282</v>
      </c>
      <c r="AC340" s="31">
        <v>16.116040981047139</v>
      </c>
      <c r="AD340" s="28" t="s">
        <v>74</v>
      </c>
      <c r="AE340" s="31">
        <v>-33.452600405715422</v>
      </c>
      <c r="AF340" s="31">
        <v>-17.575132164851265</v>
      </c>
      <c r="AG340" s="28" t="s">
        <v>74</v>
      </c>
      <c r="AH340" s="32">
        <v>45940</v>
      </c>
      <c r="AJ340" s="30" t="s">
        <v>5047</v>
      </c>
    </row>
    <row r="341" spans="1:36" x14ac:dyDescent="0.2">
      <c r="A341" s="23" t="s">
        <v>820</v>
      </c>
      <c r="B341" s="24" t="s">
        <v>154</v>
      </c>
      <c r="C341" s="25" t="s">
        <v>821</v>
      </c>
      <c r="D341" s="26" t="s">
        <v>74</v>
      </c>
      <c r="E341" s="24">
        <v>0</v>
      </c>
      <c r="F341" s="27">
        <v>-14.624357229959728</v>
      </c>
      <c r="G341" s="27">
        <v>4.5793047577360806</v>
      </c>
      <c r="H341" s="26" t="s">
        <v>74</v>
      </c>
      <c r="I341" s="27">
        <v>24.801853779908928</v>
      </c>
      <c r="J341" s="27">
        <v>61.510969359999997</v>
      </c>
      <c r="K341" s="26" t="s">
        <v>74</v>
      </c>
      <c r="L341" s="23" t="s">
        <v>129</v>
      </c>
      <c r="M341" s="23" t="s">
        <v>392</v>
      </c>
      <c r="N341" s="28" t="s">
        <v>74</v>
      </c>
      <c r="O341" s="3" t="s">
        <v>156</v>
      </c>
      <c r="P341" s="3" t="s">
        <v>175</v>
      </c>
      <c r="Q341" s="28" t="s">
        <v>74</v>
      </c>
      <c r="R341" s="29">
        <v>1</v>
      </c>
      <c r="S341" s="30">
        <v>0</v>
      </c>
      <c r="T341" s="30">
        <v>0</v>
      </c>
      <c r="U341" s="30">
        <v>0</v>
      </c>
      <c r="V341" s="30">
        <v>16</v>
      </c>
      <c r="W341" s="28" t="s">
        <v>74</v>
      </c>
      <c r="X341" s="3" t="s">
        <v>83</v>
      </c>
      <c r="Y341" s="28" t="s">
        <v>74</v>
      </c>
      <c r="Z341" s="31">
        <v>-8.7905718701700106</v>
      </c>
      <c r="AA341" s="31">
        <v>8.4539398116241653</v>
      </c>
      <c r="AB341" s="31">
        <v>-23.11074918566775</v>
      </c>
      <c r="AC341" s="31">
        <v>-4.7613283787436647</v>
      </c>
      <c r="AD341" s="28" t="s">
        <v>74</v>
      </c>
      <c r="AE341" s="31">
        <v>-40.133142952731944</v>
      </c>
      <c r="AF341" s="31">
        <v>-23.510826170300763</v>
      </c>
      <c r="AG341" s="28" t="s">
        <v>74</v>
      </c>
      <c r="AH341" s="32">
        <v>45940</v>
      </c>
      <c r="AJ341" s="30" t="s">
        <v>5048</v>
      </c>
    </row>
    <row r="342" spans="1:36" x14ac:dyDescent="0.2">
      <c r="A342" s="23" t="s">
        <v>822</v>
      </c>
      <c r="B342" s="24" t="s">
        <v>154</v>
      </c>
      <c r="C342" s="25" t="s">
        <v>823</v>
      </c>
      <c r="D342" s="26" t="s">
        <v>74</v>
      </c>
      <c r="E342" s="24">
        <v>2</v>
      </c>
      <c r="F342" s="27">
        <v>-13.883252562815843</v>
      </c>
      <c r="G342" s="27">
        <v>13.679899324877223</v>
      </c>
      <c r="H342" s="26" t="s">
        <v>74</v>
      </c>
      <c r="I342" s="27">
        <v>30.894929724174343</v>
      </c>
      <c r="J342" s="27">
        <v>61.435514851999997</v>
      </c>
      <c r="K342" s="26" t="s">
        <v>74</v>
      </c>
      <c r="L342" s="23" t="s">
        <v>178</v>
      </c>
      <c r="M342" s="23" t="s">
        <v>179</v>
      </c>
      <c r="N342" s="28" t="s">
        <v>74</v>
      </c>
      <c r="O342" s="3" t="s">
        <v>156</v>
      </c>
      <c r="P342" s="3" t="s">
        <v>171</v>
      </c>
      <c r="Q342" s="28" t="s">
        <v>74</v>
      </c>
      <c r="R342" s="29">
        <v>5</v>
      </c>
      <c r="S342" s="30">
        <v>2</v>
      </c>
      <c r="T342" s="30">
        <v>0</v>
      </c>
      <c r="U342" s="30">
        <v>0</v>
      </c>
      <c r="V342" s="30">
        <v>0</v>
      </c>
      <c r="W342" s="28" t="s">
        <v>74</v>
      </c>
      <c r="X342" s="3" t="s">
        <v>83</v>
      </c>
      <c r="Y342" s="28" t="s">
        <v>74</v>
      </c>
      <c r="Z342" s="31">
        <v>-4.9815498154981546</v>
      </c>
      <c r="AA342" s="31">
        <v>15.886588658865893</v>
      </c>
      <c r="AB342" s="31">
        <v>-4.9815498154981546</v>
      </c>
      <c r="AC342" s="31">
        <v>76.426355699513365</v>
      </c>
      <c r="AD342" s="28" t="s">
        <v>74</v>
      </c>
      <c r="AE342" s="31">
        <v>-13.883252562815843</v>
      </c>
      <c r="AF342" s="31">
        <v>45.606244170700855</v>
      </c>
      <c r="AG342" s="28" t="s">
        <v>74</v>
      </c>
      <c r="AH342" s="32">
        <v>45940</v>
      </c>
      <c r="AJ342" s="30" t="s">
        <v>5049</v>
      </c>
    </row>
    <row r="343" spans="1:36" x14ac:dyDescent="0.2">
      <c r="A343" s="23" t="s">
        <v>824</v>
      </c>
      <c r="B343" s="24" t="s">
        <v>72</v>
      </c>
      <c r="C343" s="25" t="s">
        <v>825</v>
      </c>
      <c r="D343" s="26" t="s">
        <v>74</v>
      </c>
      <c r="E343" s="24">
        <v>5</v>
      </c>
      <c r="F343" s="27">
        <v>-3.6529450434594879</v>
      </c>
      <c r="G343" s="27">
        <v>34.100908871806553</v>
      </c>
      <c r="H343" s="26" t="s">
        <v>74</v>
      </c>
      <c r="I343" s="27">
        <v>29.799344561437529</v>
      </c>
      <c r="J343" s="27">
        <v>61.126091137000003</v>
      </c>
      <c r="K343" s="26" t="s">
        <v>74</v>
      </c>
      <c r="L343" s="23" t="s">
        <v>178</v>
      </c>
      <c r="M343" s="23" t="s">
        <v>826</v>
      </c>
      <c r="N343" s="28" t="s">
        <v>74</v>
      </c>
      <c r="O343" s="3" t="s">
        <v>77</v>
      </c>
      <c r="P343" s="3" t="s">
        <v>78</v>
      </c>
      <c r="Q343" s="28" t="s">
        <v>74</v>
      </c>
      <c r="R343" s="29">
        <v>5</v>
      </c>
      <c r="S343" s="30">
        <v>14</v>
      </c>
      <c r="T343" s="30">
        <v>13</v>
      </c>
      <c r="U343" s="30">
        <v>0</v>
      </c>
      <c r="V343" s="30">
        <v>0</v>
      </c>
      <c r="W343" s="28" t="s">
        <v>74</v>
      </c>
      <c r="X343" s="3" t="s">
        <v>83</v>
      </c>
      <c r="Y343" s="28" t="s">
        <v>74</v>
      </c>
      <c r="Z343" s="31">
        <v>-3.1372349102773227</v>
      </c>
      <c r="AA343" s="31">
        <v>69.023431245218546</v>
      </c>
      <c r="AB343" s="31">
        <v>-3.1372349102773227</v>
      </c>
      <c r="AC343" s="31">
        <v>78.842457101049661</v>
      </c>
      <c r="AD343" s="28" t="s">
        <v>74</v>
      </c>
      <c r="AE343" s="31">
        <v>-3.6529450434594879</v>
      </c>
      <c r="AF343" s="31">
        <v>40.480806798097063</v>
      </c>
      <c r="AG343" s="28" t="s">
        <v>74</v>
      </c>
      <c r="AH343" s="32">
        <v>45940</v>
      </c>
      <c r="AJ343" s="30" t="s">
        <v>5050</v>
      </c>
    </row>
    <row r="344" spans="1:36" x14ac:dyDescent="0.2">
      <c r="A344" s="23">
        <v>1180</v>
      </c>
      <c r="B344" s="24" t="s">
        <v>95</v>
      </c>
      <c r="C344" s="25" t="s">
        <v>827</v>
      </c>
      <c r="D344" s="26" t="s">
        <v>74</v>
      </c>
      <c r="E344" s="24">
        <v>2</v>
      </c>
      <c r="F344" s="27">
        <v>-11.707066469072927</v>
      </c>
      <c r="G344" s="27">
        <v>13.581055404531956</v>
      </c>
      <c r="H344" s="26" t="s">
        <v>74</v>
      </c>
      <c r="I344" s="27">
        <v>23.727676422019968</v>
      </c>
      <c r="J344" s="27">
        <v>61.056767999999998</v>
      </c>
      <c r="K344" s="26" t="s">
        <v>74</v>
      </c>
      <c r="L344" s="23" t="s">
        <v>113</v>
      </c>
      <c r="M344" s="23" t="s">
        <v>324</v>
      </c>
      <c r="N344" s="28" t="s">
        <v>74</v>
      </c>
      <c r="O344" s="3" t="s">
        <v>99</v>
      </c>
      <c r="P344" s="3" t="s">
        <v>100</v>
      </c>
      <c r="Q344" s="28" t="s">
        <v>74</v>
      </c>
      <c r="R344" s="29">
        <v>4</v>
      </c>
      <c r="S344" s="30">
        <v>0</v>
      </c>
      <c r="T344" s="30">
        <v>0</v>
      </c>
      <c r="U344" s="30">
        <v>0</v>
      </c>
      <c r="V344" s="30">
        <v>0</v>
      </c>
      <c r="W344" s="28" t="s">
        <v>74</v>
      </c>
      <c r="X344" s="3" t="s">
        <v>83</v>
      </c>
      <c r="Y344" s="28" t="s">
        <v>74</v>
      </c>
      <c r="Z344" s="31">
        <v>-0.72164948453606714</v>
      </c>
      <c r="AA344" s="31">
        <v>17.439024390243922</v>
      </c>
      <c r="AB344" s="31">
        <v>-23.903595416831283</v>
      </c>
      <c r="AC344" s="31">
        <v>7.3614502157262924</v>
      </c>
      <c r="AD344" s="28" t="s">
        <v>74</v>
      </c>
      <c r="AE344" s="31">
        <v>-50.401021979468844</v>
      </c>
      <c r="AF344" s="31">
        <v>-20.613357995072647</v>
      </c>
      <c r="AG344" s="28" t="s">
        <v>74</v>
      </c>
      <c r="AH344" s="32">
        <v>45940</v>
      </c>
      <c r="AJ344" s="30" t="s">
        <v>5051</v>
      </c>
    </row>
    <row r="345" spans="1:36" x14ac:dyDescent="0.2">
      <c r="A345" s="23" t="s">
        <v>828</v>
      </c>
      <c r="B345" s="24" t="s">
        <v>72</v>
      </c>
      <c r="C345" s="25" t="s">
        <v>829</v>
      </c>
      <c r="D345" s="26" t="s">
        <v>74</v>
      </c>
      <c r="E345" s="24">
        <v>2</v>
      </c>
      <c r="F345" s="27">
        <v>-10.579200814106919</v>
      </c>
      <c r="G345" s="27">
        <v>2.7859828448464619</v>
      </c>
      <c r="H345" s="26" t="s">
        <v>74</v>
      </c>
      <c r="I345" s="27">
        <v>25.087441561333694</v>
      </c>
      <c r="J345" s="27">
        <v>61.056201455999997</v>
      </c>
      <c r="K345" s="26" t="s">
        <v>74</v>
      </c>
      <c r="L345" s="23" t="s">
        <v>91</v>
      </c>
      <c r="M345" s="23" t="s">
        <v>735</v>
      </c>
      <c r="N345" s="28" t="s">
        <v>74</v>
      </c>
      <c r="O345" s="3" t="s">
        <v>77</v>
      </c>
      <c r="P345" s="3" t="s">
        <v>78</v>
      </c>
      <c r="Q345" s="28" t="s">
        <v>74</v>
      </c>
      <c r="R345" s="29">
        <v>5</v>
      </c>
      <c r="S345" s="30">
        <v>2</v>
      </c>
      <c r="T345" s="30">
        <v>0</v>
      </c>
      <c r="U345" s="30">
        <v>0</v>
      </c>
      <c r="V345" s="30">
        <v>0</v>
      </c>
      <c r="W345" s="28" t="s">
        <v>74</v>
      </c>
      <c r="X345" s="3" t="s">
        <v>83</v>
      </c>
      <c r="Y345" s="28" t="s">
        <v>74</v>
      </c>
      <c r="Z345" s="31">
        <v>-6.4250946457544797</v>
      </c>
      <c r="AA345" s="31">
        <v>24.409184602847397</v>
      </c>
      <c r="AB345" s="31">
        <v>-6.4250946457544797</v>
      </c>
      <c r="AC345" s="31">
        <v>41.247388654002648</v>
      </c>
      <c r="AD345" s="28" t="s">
        <v>74</v>
      </c>
      <c r="AE345" s="31">
        <v>-12.813333999993606</v>
      </c>
      <c r="AF345" s="31">
        <v>9.2818211220986555</v>
      </c>
      <c r="AG345" s="28" t="s">
        <v>74</v>
      </c>
      <c r="AH345" s="32">
        <v>45940</v>
      </c>
      <c r="AJ345" s="30" t="s">
        <v>5052</v>
      </c>
    </row>
    <row r="346" spans="1:36" x14ac:dyDescent="0.2">
      <c r="A346" s="23">
        <v>6030</v>
      </c>
      <c r="B346" s="24" t="s">
        <v>124</v>
      </c>
      <c r="C346" s="25" t="s">
        <v>830</v>
      </c>
      <c r="D346" s="26" t="s">
        <v>74</v>
      </c>
      <c r="E346" s="24">
        <v>5</v>
      </c>
      <c r="F346" s="27">
        <v>-5.5444490688233481</v>
      </c>
      <c r="G346" s="27">
        <v>40.254704654792036</v>
      </c>
      <c r="H346" s="26" t="s">
        <v>74</v>
      </c>
      <c r="I346" s="27">
        <v>42.826527042012188</v>
      </c>
      <c r="J346" s="27">
        <v>60.877695928999998</v>
      </c>
      <c r="K346" s="26" t="s">
        <v>74</v>
      </c>
      <c r="L346" s="23" t="s">
        <v>113</v>
      </c>
      <c r="M346" s="23" t="s">
        <v>224</v>
      </c>
      <c r="N346" s="28" t="s">
        <v>74</v>
      </c>
      <c r="O346" s="3" t="s">
        <v>109</v>
      </c>
      <c r="P346" s="3" t="s">
        <v>126</v>
      </c>
      <c r="Q346" s="28" t="s">
        <v>74</v>
      </c>
      <c r="R346" s="29">
        <v>5</v>
      </c>
      <c r="S346" s="30">
        <v>16</v>
      </c>
      <c r="T346" s="30">
        <v>14</v>
      </c>
      <c r="U346" s="30">
        <v>0</v>
      </c>
      <c r="V346" s="30">
        <v>0</v>
      </c>
      <c r="W346" s="28" t="s">
        <v>74</v>
      </c>
      <c r="X346" s="3" t="s">
        <v>79</v>
      </c>
      <c r="Y346" s="28" t="s">
        <v>74</v>
      </c>
      <c r="Z346" s="31">
        <v>-4.6467218332272466</v>
      </c>
      <c r="AA346" s="31">
        <v>62.296858071505959</v>
      </c>
      <c r="AB346" s="31">
        <v>-4.6467218332272466</v>
      </c>
      <c r="AC346" s="31">
        <v>81.581810302767678</v>
      </c>
      <c r="AD346" s="28" t="s">
        <v>74</v>
      </c>
      <c r="AE346" s="31">
        <v>-5.5444490688233481</v>
      </c>
      <c r="AF346" s="31">
        <v>39.359583368155398</v>
      </c>
      <c r="AG346" s="28" t="s">
        <v>74</v>
      </c>
      <c r="AH346" s="32">
        <v>45940</v>
      </c>
      <c r="AJ346" s="30" t="s">
        <v>5053</v>
      </c>
    </row>
    <row r="347" spans="1:36" x14ac:dyDescent="0.2">
      <c r="A347" s="23" t="s">
        <v>831</v>
      </c>
      <c r="B347" s="24" t="s">
        <v>194</v>
      </c>
      <c r="C347" s="25" t="s">
        <v>832</v>
      </c>
      <c r="D347" s="26" t="s">
        <v>74</v>
      </c>
      <c r="E347" s="24">
        <v>1</v>
      </c>
      <c r="F347" s="27">
        <v>-36.028418734782235</v>
      </c>
      <c r="G347" s="27">
        <v>8.419052748143498</v>
      </c>
      <c r="H347" s="26" t="s">
        <v>74</v>
      </c>
      <c r="I347" s="27">
        <v>25.546225539997842</v>
      </c>
      <c r="J347" s="27">
        <v>60.835663764000003</v>
      </c>
      <c r="K347" s="26" t="s">
        <v>74</v>
      </c>
      <c r="L347" s="23" t="s">
        <v>113</v>
      </c>
      <c r="M347" s="23" t="s">
        <v>375</v>
      </c>
      <c r="N347" s="28" t="s">
        <v>74</v>
      </c>
      <c r="O347" s="3" t="s">
        <v>156</v>
      </c>
      <c r="P347" s="3" t="s">
        <v>196</v>
      </c>
      <c r="Q347" s="28" t="s">
        <v>74</v>
      </c>
      <c r="R347" s="29">
        <v>2</v>
      </c>
      <c r="S347" s="30">
        <v>0</v>
      </c>
      <c r="T347" s="30">
        <v>0</v>
      </c>
      <c r="U347" s="30">
        <v>0</v>
      </c>
      <c r="V347" s="30">
        <v>0</v>
      </c>
      <c r="W347" s="28" t="s">
        <v>74</v>
      </c>
      <c r="X347" s="3" t="s">
        <v>83</v>
      </c>
      <c r="Y347" s="28" t="s">
        <v>74</v>
      </c>
      <c r="Z347" s="31">
        <v>-23.687874716002423</v>
      </c>
      <c r="AA347" s="31">
        <v>7.8889161956254599</v>
      </c>
      <c r="AB347" s="31">
        <v>-26.090543293432329</v>
      </c>
      <c r="AC347" s="31">
        <v>0.51769474916970426</v>
      </c>
      <c r="AD347" s="28" t="s">
        <v>74</v>
      </c>
      <c r="AE347" s="31">
        <v>-36.028418734782235</v>
      </c>
      <c r="AF347" s="31">
        <v>-19.382719043070523</v>
      </c>
      <c r="AG347" s="28" t="s">
        <v>74</v>
      </c>
      <c r="AH347" s="32">
        <v>45940</v>
      </c>
      <c r="AJ347" s="30" t="s">
        <v>5054</v>
      </c>
    </row>
    <row r="348" spans="1:36" x14ac:dyDescent="0.2">
      <c r="A348" s="23" t="s">
        <v>833</v>
      </c>
      <c r="B348" s="24" t="s">
        <v>72</v>
      </c>
      <c r="C348" s="25" t="s">
        <v>834</v>
      </c>
      <c r="D348" s="26" t="s">
        <v>74</v>
      </c>
      <c r="E348" s="24">
        <v>2</v>
      </c>
      <c r="F348" s="27">
        <v>-12.740754231677878</v>
      </c>
      <c r="G348" s="27">
        <v>1.7721251786128014</v>
      </c>
      <c r="H348" s="26" t="s">
        <v>74</v>
      </c>
      <c r="I348" s="27">
        <v>19.589327639690474</v>
      </c>
      <c r="J348" s="27">
        <v>60.813153131</v>
      </c>
      <c r="K348" s="26" t="s">
        <v>74</v>
      </c>
      <c r="L348" s="23" t="s">
        <v>113</v>
      </c>
      <c r="M348" s="23" t="s">
        <v>399</v>
      </c>
      <c r="N348" s="28" t="s">
        <v>74</v>
      </c>
      <c r="O348" s="3" t="s">
        <v>77</v>
      </c>
      <c r="P348" s="3" t="s">
        <v>78</v>
      </c>
      <c r="Q348" s="28" t="s">
        <v>74</v>
      </c>
      <c r="R348" s="29">
        <v>5</v>
      </c>
      <c r="S348" s="30">
        <v>24</v>
      </c>
      <c r="T348" s="30">
        <v>0</v>
      </c>
      <c r="U348" s="30">
        <v>0</v>
      </c>
      <c r="V348" s="30">
        <v>0</v>
      </c>
      <c r="W348" s="28" t="s">
        <v>74</v>
      </c>
      <c r="X348" s="3" t="s">
        <v>101</v>
      </c>
      <c r="Y348" s="28" t="s">
        <v>74</v>
      </c>
      <c r="Z348" s="31">
        <v>-5.0745009839752591</v>
      </c>
      <c r="AA348" s="31">
        <v>12.414166215822553</v>
      </c>
      <c r="AB348" s="31">
        <v>-5.0745009839752591</v>
      </c>
      <c r="AC348" s="31">
        <v>36.347564135018004</v>
      </c>
      <c r="AD348" s="28" t="s">
        <v>74</v>
      </c>
      <c r="AE348" s="31">
        <v>-12.740754231677878</v>
      </c>
      <c r="AF348" s="31">
        <v>4.3072885608518643</v>
      </c>
      <c r="AG348" s="28" t="s">
        <v>74</v>
      </c>
      <c r="AH348" s="32">
        <v>45940</v>
      </c>
      <c r="AJ348" s="30" t="s">
        <v>5055</v>
      </c>
    </row>
    <row r="349" spans="1:36" x14ac:dyDescent="0.2">
      <c r="A349" s="23" t="s">
        <v>835</v>
      </c>
      <c r="B349" s="24" t="s">
        <v>341</v>
      </c>
      <c r="C349" s="25" t="s">
        <v>836</v>
      </c>
      <c r="D349" s="26" t="s">
        <v>74</v>
      </c>
      <c r="E349" s="24">
        <v>5</v>
      </c>
      <c r="F349" s="27">
        <v>-8.7964503765244917</v>
      </c>
      <c r="G349" s="27">
        <v>37.106398388295624</v>
      </c>
      <c r="H349" s="26" t="s">
        <v>74</v>
      </c>
      <c r="I349" s="27">
        <v>33.349462838431961</v>
      </c>
      <c r="J349" s="27">
        <v>60.630476059999999</v>
      </c>
      <c r="K349" s="26" t="s">
        <v>74</v>
      </c>
      <c r="L349" s="23" t="s">
        <v>247</v>
      </c>
      <c r="M349" s="23" t="s">
        <v>409</v>
      </c>
      <c r="N349" s="28" t="s">
        <v>74</v>
      </c>
      <c r="O349" s="3" t="s">
        <v>77</v>
      </c>
      <c r="P349" s="3" t="s">
        <v>344</v>
      </c>
      <c r="Q349" s="28" t="s">
        <v>74</v>
      </c>
      <c r="R349" s="29">
        <v>5</v>
      </c>
      <c r="S349" s="30">
        <v>20</v>
      </c>
      <c r="T349" s="30">
        <v>16</v>
      </c>
      <c r="U349" s="30">
        <v>0</v>
      </c>
      <c r="V349" s="30">
        <v>0</v>
      </c>
      <c r="W349" s="28" t="s">
        <v>74</v>
      </c>
      <c r="X349" s="3" t="s">
        <v>83</v>
      </c>
      <c r="Y349" s="28" t="s">
        <v>74</v>
      </c>
      <c r="Z349" s="31">
        <v>-9.9123188856414384</v>
      </c>
      <c r="AA349" s="31">
        <v>57.930884116428651</v>
      </c>
      <c r="AB349" s="31">
        <v>-9.9123188856414384</v>
      </c>
      <c r="AC349" s="31">
        <v>65.274642030435544</v>
      </c>
      <c r="AD349" s="28" t="s">
        <v>74</v>
      </c>
      <c r="AE349" s="31">
        <v>-8.7964503765244917</v>
      </c>
      <c r="AF349" s="31">
        <v>27.626003665680681</v>
      </c>
      <c r="AG349" s="28" t="s">
        <v>74</v>
      </c>
      <c r="AH349" s="32">
        <v>45940</v>
      </c>
      <c r="AJ349" s="30" t="s">
        <v>5056</v>
      </c>
    </row>
    <row r="350" spans="1:36" x14ac:dyDescent="0.2">
      <c r="A350" s="23" t="s">
        <v>837</v>
      </c>
      <c r="B350" s="24" t="s">
        <v>72</v>
      </c>
      <c r="C350" s="25" t="s">
        <v>838</v>
      </c>
      <c r="D350" s="26" t="s">
        <v>74</v>
      </c>
      <c r="E350" s="24">
        <v>5</v>
      </c>
      <c r="F350" s="27">
        <v>-0.81800335341087194</v>
      </c>
      <c r="G350" s="27">
        <v>60.934836455178967</v>
      </c>
      <c r="H350" s="26" t="s">
        <v>74</v>
      </c>
      <c r="I350" s="27">
        <v>47.804948644682156</v>
      </c>
      <c r="J350" s="27">
        <v>60.356643247000001</v>
      </c>
      <c r="K350" s="26" t="s">
        <v>74</v>
      </c>
      <c r="L350" s="23" t="s">
        <v>129</v>
      </c>
      <c r="M350" s="23" t="s">
        <v>200</v>
      </c>
      <c r="N350" s="28" t="s">
        <v>74</v>
      </c>
      <c r="O350" s="3" t="s">
        <v>77</v>
      </c>
      <c r="P350" s="3" t="s">
        <v>78</v>
      </c>
      <c r="Q350" s="28" t="s">
        <v>74</v>
      </c>
      <c r="R350" s="29">
        <v>5</v>
      </c>
      <c r="S350" s="30">
        <v>21</v>
      </c>
      <c r="T350" s="30">
        <v>20</v>
      </c>
      <c r="U350" s="30">
        <v>0</v>
      </c>
      <c r="V350" s="30">
        <v>0</v>
      </c>
      <c r="W350" s="28" t="s">
        <v>74</v>
      </c>
      <c r="X350" s="3" t="s">
        <v>79</v>
      </c>
      <c r="Y350" s="28" t="s">
        <v>74</v>
      </c>
      <c r="Z350" s="31">
        <v>-1.1655111721651048</v>
      </c>
      <c r="AA350" s="31">
        <v>96.307980900409262</v>
      </c>
      <c r="AB350" s="31">
        <v>-1.1655111721651048</v>
      </c>
      <c r="AC350" s="31">
        <v>109.85219744135819</v>
      </c>
      <c r="AD350" s="28" t="s">
        <v>74</v>
      </c>
      <c r="AE350" s="31">
        <v>-0.81800335341087194</v>
      </c>
      <c r="AF350" s="31">
        <v>61.216855581047156</v>
      </c>
      <c r="AG350" s="28" t="s">
        <v>74</v>
      </c>
      <c r="AH350" s="32">
        <v>45940</v>
      </c>
      <c r="AJ350" s="30" t="s">
        <v>5057</v>
      </c>
    </row>
    <row r="351" spans="1:36" x14ac:dyDescent="0.2">
      <c r="A351" s="23" t="s">
        <v>839</v>
      </c>
      <c r="B351" s="24" t="s">
        <v>72</v>
      </c>
      <c r="C351" s="25" t="s">
        <v>840</v>
      </c>
      <c r="D351" s="26" t="s">
        <v>74</v>
      </c>
      <c r="E351" s="24">
        <v>2</v>
      </c>
      <c r="F351" s="27">
        <v>-16.298782787481215</v>
      </c>
      <c r="G351" s="27">
        <v>0.79967470486427017</v>
      </c>
      <c r="H351" s="26" t="s">
        <v>74</v>
      </c>
      <c r="I351" s="27">
        <v>22.450641822404336</v>
      </c>
      <c r="J351" s="27">
        <v>60.218303394000003</v>
      </c>
      <c r="K351" s="26" t="s">
        <v>74</v>
      </c>
      <c r="L351" s="23" t="s">
        <v>97</v>
      </c>
      <c r="M351" s="23" t="s">
        <v>521</v>
      </c>
      <c r="N351" s="28" t="s">
        <v>74</v>
      </c>
      <c r="O351" s="3" t="s">
        <v>77</v>
      </c>
      <c r="P351" s="3" t="s">
        <v>78</v>
      </c>
      <c r="Q351" s="28" t="s">
        <v>74</v>
      </c>
      <c r="R351" s="29">
        <v>4</v>
      </c>
      <c r="S351" s="30">
        <v>0</v>
      </c>
      <c r="T351" s="30">
        <v>0</v>
      </c>
      <c r="U351" s="30">
        <v>0</v>
      </c>
      <c r="V351" s="30">
        <v>0</v>
      </c>
      <c r="W351" s="28" t="s">
        <v>74</v>
      </c>
      <c r="X351" s="3" t="s">
        <v>83</v>
      </c>
      <c r="Y351" s="28" t="s">
        <v>74</v>
      </c>
      <c r="Z351" s="31">
        <v>-5.5090655509065494</v>
      </c>
      <c r="AA351" s="31">
        <v>9.4507269789983841</v>
      </c>
      <c r="AB351" s="31">
        <v>-7.6975476839236983</v>
      </c>
      <c r="AC351" s="31">
        <v>43.731122030904857</v>
      </c>
      <c r="AD351" s="28" t="s">
        <v>74</v>
      </c>
      <c r="AE351" s="31">
        <v>-17.712573949392489</v>
      </c>
      <c r="AF351" s="31">
        <v>10.656892225127459</v>
      </c>
      <c r="AG351" s="28" t="s">
        <v>74</v>
      </c>
      <c r="AH351" s="32">
        <v>45940</v>
      </c>
      <c r="AJ351" s="30" t="s">
        <v>5058</v>
      </c>
    </row>
    <row r="352" spans="1:36" x14ac:dyDescent="0.2">
      <c r="A352" s="23" t="s">
        <v>841</v>
      </c>
      <c r="B352" s="24" t="s">
        <v>272</v>
      </c>
      <c r="C352" s="25" t="s">
        <v>842</v>
      </c>
      <c r="D352" s="26" t="s">
        <v>74</v>
      </c>
      <c r="E352" s="24">
        <v>1</v>
      </c>
      <c r="F352" s="27">
        <v>-32.847125433809154</v>
      </c>
      <c r="G352" s="27">
        <v>8.068982216703354</v>
      </c>
      <c r="H352" s="26" t="s">
        <v>74</v>
      </c>
      <c r="I352" s="27">
        <v>33.368535984738799</v>
      </c>
      <c r="J352" s="27">
        <v>59.531549744000003</v>
      </c>
      <c r="K352" s="26" t="s">
        <v>74</v>
      </c>
      <c r="L352" s="23" t="s">
        <v>75</v>
      </c>
      <c r="M352" s="23" t="s">
        <v>174</v>
      </c>
      <c r="N352" s="28" t="s">
        <v>74</v>
      </c>
      <c r="O352" s="3" t="s">
        <v>77</v>
      </c>
      <c r="P352" s="3" t="s">
        <v>274</v>
      </c>
      <c r="Q352" s="28" t="s">
        <v>74</v>
      </c>
      <c r="R352" s="29">
        <v>2</v>
      </c>
      <c r="S352" s="30">
        <v>0</v>
      </c>
      <c r="T352" s="30">
        <v>0</v>
      </c>
      <c r="U352" s="30">
        <v>0</v>
      </c>
      <c r="V352" s="30">
        <v>0</v>
      </c>
      <c r="W352" s="28" t="s">
        <v>74</v>
      </c>
      <c r="X352" s="3" t="s">
        <v>83</v>
      </c>
      <c r="Y352" s="28" t="s">
        <v>74</v>
      </c>
      <c r="Z352" s="31">
        <v>-22.976117095697951</v>
      </c>
      <c r="AA352" s="31">
        <v>7.5461748633879795</v>
      </c>
      <c r="AB352" s="31">
        <v>-22.976117095697951</v>
      </c>
      <c r="AC352" s="31">
        <v>20.488221276099978</v>
      </c>
      <c r="AD352" s="28" t="s">
        <v>74</v>
      </c>
      <c r="AE352" s="31">
        <v>-32.847125433809154</v>
      </c>
      <c r="AF352" s="31">
        <v>-9.0492282523664809</v>
      </c>
      <c r="AG352" s="28" t="s">
        <v>74</v>
      </c>
      <c r="AH352" s="32">
        <v>45940</v>
      </c>
      <c r="AJ352" s="30" t="s">
        <v>5059</v>
      </c>
    </row>
    <row r="353" spans="1:36" x14ac:dyDescent="0.2">
      <c r="A353" s="23" t="s">
        <v>843</v>
      </c>
      <c r="B353" s="24" t="s">
        <v>154</v>
      </c>
      <c r="C353" s="25" t="s">
        <v>844</v>
      </c>
      <c r="D353" s="26" t="s">
        <v>74</v>
      </c>
      <c r="E353" s="24">
        <v>0</v>
      </c>
      <c r="F353" s="27">
        <v>-7.5687940727381013</v>
      </c>
      <c r="G353" s="27">
        <v>3.5991678518780859</v>
      </c>
      <c r="H353" s="26" t="s">
        <v>74</v>
      </c>
      <c r="I353" s="27">
        <v>36.164964251646765</v>
      </c>
      <c r="J353" s="27">
        <v>59.510312499999998</v>
      </c>
      <c r="K353" s="26" t="s">
        <v>74</v>
      </c>
      <c r="L353" s="23" t="s">
        <v>91</v>
      </c>
      <c r="M353" s="23" t="s">
        <v>106</v>
      </c>
      <c r="N353" s="28" t="s">
        <v>74</v>
      </c>
      <c r="O353" s="3" t="s">
        <v>156</v>
      </c>
      <c r="P353" s="3" t="s">
        <v>175</v>
      </c>
      <c r="Q353" s="28" t="s">
        <v>74</v>
      </c>
      <c r="R353" s="29">
        <v>3</v>
      </c>
      <c r="S353" s="30">
        <v>0</v>
      </c>
      <c r="T353" s="30">
        <v>0</v>
      </c>
      <c r="U353" s="30">
        <v>0</v>
      </c>
      <c r="V353" s="30">
        <v>5</v>
      </c>
      <c r="W353" s="28" t="s">
        <v>74</v>
      </c>
      <c r="X353" s="3" t="s">
        <v>83</v>
      </c>
      <c r="Y353" s="28" t="s">
        <v>74</v>
      </c>
      <c r="Z353" s="31">
        <v>-4.1268697062533768</v>
      </c>
      <c r="AA353" s="31">
        <v>19.927862939585221</v>
      </c>
      <c r="AB353" s="31">
        <v>-18.052988293284038</v>
      </c>
      <c r="AC353" s="31">
        <v>0.20587409847676641</v>
      </c>
      <c r="AD353" s="28" t="s">
        <v>74</v>
      </c>
      <c r="AE353" s="31">
        <v>-39.146349378315129</v>
      </c>
      <c r="AF353" s="31">
        <v>-19.518926214329792</v>
      </c>
      <c r="AG353" s="28" t="s">
        <v>74</v>
      </c>
      <c r="AH353" s="32">
        <v>45940</v>
      </c>
      <c r="AJ353" s="30" t="s">
        <v>5060</v>
      </c>
    </row>
    <row r="354" spans="1:36" x14ac:dyDescent="0.2">
      <c r="A354" s="23" t="s">
        <v>845</v>
      </c>
      <c r="B354" s="24" t="s">
        <v>846</v>
      </c>
      <c r="C354" s="25" t="s">
        <v>847</v>
      </c>
      <c r="D354" s="26" t="s">
        <v>74</v>
      </c>
      <c r="E354" s="24">
        <v>0</v>
      </c>
      <c r="F354" s="27">
        <v>-20.99580970662921</v>
      </c>
      <c r="G354" s="27">
        <v>0</v>
      </c>
      <c r="H354" s="26" t="s">
        <v>74</v>
      </c>
      <c r="I354" s="27">
        <v>30.078966771439703</v>
      </c>
      <c r="J354" s="27">
        <v>59.432991113</v>
      </c>
      <c r="K354" s="26" t="s">
        <v>74</v>
      </c>
      <c r="L354" s="23" t="s">
        <v>97</v>
      </c>
      <c r="M354" s="23" t="s">
        <v>98</v>
      </c>
      <c r="N354" s="28" t="s">
        <v>74</v>
      </c>
      <c r="O354" s="3" t="s">
        <v>156</v>
      </c>
      <c r="P354" s="3" t="s">
        <v>848</v>
      </c>
      <c r="Q354" s="28" t="s">
        <v>74</v>
      </c>
      <c r="R354" s="29">
        <v>2</v>
      </c>
      <c r="S354" s="30">
        <v>0</v>
      </c>
      <c r="T354" s="30">
        <v>0</v>
      </c>
      <c r="U354" s="30">
        <v>0</v>
      </c>
      <c r="V354" s="30">
        <v>2</v>
      </c>
      <c r="W354" s="28" t="s">
        <v>74</v>
      </c>
      <c r="X354" s="3" t="s">
        <v>83</v>
      </c>
      <c r="Y354" s="28" t="s">
        <v>74</v>
      </c>
      <c r="Z354" s="31">
        <v>-13.584264381530895</v>
      </c>
      <c r="AA354" s="31">
        <v>3.8092342440168578</v>
      </c>
      <c r="AB354" s="31">
        <v>-30.300379119276755</v>
      </c>
      <c r="AC354" s="31">
        <v>-4.6395264374942897</v>
      </c>
      <c r="AD354" s="28" t="s">
        <v>74</v>
      </c>
      <c r="AE354" s="31">
        <v>-57.678263725923742</v>
      </c>
      <c r="AF354" s="31">
        <v>-27.909746663447176</v>
      </c>
      <c r="AG354" s="28" t="s">
        <v>74</v>
      </c>
      <c r="AH354" s="32">
        <v>45940</v>
      </c>
      <c r="AJ354" s="30" t="s">
        <v>5061</v>
      </c>
    </row>
    <row r="355" spans="1:36" x14ac:dyDescent="0.2">
      <c r="A355" s="23">
        <v>7267</v>
      </c>
      <c r="B355" s="24" t="s">
        <v>259</v>
      </c>
      <c r="C355" s="25" t="s">
        <v>849</v>
      </c>
      <c r="D355" s="26" t="s">
        <v>74</v>
      </c>
      <c r="E355" s="24">
        <v>0</v>
      </c>
      <c r="F355" s="27">
        <v>-12.150943928704049</v>
      </c>
      <c r="G355" s="27">
        <v>1.8758658273573265</v>
      </c>
      <c r="H355" s="26" t="s">
        <v>74</v>
      </c>
      <c r="I355" s="27">
        <v>28.530846744473561</v>
      </c>
      <c r="J355" s="27">
        <v>41.778770710000003</v>
      </c>
      <c r="K355" s="26" t="s">
        <v>74</v>
      </c>
      <c r="L355" s="23" t="s">
        <v>91</v>
      </c>
      <c r="M355" s="23" t="s">
        <v>106</v>
      </c>
      <c r="N355" s="28" t="s">
        <v>74</v>
      </c>
      <c r="O355" s="3" t="s">
        <v>109</v>
      </c>
      <c r="P355" s="3" t="s">
        <v>261</v>
      </c>
      <c r="Q355" s="28" t="s">
        <v>74</v>
      </c>
      <c r="R355" s="29">
        <v>5</v>
      </c>
      <c r="S355" s="30">
        <v>14</v>
      </c>
      <c r="T355" s="30">
        <v>0</v>
      </c>
      <c r="U355" s="30">
        <v>0</v>
      </c>
      <c r="V355" s="30">
        <v>2</v>
      </c>
      <c r="W355" s="28" t="s">
        <v>74</v>
      </c>
      <c r="X355" s="3" t="s">
        <v>83</v>
      </c>
      <c r="Y355" s="28" t="s">
        <v>74</v>
      </c>
      <c r="Z355" s="31">
        <v>-6.1004532041108162</v>
      </c>
      <c r="AA355" s="31">
        <v>26.469106100752647</v>
      </c>
      <c r="AB355" s="31">
        <v>-12.071518179044084</v>
      </c>
      <c r="AC355" s="31">
        <v>21.361859453997202</v>
      </c>
      <c r="AD355" s="28" t="s">
        <v>74</v>
      </c>
      <c r="AE355" s="31">
        <v>-34.291650113617315</v>
      </c>
      <c r="AF355" s="31">
        <v>-13.190481500408399</v>
      </c>
      <c r="AG355" s="28" t="s">
        <v>74</v>
      </c>
      <c r="AH355" s="32">
        <v>45940</v>
      </c>
      <c r="AJ355" s="30" t="s">
        <v>5062</v>
      </c>
    </row>
    <row r="356" spans="1:36" x14ac:dyDescent="0.2">
      <c r="A356" s="23" t="s">
        <v>850</v>
      </c>
      <c r="B356" s="24" t="s">
        <v>72</v>
      </c>
      <c r="C356" s="25" t="s">
        <v>851</v>
      </c>
      <c r="D356" s="26" t="s">
        <v>74</v>
      </c>
      <c r="E356" s="24">
        <v>2</v>
      </c>
      <c r="F356" s="27">
        <v>-14.408875380903821</v>
      </c>
      <c r="G356" s="27">
        <v>7.9550472983078917</v>
      </c>
      <c r="H356" s="26" t="s">
        <v>74</v>
      </c>
      <c r="I356" s="27">
        <v>19.073832523749228</v>
      </c>
      <c r="J356" s="27">
        <v>59.339553815999999</v>
      </c>
      <c r="K356" s="26" t="s">
        <v>74</v>
      </c>
      <c r="L356" s="23" t="s">
        <v>113</v>
      </c>
      <c r="M356" s="23" t="s">
        <v>411</v>
      </c>
      <c r="N356" s="28" t="s">
        <v>74</v>
      </c>
      <c r="O356" s="3" t="s">
        <v>77</v>
      </c>
      <c r="P356" s="3" t="s">
        <v>78</v>
      </c>
      <c r="Q356" s="28" t="s">
        <v>74</v>
      </c>
      <c r="R356" s="29">
        <v>5</v>
      </c>
      <c r="S356" s="30">
        <v>8</v>
      </c>
      <c r="T356" s="30">
        <v>0</v>
      </c>
      <c r="U356" s="30">
        <v>0</v>
      </c>
      <c r="V356" s="30">
        <v>0</v>
      </c>
      <c r="W356" s="28" t="s">
        <v>74</v>
      </c>
      <c r="X356" s="3" t="s">
        <v>101</v>
      </c>
      <c r="Y356" s="28" t="s">
        <v>74</v>
      </c>
      <c r="Z356" s="31">
        <v>-1.2197293447293363</v>
      </c>
      <c r="AA356" s="31">
        <v>13.72488724887249</v>
      </c>
      <c r="AB356" s="31">
        <v>-1.6923622186780052</v>
      </c>
      <c r="AC356" s="31">
        <v>39.881740358309081</v>
      </c>
      <c r="AD356" s="28" t="s">
        <v>74</v>
      </c>
      <c r="AE356" s="31">
        <v>-14.408875380903821</v>
      </c>
      <c r="AF356" s="31">
        <v>7.660177999215481</v>
      </c>
      <c r="AG356" s="28" t="s">
        <v>74</v>
      </c>
      <c r="AH356" s="32">
        <v>45940</v>
      </c>
      <c r="AJ356" s="30" t="s">
        <v>5063</v>
      </c>
    </row>
    <row r="357" spans="1:36" x14ac:dyDescent="0.2">
      <c r="A357" s="23" t="s">
        <v>852</v>
      </c>
      <c r="B357" s="24" t="s">
        <v>72</v>
      </c>
      <c r="C357" s="25" t="s">
        <v>853</v>
      </c>
      <c r="D357" s="26" t="s">
        <v>74</v>
      </c>
      <c r="E357" s="24">
        <v>1</v>
      </c>
      <c r="F357" s="27">
        <v>-25.500507028260667</v>
      </c>
      <c r="G357" s="27">
        <v>0</v>
      </c>
      <c r="H357" s="26" t="s">
        <v>74</v>
      </c>
      <c r="I357" s="27">
        <v>28.824209161126191</v>
      </c>
      <c r="J357" s="27">
        <v>59.005508466999999</v>
      </c>
      <c r="K357" s="26" t="s">
        <v>74</v>
      </c>
      <c r="L357" s="23" t="s">
        <v>97</v>
      </c>
      <c r="M357" s="23" t="s">
        <v>499</v>
      </c>
      <c r="N357" s="28" t="s">
        <v>74</v>
      </c>
      <c r="O357" s="3" t="s">
        <v>77</v>
      </c>
      <c r="P357" s="3" t="s">
        <v>78</v>
      </c>
      <c r="Q357" s="28" t="s">
        <v>74</v>
      </c>
      <c r="R357" s="29">
        <v>2</v>
      </c>
      <c r="S357" s="30">
        <v>0</v>
      </c>
      <c r="T357" s="30">
        <v>0</v>
      </c>
      <c r="U357" s="30">
        <v>0</v>
      </c>
      <c r="V357" s="30">
        <v>0</v>
      </c>
      <c r="W357" s="28" t="s">
        <v>74</v>
      </c>
      <c r="X357" s="3" t="s">
        <v>83</v>
      </c>
      <c r="Y357" s="28" t="s">
        <v>74</v>
      </c>
      <c r="Z357" s="31">
        <v>-13.419323826309887</v>
      </c>
      <c r="AA357" s="31">
        <v>1.3029621297337706</v>
      </c>
      <c r="AB357" s="31">
        <v>-19.494934445768784</v>
      </c>
      <c r="AC357" s="31">
        <v>-4.792948669946834</v>
      </c>
      <c r="AD357" s="28" t="s">
        <v>74</v>
      </c>
      <c r="AE357" s="31">
        <v>-49.753464498595335</v>
      </c>
      <c r="AF357" s="31">
        <v>-28.745150268019199</v>
      </c>
      <c r="AG357" s="28" t="s">
        <v>74</v>
      </c>
      <c r="AH357" s="32">
        <v>45940</v>
      </c>
      <c r="AJ357" s="30" t="s">
        <v>5064</v>
      </c>
    </row>
    <row r="358" spans="1:36" x14ac:dyDescent="0.2">
      <c r="A358" s="23" t="s">
        <v>854</v>
      </c>
      <c r="B358" s="24" t="s">
        <v>272</v>
      </c>
      <c r="C358" s="25" t="s">
        <v>855</v>
      </c>
      <c r="D358" s="26" t="s">
        <v>74</v>
      </c>
      <c r="E358" s="24">
        <v>0</v>
      </c>
      <c r="F358" s="27">
        <v>-22.242967827256972</v>
      </c>
      <c r="G358" s="27">
        <v>2.7074121725262255</v>
      </c>
      <c r="H358" s="26" t="s">
        <v>74</v>
      </c>
      <c r="I358" s="27">
        <v>18.820653706353298</v>
      </c>
      <c r="J358" s="27">
        <v>58.910915877000001</v>
      </c>
      <c r="K358" s="26" t="s">
        <v>74</v>
      </c>
      <c r="L358" s="23" t="s">
        <v>178</v>
      </c>
      <c r="M358" s="23" t="s">
        <v>418</v>
      </c>
      <c r="N358" s="28" t="s">
        <v>74</v>
      </c>
      <c r="O358" s="3" t="s">
        <v>77</v>
      </c>
      <c r="P358" s="3" t="s">
        <v>274</v>
      </c>
      <c r="Q358" s="28" t="s">
        <v>74</v>
      </c>
      <c r="R358" s="29">
        <v>0</v>
      </c>
      <c r="S358" s="30">
        <v>0</v>
      </c>
      <c r="T358" s="30">
        <v>0</v>
      </c>
      <c r="U358" s="30">
        <v>12</v>
      </c>
      <c r="V358" s="30">
        <v>20</v>
      </c>
      <c r="W358" s="28" t="s">
        <v>74</v>
      </c>
      <c r="X358" s="3" t="s">
        <v>101</v>
      </c>
      <c r="Y358" s="28" t="s">
        <v>74</v>
      </c>
      <c r="Z358" s="31">
        <v>-11.284046692606999</v>
      </c>
      <c r="AA358" s="31">
        <v>4.5458138983318959</v>
      </c>
      <c r="AB358" s="31">
        <v>-23.626913081143513</v>
      </c>
      <c r="AC358" s="31">
        <v>-10.975123323083743</v>
      </c>
      <c r="AD358" s="28" t="s">
        <v>74</v>
      </c>
      <c r="AE358" s="31">
        <v>-50.019535865146239</v>
      </c>
      <c r="AF358" s="31">
        <v>-36.365796308855906</v>
      </c>
      <c r="AG358" s="28" t="s">
        <v>74</v>
      </c>
      <c r="AH358" s="32">
        <v>45940</v>
      </c>
      <c r="AJ358" s="30" t="s">
        <v>5065</v>
      </c>
    </row>
    <row r="359" spans="1:36" x14ac:dyDescent="0.2">
      <c r="A359" s="23" t="s">
        <v>856</v>
      </c>
      <c r="B359" s="24" t="s">
        <v>72</v>
      </c>
      <c r="C359" s="25" t="s">
        <v>857</v>
      </c>
      <c r="D359" s="26" t="s">
        <v>74</v>
      </c>
      <c r="E359" s="24">
        <v>4</v>
      </c>
      <c r="F359" s="27">
        <v>0</v>
      </c>
      <c r="G359" s="27">
        <v>16.353732913446116</v>
      </c>
      <c r="H359" s="26" t="s">
        <v>74</v>
      </c>
      <c r="I359" s="27">
        <v>19.478045653658903</v>
      </c>
      <c r="J359" s="27">
        <v>58.853012825</v>
      </c>
      <c r="K359" s="26" t="s">
        <v>74</v>
      </c>
      <c r="L359" s="23" t="s">
        <v>315</v>
      </c>
      <c r="M359" s="23" t="s">
        <v>441</v>
      </c>
      <c r="N359" s="28" t="s">
        <v>74</v>
      </c>
      <c r="O359" s="3" t="s">
        <v>77</v>
      </c>
      <c r="P359" s="3" t="s">
        <v>78</v>
      </c>
      <c r="Q359" s="28" t="s">
        <v>74</v>
      </c>
      <c r="R359" s="29">
        <v>5</v>
      </c>
      <c r="S359" s="30">
        <v>3</v>
      </c>
      <c r="T359" s="30">
        <v>0</v>
      </c>
      <c r="U359" s="30">
        <v>0</v>
      </c>
      <c r="V359" s="30">
        <v>0</v>
      </c>
      <c r="W359" s="28" t="s">
        <v>74</v>
      </c>
      <c r="X359" s="3" t="s">
        <v>101</v>
      </c>
      <c r="Y359" s="28" t="s">
        <v>74</v>
      </c>
      <c r="Z359" s="31">
        <v>-1.356080489938752</v>
      </c>
      <c r="AA359" s="31">
        <v>39.090208172706262</v>
      </c>
      <c r="AB359" s="31">
        <v>-1.356080489938752</v>
      </c>
      <c r="AC359" s="31">
        <v>24.738629700516661</v>
      </c>
      <c r="AD359" s="28" t="s">
        <v>74</v>
      </c>
      <c r="AE359" s="31">
        <v>-29.353760512586241</v>
      </c>
      <c r="AF359" s="31">
        <v>-6.480342386997803</v>
      </c>
      <c r="AG359" s="28" t="s">
        <v>74</v>
      </c>
      <c r="AH359" s="32">
        <v>45940</v>
      </c>
      <c r="AJ359" s="30" t="s">
        <v>5066</v>
      </c>
    </row>
    <row r="360" spans="1:36" x14ac:dyDescent="0.2">
      <c r="A360" s="23">
        <v>373220</v>
      </c>
      <c r="B360" s="24" t="s">
        <v>140</v>
      </c>
      <c r="C360" s="25" t="s">
        <v>858</v>
      </c>
      <c r="D360" s="26" t="s">
        <v>74</v>
      </c>
      <c r="E360" s="24">
        <v>0</v>
      </c>
      <c r="F360" s="27">
        <v>-12.929376031727251</v>
      </c>
      <c r="G360" s="27">
        <v>15.249427392774043</v>
      </c>
      <c r="H360" s="26" t="s">
        <v>74</v>
      </c>
      <c r="I360" s="27">
        <v>43.32755003182767</v>
      </c>
      <c r="J360" s="27">
        <v>58.845233692000001</v>
      </c>
      <c r="K360" s="26" t="s">
        <v>74</v>
      </c>
      <c r="L360" s="23" t="s">
        <v>178</v>
      </c>
      <c r="M360" s="23" t="s">
        <v>240</v>
      </c>
      <c r="N360" s="28" t="s">
        <v>74</v>
      </c>
      <c r="O360" s="3" t="s">
        <v>109</v>
      </c>
      <c r="P360" s="3" t="s">
        <v>142</v>
      </c>
      <c r="Q360" s="28" t="s">
        <v>74</v>
      </c>
      <c r="R360" s="29">
        <v>3</v>
      </c>
      <c r="S360" s="30">
        <v>0</v>
      </c>
      <c r="T360" s="30">
        <v>0</v>
      </c>
      <c r="U360" s="30">
        <v>0</v>
      </c>
      <c r="V360" s="30">
        <v>1</v>
      </c>
      <c r="W360" s="28" t="s">
        <v>74</v>
      </c>
      <c r="X360" s="3" t="s">
        <v>79</v>
      </c>
      <c r="Y360" s="28" t="s">
        <v>74</v>
      </c>
      <c r="Z360" s="31">
        <v>-9.8997493734335826</v>
      </c>
      <c r="AA360" s="31">
        <v>34.14179104477612</v>
      </c>
      <c r="AB360" s="31">
        <v>-42.387820512820511</v>
      </c>
      <c r="AC360" s="31">
        <v>-15.777461114868135</v>
      </c>
      <c r="AD360" s="28" t="s">
        <v>74</v>
      </c>
      <c r="AE360" s="31">
        <v>-66.526690316721556</v>
      </c>
      <c r="AF360" s="31">
        <v>-42.839477093193942</v>
      </c>
      <c r="AG360" s="28" t="s">
        <v>74</v>
      </c>
      <c r="AH360" s="32">
        <v>45940</v>
      </c>
      <c r="AJ360" s="30" t="s">
        <v>5067</v>
      </c>
    </row>
    <row r="361" spans="1:36" x14ac:dyDescent="0.2">
      <c r="A361" s="23" t="s">
        <v>859</v>
      </c>
      <c r="B361" s="24" t="s">
        <v>72</v>
      </c>
      <c r="C361" s="25" t="s">
        <v>860</v>
      </c>
      <c r="D361" s="26" t="s">
        <v>74</v>
      </c>
      <c r="E361" s="24">
        <v>0</v>
      </c>
      <c r="F361" s="27">
        <v>-25.11290362676365</v>
      </c>
      <c r="G361" s="27">
        <v>5.913774951009974</v>
      </c>
      <c r="H361" s="26" t="s">
        <v>74</v>
      </c>
      <c r="I361" s="27">
        <v>43.884742052478458</v>
      </c>
      <c r="J361" s="27">
        <v>58.817674230000002</v>
      </c>
      <c r="K361" s="26" t="s">
        <v>74</v>
      </c>
      <c r="L361" s="23" t="s">
        <v>129</v>
      </c>
      <c r="M361" s="23" t="s">
        <v>200</v>
      </c>
      <c r="N361" s="28" t="s">
        <v>74</v>
      </c>
      <c r="O361" s="3" t="s">
        <v>77</v>
      </c>
      <c r="P361" s="3" t="s">
        <v>78</v>
      </c>
      <c r="Q361" s="28" t="s">
        <v>74</v>
      </c>
      <c r="R361" s="29">
        <v>1</v>
      </c>
      <c r="S361" s="30">
        <v>0</v>
      </c>
      <c r="T361" s="30">
        <v>0</v>
      </c>
      <c r="U361" s="30">
        <v>0</v>
      </c>
      <c r="V361" s="30">
        <v>27</v>
      </c>
      <c r="W361" s="28" t="s">
        <v>74</v>
      </c>
      <c r="X361" s="3" t="s">
        <v>79</v>
      </c>
      <c r="Y361" s="28" t="s">
        <v>74</v>
      </c>
      <c r="Z361" s="31">
        <v>-13.995217133021583</v>
      </c>
      <c r="AA361" s="31">
        <v>15.338889569800216</v>
      </c>
      <c r="AB361" s="31">
        <v>-52.711055276381913</v>
      </c>
      <c r="AC361" s="31">
        <v>-25.524358611629371</v>
      </c>
      <c r="AD361" s="28" t="s">
        <v>74</v>
      </c>
      <c r="AE361" s="31">
        <v>-59.331860342315814</v>
      </c>
      <c r="AF361" s="31">
        <v>-44.468953791075506</v>
      </c>
      <c r="AG361" s="28" t="s">
        <v>74</v>
      </c>
      <c r="AH361" s="32">
        <v>45940</v>
      </c>
      <c r="AJ361" s="30" t="s">
        <v>5068</v>
      </c>
    </row>
    <row r="362" spans="1:36" x14ac:dyDescent="0.2">
      <c r="A362" s="23" t="s">
        <v>861</v>
      </c>
      <c r="B362" s="24" t="s">
        <v>72</v>
      </c>
      <c r="C362" s="25" t="s">
        <v>862</v>
      </c>
      <c r="D362" s="26" t="s">
        <v>74</v>
      </c>
      <c r="E362" s="24">
        <v>0</v>
      </c>
      <c r="F362" s="27">
        <v>-15.519504678782745</v>
      </c>
      <c r="G362" s="27">
        <v>15.388530293596729</v>
      </c>
      <c r="H362" s="26" t="s">
        <v>74</v>
      </c>
      <c r="I362" s="27">
        <v>58.606841058890367</v>
      </c>
      <c r="J362" s="27">
        <v>58.694446597999999</v>
      </c>
      <c r="K362" s="26" t="s">
        <v>74</v>
      </c>
      <c r="L362" s="23" t="s">
        <v>247</v>
      </c>
      <c r="M362" s="23" t="s">
        <v>536</v>
      </c>
      <c r="N362" s="28" t="s">
        <v>74</v>
      </c>
      <c r="O362" s="3" t="s">
        <v>77</v>
      </c>
      <c r="P362" s="3" t="s">
        <v>78</v>
      </c>
      <c r="Q362" s="28" t="s">
        <v>74</v>
      </c>
      <c r="R362" s="29">
        <v>4</v>
      </c>
      <c r="S362" s="30">
        <v>0</v>
      </c>
      <c r="T362" s="30">
        <v>0</v>
      </c>
      <c r="U362" s="30">
        <v>0</v>
      </c>
      <c r="V362" s="30">
        <v>3</v>
      </c>
      <c r="W362" s="28" t="s">
        <v>74</v>
      </c>
      <c r="X362" s="3" t="s">
        <v>79</v>
      </c>
      <c r="Y362" s="28" t="s">
        <v>74</v>
      </c>
      <c r="Z362" s="31">
        <v>-11.782477341389729</v>
      </c>
      <c r="AA362" s="31">
        <v>41.306602143104051</v>
      </c>
      <c r="AB362" s="31">
        <v>-23.287671232876704</v>
      </c>
      <c r="AC362" s="31">
        <v>3.7891414926797879</v>
      </c>
      <c r="AD362" s="28" t="s">
        <v>74</v>
      </c>
      <c r="AE362" s="31">
        <v>-41.212309745230613</v>
      </c>
      <c r="AF362" s="31">
        <v>-21.820471272013876</v>
      </c>
      <c r="AG362" s="28" t="s">
        <v>74</v>
      </c>
      <c r="AH362" s="32">
        <v>45940</v>
      </c>
      <c r="AJ362" s="30" t="s">
        <v>5069</v>
      </c>
    </row>
    <row r="363" spans="1:36" x14ac:dyDescent="0.2">
      <c r="A363" s="23" t="s">
        <v>863</v>
      </c>
      <c r="B363" s="24" t="s">
        <v>255</v>
      </c>
      <c r="C363" s="25" t="s">
        <v>864</v>
      </c>
      <c r="D363" s="26" t="s">
        <v>74</v>
      </c>
      <c r="E363" s="24">
        <v>2</v>
      </c>
      <c r="F363" s="27">
        <v>-11.381005272058275</v>
      </c>
      <c r="G363" s="27">
        <v>5.5044830545035044</v>
      </c>
      <c r="H363" s="26" t="s">
        <v>74</v>
      </c>
      <c r="I363" s="27">
        <v>20.217253243880062</v>
      </c>
      <c r="J363" s="27">
        <v>58.653788835999997</v>
      </c>
      <c r="K363" s="26" t="s">
        <v>74</v>
      </c>
      <c r="L363" s="23" t="s">
        <v>178</v>
      </c>
      <c r="M363" s="23" t="s">
        <v>683</v>
      </c>
      <c r="N363" s="28" t="s">
        <v>74</v>
      </c>
      <c r="O363" s="3" t="s">
        <v>109</v>
      </c>
      <c r="P363" s="3" t="s">
        <v>258</v>
      </c>
      <c r="Q363" s="28" t="s">
        <v>74</v>
      </c>
      <c r="R363" s="29">
        <v>5</v>
      </c>
      <c r="S363" s="30">
        <v>10</v>
      </c>
      <c r="T363" s="30">
        <v>0</v>
      </c>
      <c r="U363" s="30">
        <v>0</v>
      </c>
      <c r="V363" s="30">
        <v>0</v>
      </c>
      <c r="W363" s="28" t="s">
        <v>74</v>
      </c>
      <c r="X363" s="3" t="s">
        <v>101</v>
      </c>
      <c r="Y363" s="28" t="s">
        <v>74</v>
      </c>
      <c r="Z363" s="31">
        <v>0</v>
      </c>
      <c r="AA363" s="31">
        <v>22.572202283004451</v>
      </c>
      <c r="AB363" s="31">
        <v>-1.7418490397498865</v>
      </c>
      <c r="AC363" s="31">
        <v>36.000759649063411</v>
      </c>
      <c r="AD363" s="28" t="s">
        <v>74</v>
      </c>
      <c r="AE363" s="31">
        <v>-25.921011195056593</v>
      </c>
      <c r="AF363" s="31">
        <v>-2.0431040522524433</v>
      </c>
      <c r="AG363" s="28" t="s">
        <v>74</v>
      </c>
      <c r="AH363" s="32">
        <v>45940</v>
      </c>
      <c r="AJ363" s="30" t="s">
        <v>5070</v>
      </c>
    </row>
    <row r="364" spans="1:36" x14ac:dyDescent="0.2">
      <c r="A364" s="23" t="s">
        <v>243</v>
      </c>
      <c r="B364" s="24" t="s">
        <v>154</v>
      </c>
      <c r="C364" s="25" t="s">
        <v>865</v>
      </c>
      <c r="D364" s="26" t="s">
        <v>74</v>
      </c>
      <c r="E364" s="24">
        <v>0</v>
      </c>
      <c r="F364" s="27">
        <v>-16.564544157350898</v>
      </c>
      <c r="G364" s="27">
        <v>9.1705123424389505</v>
      </c>
      <c r="H364" s="26" t="s">
        <v>74</v>
      </c>
      <c r="I364" s="27">
        <v>29.371627962546253</v>
      </c>
      <c r="J364" s="27">
        <v>58.623275849999999</v>
      </c>
      <c r="K364" s="26" t="s">
        <v>74</v>
      </c>
      <c r="L364" s="23" t="s">
        <v>129</v>
      </c>
      <c r="M364" s="23" t="s">
        <v>808</v>
      </c>
      <c r="N364" s="28" t="s">
        <v>74</v>
      </c>
      <c r="O364" s="3" t="s">
        <v>156</v>
      </c>
      <c r="P364" s="3" t="s">
        <v>175</v>
      </c>
      <c r="Q364" s="28" t="s">
        <v>74</v>
      </c>
      <c r="R364" s="29">
        <v>2</v>
      </c>
      <c r="S364" s="30">
        <v>0</v>
      </c>
      <c r="T364" s="30">
        <v>0</v>
      </c>
      <c r="U364" s="30">
        <v>0</v>
      </c>
      <c r="V364" s="30">
        <v>56</v>
      </c>
      <c r="W364" s="28" t="s">
        <v>74</v>
      </c>
      <c r="X364" s="3" t="s">
        <v>83</v>
      </c>
      <c r="Y364" s="28" t="s">
        <v>74</v>
      </c>
      <c r="Z364" s="31">
        <v>-10.006976203395084</v>
      </c>
      <c r="AA364" s="31">
        <v>8.9118198874296439</v>
      </c>
      <c r="AB364" s="31">
        <v>-45.848880597014926</v>
      </c>
      <c r="AC364" s="31">
        <v>-23.672101660082483</v>
      </c>
      <c r="AD364" s="28" t="s">
        <v>74</v>
      </c>
      <c r="AE364" s="31">
        <v>-57.837314190038057</v>
      </c>
      <c r="AF364" s="31">
        <v>-39.520004566826849</v>
      </c>
      <c r="AG364" s="28" t="s">
        <v>74</v>
      </c>
      <c r="AH364" s="32">
        <v>45940</v>
      </c>
      <c r="AJ364" s="30" t="s">
        <v>5071</v>
      </c>
    </row>
    <row r="365" spans="1:36" x14ac:dyDescent="0.2">
      <c r="A365" s="23" t="s">
        <v>866</v>
      </c>
      <c r="B365" s="24" t="s">
        <v>458</v>
      </c>
      <c r="C365" s="25" t="s">
        <v>867</v>
      </c>
      <c r="D365" s="26" t="s">
        <v>74</v>
      </c>
      <c r="E365" s="24">
        <v>2</v>
      </c>
      <c r="F365" s="27">
        <v>-12.09563886188471</v>
      </c>
      <c r="G365" s="27">
        <v>4.4007242221781038</v>
      </c>
      <c r="H365" s="26" t="s">
        <v>74</v>
      </c>
      <c r="I365" s="27">
        <v>21.166415275392183</v>
      </c>
      <c r="J365" s="27">
        <v>58.535550618000002</v>
      </c>
      <c r="K365" s="26" t="s">
        <v>74</v>
      </c>
      <c r="L365" s="23" t="s">
        <v>113</v>
      </c>
      <c r="M365" s="23" t="s">
        <v>324</v>
      </c>
      <c r="N365" s="28" t="s">
        <v>74</v>
      </c>
      <c r="O365" s="3" t="s">
        <v>109</v>
      </c>
      <c r="P365" s="3" t="s">
        <v>460</v>
      </c>
      <c r="Q365" s="28" t="s">
        <v>74</v>
      </c>
      <c r="R365" s="29">
        <v>5</v>
      </c>
      <c r="S365" s="30">
        <v>3</v>
      </c>
      <c r="T365" s="30">
        <v>0</v>
      </c>
      <c r="U365" s="30">
        <v>0</v>
      </c>
      <c r="V365" s="30">
        <v>0</v>
      </c>
      <c r="W365" s="28" t="s">
        <v>74</v>
      </c>
      <c r="X365" s="3" t="s">
        <v>83</v>
      </c>
      <c r="Y365" s="28" t="s">
        <v>74</v>
      </c>
      <c r="Z365" s="31">
        <v>-0.1774098166765295</v>
      </c>
      <c r="AA365" s="31">
        <v>19.293286219081264</v>
      </c>
      <c r="AB365" s="31">
        <v>-0.1774098166765295</v>
      </c>
      <c r="AC365" s="31">
        <v>37.350230883459787</v>
      </c>
      <c r="AD365" s="28" t="s">
        <v>74</v>
      </c>
      <c r="AE365" s="31">
        <v>-12.09563886188471</v>
      </c>
      <c r="AF365" s="31">
        <v>8.7262317652294481</v>
      </c>
      <c r="AG365" s="28" t="s">
        <v>74</v>
      </c>
      <c r="AH365" s="32">
        <v>45940</v>
      </c>
      <c r="AJ365" s="30" t="s">
        <v>5072</v>
      </c>
    </row>
    <row r="366" spans="1:36" x14ac:dyDescent="0.2">
      <c r="A366" s="23" t="s">
        <v>868</v>
      </c>
      <c r="B366" s="24" t="s">
        <v>194</v>
      </c>
      <c r="C366" s="25" t="s">
        <v>869</v>
      </c>
      <c r="D366" s="26" t="s">
        <v>74</v>
      </c>
      <c r="E366" s="24">
        <v>4</v>
      </c>
      <c r="F366" s="27">
        <v>-6.7091819550092691</v>
      </c>
      <c r="G366" s="27">
        <v>8.481891963917219</v>
      </c>
      <c r="H366" s="26" t="s">
        <v>74</v>
      </c>
      <c r="I366" s="27">
        <v>28.434272905182077</v>
      </c>
      <c r="J366" s="27">
        <v>58.493485305</v>
      </c>
      <c r="K366" s="26" t="s">
        <v>74</v>
      </c>
      <c r="L366" s="23" t="s">
        <v>113</v>
      </c>
      <c r="M366" s="23" t="s">
        <v>117</v>
      </c>
      <c r="N366" s="28" t="s">
        <v>74</v>
      </c>
      <c r="O366" s="3" t="s">
        <v>156</v>
      </c>
      <c r="P366" s="3" t="s">
        <v>196</v>
      </c>
      <c r="Q366" s="28" t="s">
        <v>74</v>
      </c>
      <c r="R366" s="29">
        <v>5</v>
      </c>
      <c r="S366" s="30">
        <v>60</v>
      </c>
      <c r="T366" s="30">
        <v>0</v>
      </c>
      <c r="U366" s="30">
        <v>0</v>
      </c>
      <c r="V366" s="30">
        <v>0</v>
      </c>
      <c r="W366" s="28" t="s">
        <v>74</v>
      </c>
      <c r="X366" s="3" t="s">
        <v>83</v>
      </c>
      <c r="Y366" s="28" t="s">
        <v>74</v>
      </c>
      <c r="Z366" s="31">
        <v>-3.6984352773826377</v>
      </c>
      <c r="AA366" s="31">
        <v>33.438454715679519</v>
      </c>
      <c r="AB366" s="31">
        <v>-3.6984352773826377</v>
      </c>
      <c r="AC366" s="31">
        <v>91.652602057399179</v>
      </c>
      <c r="AD366" s="28" t="s">
        <v>74</v>
      </c>
      <c r="AE366" s="31">
        <v>-6.7091819550092691</v>
      </c>
      <c r="AF366" s="31">
        <v>57.366691635435842</v>
      </c>
      <c r="AG366" s="28" t="s">
        <v>74</v>
      </c>
      <c r="AH366" s="32">
        <v>45940</v>
      </c>
      <c r="AJ366" s="30" t="s">
        <v>5073</v>
      </c>
    </row>
    <row r="367" spans="1:36" x14ac:dyDescent="0.2">
      <c r="A367" s="23" t="s">
        <v>870</v>
      </c>
      <c r="B367" s="24" t="s">
        <v>154</v>
      </c>
      <c r="C367" s="25" t="s">
        <v>871</v>
      </c>
      <c r="D367" s="26" t="s">
        <v>74</v>
      </c>
      <c r="E367" s="24">
        <v>2</v>
      </c>
      <c r="F367" s="27">
        <v>-10.293843912956504</v>
      </c>
      <c r="G367" s="27">
        <v>4.3519339089988431</v>
      </c>
      <c r="H367" s="26" t="s">
        <v>74</v>
      </c>
      <c r="I367" s="27">
        <v>23.307468668106388</v>
      </c>
      <c r="J367" s="27">
        <v>58.334376796000001</v>
      </c>
      <c r="K367" s="26" t="s">
        <v>74</v>
      </c>
      <c r="L367" s="23" t="s">
        <v>113</v>
      </c>
      <c r="M367" s="23" t="s">
        <v>114</v>
      </c>
      <c r="N367" s="28" t="s">
        <v>74</v>
      </c>
      <c r="O367" s="3" t="s">
        <v>156</v>
      </c>
      <c r="P367" s="3" t="s">
        <v>479</v>
      </c>
      <c r="Q367" s="28" t="s">
        <v>74</v>
      </c>
      <c r="R367" s="29">
        <v>5</v>
      </c>
      <c r="S367" s="30">
        <v>60</v>
      </c>
      <c r="T367" s="30">
        <v>0</v>
      </c>
      <c r="U367" s="30">
        <v>0</v>
      </c>
      <c r="V367" s="30">
        <v>0</v>
      </c>
      <c r="W367" s="28" t="s">
        <v>74</v>
      </c>
      <c r="X367" s="3" t="s">
        <v>83</v>
      </c>
      <c r="Y367" s="28" t="s">
        <v>74</v>
      </c>
      <c r="Z367" s="31">
        <v>-4.2004634994206338</v>
      </c>
      <c r="AA367" s="31">
        <v>19.257122250270463</v>
      </c>
      <c r="AB367" s="31">
        <v>-4.2004634994206338</v>
      </c>
      <c r="AC367" s="31">
        <v>62.297986366380208</v>
      </c>
      <c r="AD367" s="28" t="s">
        <v>74</v>
      </c>
      <c r="AE367" s="31">
        <v>-10.293843912956504</v>
      </c>
      <c r="AF367" s="31">
        <v>35.106741988893866</v>
      </c>
      <c r="AG367" s="28" t="s">
        <v>74</v>
      </c>
      <c r="AH367" s="32">
        <v>45940</v>
      </c>
      <c r="AJ367" s="30" t="s">
        <v>5074</v>
      </c>
    </row>
    <row r="368" spans="1:36" x14ac:dyDescent="0.2">
      <c r="A368" s="23" t="s">
        <v>872</v>
      </c>
      <c r="B368" s="24" t="s">
        <v>154</v>
      </c>
      <c r="C368" s="25" t="s">
        <v>873</v>
      </c>
      <c r="D368" s="26" t="s">
        <v>74</v>
      </c>
      <c r="E368" s="24">
        <v>2</v>
      </c>
      <c r="F368" s="27">
        <v>-9.3195008093116947</v>
      </c>
      <c r="G368" s="27">
        <v>3.6951123027160881</v>
      </c>
      <c r="H368" s="26" t="s">
        <v>74</v>
      </c>
      <c r="I368" s="27">
        <v>23.09431894586756</v>
      </c>
      <c r="J368" s="27">
        <v>58.085005924999997</v>
      </c>
      <c r="K368" s="26" t="s">
        <v>74</v>
      </c>
      <c r="L368" s="23" t="s">
        <v>113</v>
      </c>
      <c r="M368" s="23" t="s">
        <v>324</v>
      </c>
      <c r="N368" s="28" t="s">
        <v>74</v>
      </c>
      <c r="O368" s="3" t="s">
        <v>156</v>
      </c>
      <c r="P368" s="3" t="s">
        <v>171</v>
      </c>
      <c r="Q368" s="28" t="s">
        <v>74</v>
      </c>
      <c r="R368" s="29">
        <v>5</v>
      </c>
      <c r="S368" s="30">
        <v>5</v>
      </c>
      <c r="T368" s="30">
        <v>0</v>
      </c>
      <c r="U368" s="30">
        <v>0</v>
      </c>
      <c r="V368" s="30">
        <v>0</v>
      </c>
      <c r="W368" s="28" t="s">
        <v>74</v>
      </c>
      <c r="X368" s="3" t="s">
        <v>83</v>
      </c>
      <c r="Y368" s="28" t="s">
        <v>74</v>
      </c>
      <c r="Z368" s="31">
        <v>-3.3898305084745664</v>
      </c>
      <c r="AA368" s="31">
        <v>14.553014553014561</v>
      </c>
      <c r="AB368" s="31">
        <v>-3.3898305084745664</v>
      </c>
      <c r="AC368" s="31">
        <v>49.711987827410056</v>
      </c>
      <c r="AD368" s="28" t="s">
        <v>74</v>
      </c>
      <c r="AE368" s="31">
        <v>-9.3195008093116947</v>
      </c>
      <c r="AF368" s="31">
        <v>23.775639912085762</v>
      </c>
      <c r="AG368" s="28" t="s">
        <v>74</v>
      </c>
      <c r="AH368" s="32">
        <v>45940</v>
      </c>
      <c r="AJ368" s="30" t="s">
        <v>5075</v>
      </c>
    </row>
    <row r="369" spans="1:36" x14ac:dyDescent="0.2">
      <c r="A369" s="23" t="s">
        <v>874</v>
      </c>
      <c r="B369" s="24" t="s">
        <v>194</v>
      </c>
      <c r="C369" s="25" t="s">
        <v>875</v>
      </c>
      <c r="D369" s="26" t="s">
        <v>74</v>
      </c>
      <c r="E369" s="24">
        <v>1</v>
      </c>
      <c r="F369" s="27">
        <v>-17.195849439551985</v>
      </c>
      <c r="G369" s="27">
        <v>1.8094231756365116</v>
      </c>
      <c r="H369" s="26" t="s">
        <v>74</v>
      </c>
      <c r="I369" s="27">
        <v>20.734469095271066</v>
      </c>
      <c r="J369" s="27">
        <v>57.766876887000002</v>
      </c>
      <c r="K369" s="26" t="s">
        <v>74</v>
      </c>
      <c r="L369" s="23" t="s">
        <v>91</v>
      </c>
      <c r="M369" s="23" t="s">
        <v>251</v>
      </c>
      <c r="N369" s="28" t="s">
        <v>74</v>
      </c>
      <c r="O369" s="3" t="s">
        <v>156</v>
      </c>
      <c r="P369" s="3" t="s">
        <v>196</v>
      </c>
      <c r="Q369" s="28" t="s">
        <v>74</v>
      </c>
      <c r="R369" s="29">
        <v>3</v>
      </c>
      <c r="S369" s="30">
        <v>0</v>
      </c>
      <c r="T369" s="30">
        <v>0</v>
      </c>
      <c r="U369" s="30">
        <v>0</v>
      </c>
      <c r="V369" s="30">
        <v>0</v>
      </c>
      <c r="W369" s="28" t="s">
        <v>74</v>
      </c>
      <c r="X369" s="3" t="s">
        <v>83</v>
      </c>
      <c r="Y369" s="28" t="s">
        <v>74</v>
      </c>
      <c r="Z369" s="31">
        <v>-4.6339875638828865</v>
      </c>
      <c r="AA369" s="31">
        <v>5.8704302102456394</v>
      </c>
      <c r="AB369" s="31">
        <v>-9.5098122745732905</v>
      </c>
      <c r="AC369" s="31">
        <v>21.731408410666102</v>
      </c>
      <c r="AD369" s="28" t="s">
        <v>74</v>
      </c>
      <c r="AE369" s="31">
        <v>-17.195849439551985</v>
      </c>
      <c r="AF369" s="31">
        <v>-2.2447143622806491</v>
      </c>
      <c r="AG369" s="28" t="s">
        <v>74</v>
      </c>
      <c r="AH369" s="32">
        <v>45940</v>
      </c>
      <c r="AJ369" s="30" t="s">
        <v>5076</v>
      </c>
    </row>
    <row r="370" spans="1:36" x14ac:dyDescent="0.2">
      <c r="A370" s="23" t="s">
        <v>876</v>
      </c>
      <c r="B370" s="24" t="s">
        <v>255</v>
      </c>
      <c r="C370" s="25" t="s">
        <v>877</v>
      </c>
      <c r="D370" s="26" t="s">
        <v>74</v>
      </c>
      <c r="E370" s="24">
        <v>5</v>
      </c>
      <c r="F370" s="27">
        <v>0</v>
      </c>
      <c r="G370" s="27">
        <v>25.848312709587169</v>
      </c>
      <c r="H370" s="26" t="s">
        <v>74</v>
      </c>
      <c r="I370" s="27">
        <v>21.515432048626675</v>
      </c>
      <c r="J370" s="27">
        <v>57.632690689999997</v>
      </c>
      <c r="K370" s="26" t="s">
        <v>74</v>
      </c>
      <c r="L370" s="23" t="s">
        <v>91</v>
      </c>
      <c r="M370" s="23" t="s">
        <v>106</v>
      </c>
      <c r="N370" s="28" t="s">
        <v>74</v>
      </c>
      <c r="O370" s="3" t="s">
        <v>109</v>
      </c>
      <c r="P370" s="3" t="s">
        <v>258</v>
      </c>
      <c r="Q370" s="28" t="s">
        <v>74</v>
      </c>
      <c r="R370" s="29">
        <v>5</v>
      </c>
      <c r="S370" s="30">
        <v>9</v>
      </c>
      <c r="T370" s="30">
        <v>8</v>
      </c>
      <c r="U370" s="30">
        <v>0</v>
      </c>
      <c r="V370" s="30">
        <v>0</v>
      </c>
      <c r="W370" s="28" t="s">
        <v>74</v>
      </c>
      <c r="X370" s="3" t="s">
        <v>83</v>
      </c>
      <c r="Y370" s="28" t="s">
        <v>74</v>
      </c>
      <c r="Z370" s="31">
        <v>-0.12894510622620656</v>
      </c>
      <c r="AA370" s="31">
        <v>43.190043516039658</v>
      </c>
      <c r="AB370" s="31">
        <v>-0.12894510622620656</v>
      </c>
      <c r="AC370" s="31">
        <v>58.266479084805034</v>
      </c>
      <c r="AD370" s="28" t="s">
        <v>74</v>
      </c>
      <c r="AE370" s="31">
        <v>-5.7729948022989444</v>
      </c>
      <c r="AF370" s="31">
        <v>12.490425550253176</v>
      </c>
      <c r="AG370" s="28" t="s">
        <v>74</v>
      </c>
      <c r="AH370" s="32">
        <v>45940</v>
      </c>
      <c r="AJ370" s="30" t="s">
        <v>5077</v>
      </c>
    </row>
    <row r="371" spans="1:36" x14ac:dyDescent="0.2">
      <c r="A371" s="23">
        <v>7202</v>
      </c>
      <c r="B371" s="24" t="s">
        <v>259</v>
      </c>
      <c r="C371" s="25" t="s">
        <v>878</v>
      </c>
      <c r="D371" s="26" t="s">
        <v>74</v>
      </c>
      <c r="E371" s="24">
        <v>0</v>
      </c>
      <c r="F371" s="27">
        <v>-20.285814603479082</v>
      </c>
      <c r="G371" s="27">
        <v>1.8543145442165492</v>
      </c>
      <c r="H371" s="26" t="s">
        <v>74</v>
      </c>
      <c r="I371" s="27">
        <v>27.168072036013029</v>
      </c>
      <c r="J371" s="27">
        <v>8.8587588799999999</v>
      </c>
      <c r="K371" s="26" t="s">
        <v>74</v>
      </c>
      <c r="L371" s="23" t="s">
        <v>91</v>
      </c>
      <c r="M371" s="23" t="s">
        <v>106</v>
      </c>
      <c r="N371" s="28" t="s">
        <v>74</v>
      </c>
      <c r="O371" s="3" t="s">
        <v>109</v>
      </c>
      <c r="P371" s="3" t="s">
        <v>261</v>
      </c>
      <c r="Q371" s="28" t="s">
        <v>74</v>
      </c>
      <c r="R371" s="29">
        <v>5</v>
      </c>
      <c r="S371" s="30">
        <v>1</v>
      </c>
      <c r="T371" s="30">
        <v>0</v>
      </c>
      <c r="U371" s="30">
        <v>0</v>
      </c>
      <c r="V371" s="30">
        <v>19</v>
      </c>
      <c r="W371" s="28" t="s">
        <v>74</v>
      </c>
      <c r="X371" s="3" t="s">
        <v>83</v>
      </c>
      <c r="Y371" s="28" t="s">
        <v>74</v>
      </c>
      <c r="Z371" s="31">
        <v>-6.2034788543619248</v>
      </c>
      <c r="AA371" s="31">
        <v>9.2271452349549925</v>
      </c>
      <c r="AB371" s="31">
        <v>-8.538496780883035</v>
      </c>
      <c r="AC371" s="31">
        <v>14.866721593532423</v>
      </c>
      <c r="AD371" s="28" t="s">
        <v>74</v>
      </c>
      <c r="AE371" s="31">
        <v>-31.053863864879926</v>
      </c>
      <c r="AF371" s="31">
        <v>-18.175791631538509</v>
      </c>
      <c r="AG371" s="28" t="s">
        <v>74</v>
      </c>
      <c r="AH371" s="32">
        <v>45940</v>
      </c>
      <c r="AJ371" s="30" t="s">
        <v>5078</v>
      </c>
    </row>
    <row r="372" spans="1:36" x14ac:dyDescent="0.2">
      <c r="A372" s="23" t="s">
        <v>879</v>
      </c>
      <c r="B372" s="24" t="s">
        <v>72</v>
      </c>
      <c r="C372" s="25" t="s">
        <v>880</v>
      </c>
      <c r="D372" s="26" t="s">
        <v>74</v>
      </c>
      <c r="E372" s="24">
        <v>3</v>
      </c>
      <c r="F372" s="27">
        <v>-6.1683523632596282</v>
      </c>
      <c r="G372" s="27">
        <v>4.7963615359598775</v>
      </c>
      <c r="H372" s="26" t="s">
        <v>74</v>
      </c>
      <c r="I372" s="27">
        <v>24.366351988028327</v>
      </c>
      <c r="J372" s="27">
        <v>57.232778953999997</v>
      </c>
      <c r="K372" s="26" t="s">
        <v>74</v>
      </c>
      <c r="L372" s="23" t="s">
        <v>493</v>
      </c>
      <c r="M372" s="23" t="s">
        <v>881</v>
      </c>
      <c r="N372" s="28" t="s">
        <v>74</v>
      </c>
      <c r="O372" s="3" t="s">
        <v>77</v>
      </c>
      <c r="P372" s="3" t="s">
        <v>78</v>
      </c>
      <c r="Q372" s="28" t="s">
        <v>74</v>
      </c>
      <c r="R372" s="29">
        <v>5</v>
      </c>
      <c r="S372" s="30">
        <v>9</v>
      </c>
      <c r="T372" s="30">
        <v>0</v>
      </c>
      <c r="U372" s="30">
        <v>0</v>
      </c>
      <c r="V372" s="30">
        <v>0</v>
      </c>
      <c r="W372" s="28" t="s">
        <v>74</v>
      </c>
      <c r="X372" s="3" t="s">
        <v>83</v>
      </c>
      <c r="Y372" s="28" t="s">
        <v>74</v>
      </c>
      <c r="Z372" s="31">
        <v>-5.4425805059603949</v>
      </c>
      <c r="AA372" s="31">
        <v>23.052084795732135</v>
      </c>
      <c r="AB372" s="31">
        <v>-5.4425805059603949</v>
      </c>
      <c r="AC372" s="31">
        <v>38.703717623601001</v>
      </c>
      <c r="AD372" s="28" t="s">
        <v>74</v>
      </c>
      <c r="AE372" s="31">
        <v>-12.201324279481264</v>
      </c>
      <c r="AF372" s="31">
        <v>6.8722899702863147</v>
      </c>
      <c r="AG372" s="28" t="s">
        <v>74</v>
      </c>
      <c r="AH372" s="32">
        <v>45940</v>
      </c>
      <c r="AJ372" s="30" t="s">
        <v>5079</v>
      </c>
    </row>
    <row r="373" spans="1:36" x14ac:dyDescent="0.2">
      <c r="A373" s="23">
        <v>2914</v>
      </c>
      <c r="B373" s="24" t="s">
        <v>259</v>
      </c>
      <c r="C373" s="25" t="s">
        <v>882</v>
      </c>
      <c r="D373" s="26" t="s">
        <v>74</v>
      </c>
      <c r="E373" s="24">
        <v>3</v>
      </c>
      <c r="F373" s="27">
        <v>-9.0182635290671378</v>
      </c>
      <c r="G373" s="27">
        <v>10.129870120661396</v>
      </c>
      <c r="H373" s="26" t="s">
        <v>74</v>
      </c>
      <c r="I373" s="27">
        <v>18.039100708636322</v>
      </c>
      <c r="J373" s="27">
        <v>57.221464015000002</v>
      </c>
      <c r="K373" s="26" t="s">
        <v>74</v>
      </c>
      <c r="L373" s="23" t="s">
        <v>122</v>
      </c>
      <c r="M373" s="23" t="s">
        <v>211</v>
      </c>
      <c r="N373" s="28" t="s">
        <v>74</v>
      </c>
      <c r="O373" s="3" t="s">
        <v>109</v>
      </c>
      <c r="P373" s="3" t="s">
        <v>261</v>
      </c>
      <c r="Q373" s="28" t="s">
        <v>74</v>
      </c>
      <c r="R373" s="29">
        <v>5</v>
      </c>
      <c r="S373" s="30">
        <v>27</v>
      </c>
      <c r="T373" s="30">
        <v>0</v>
      </c>
      <c r="U373" s="30">
        <v>0</v>
      </c>
      <c r="V373" s="30">
        <v>0</v>
      </c>
      <c r="W373" s="28" t="s">
        <v>74</v>
      </c>
      <c r="X373" s="3" t="s">
        <v>101</v>
      </c>
      <c r="Y373" s="28" t="s">
        <v>74</v>
      </c>
      <c r="Z373" s="31">
        <v>-0.50720227226617975</v>
      </c>
      <c r="AA373" s="31">
        <v>23.58995554390669</v>
      </c>
      <c r="AB373" s="31">
        <v>-0.50720227226617975</v>
      </c>
      <c r="AC373" s="31">
        <v>54.509070271601054</v>
      </c>
      <c r="AD373" s="28" t="s">
        <v>74</v>
      </c>
      <c r="AE373" s="31">
        <v>-9.0182635290671378</v>
      </c>
      <c r="AF373" s="31">
        <v>13.254983583869537</v>
      </c>
      <c r="AG373" s="28" t="s">
        <v>74</v>
      </c>
      <c r="AH373" s="32">
        <v>45940</v>
      </c>
      <c r="AJ373" s="30" t="s">
        <v>5080</v>
      </c>
    </row>
    <row r="374" spans="1:36" x14ac:dyDescent="0.2">
      <c r="A374" s="23" t="s">
        <v>883</v>
      </c>
      <c r="B374" s="24" t="s">
        <v>72</v>
      </c>
      <c r="C374" s="25" t="s">
        <v>884</v>
      </c>
      <c r="D374" s="26" t="s">
        <v>74</v>
      </c>
      <c r="E374" s="24">
        <v>0</v>
      </c>
      <c r="F374" s="27">
        <v>-23.106773946248126</v>
      </c>
      <c r="G374" s="27">
        <v>0</v>
      </c>
      <c r="H374" s="26" t="s">
        <v>74</v>
      </c>
      <c r="I374" s="27">
        <v>25.196228664052146</v>
      </c>
      <c r="J374" s="27">
        <v>57.214089770999998</v>
      </c>
      <c r="K374" s="26" t="s">
        <v>74</v>
      </c>
      <c r="L374" s="23" t="s">
        <v>247</v>
      </c>
      <c r="M374" s="23" t="s">
        <v>248</v>
      </c>
      <c r="N374" s="28" t="s">
        <v>74</v>
      </c>
      <c r="O374" s="3" t="s">
        <v>77</v>
      </c>
      <c r="P374" s="3" t="s">
        <v>78</v>
      </c>
      <c r="Q374" s="28" t="s">
        <v>74</v>
      </c>
      <c r="R374" s="29">
        <v>0</v>
      </c>
      <c r="S374" s="30">
        <v>0</v>
      </c>
      <c r="T374" s="30">
        <v>0</v>
      </c>
      <c r="U374" s="30">
        <v>1</v>
      </c>
      <c r="V374" s="30">
        <v>26</v>
      </c>
      <c r="W374" s="28" t="s">
        <v>74</v>
      </c>
      <c r="X374" s="3" t="s">
        <v>83</v>
      </c>
      <c r="Y374" s="28" t="s">
        <v>74</v>
      </c>
      <c r="Z374" s="31">
        <v>-13.540055155713995</v>
      </c>
      <c r="AA374" s="31">
        <v>0</v>
      </c>
      <c r="AB374" s="31">
        <v>-21.845929348817418</v>
      </c>
      <c r="AC374" s="31">
        <v>-2.1264688358387471</v>
      </c>
      <c r="AD374" s="28" t="s">
        <v>74</v>
      </c>
      <c r="AE374" s="31">
        <v>-46.13344691621996</v>
      </c>
      <c r="AF374" s="31">
        <v>-26.606305373985418</v>
      </c>
      <c r="AG374" s="28" t="s">
        <v>74</v>
      </c>
      <c r="AH374" s="32">
        <v>45940</v>
      </c>
      <c r="AJ374" s="30" t="s">
        <v>5081</v>
      </c>
    </row>
    <row r="375" spans="1:36" x14ac:dyDescent="0.2">
      <c r="A375" s="23" t="s">
        <v>885</v>
      </c>
      <c r="B375" s="24" t="s">
        <v>557</v>
      </c>
      <c r="C375" s="25" t="s">
        <v>886</v>
      </c>
      <c r="D375" s="26" t="s">
        <v>74</v>
      </c>
      <c r="E375" s="24">
        <v>2</v>
      </c>
      <c r="F375" s="27">
        <v>-14.453512931857404</v>
      </c>
      <c r="G375" s="27">
        <v>0.45561591821483438</v>
      </c>
      <c r="H375" s="26" t="s">
        <v>74</v>
      </c>
      <c r="I375" s="27">
        <v>32.069636162186903</v>
      </c>
      <c r="J375" s="27">
        <v>57.120994811999999</v>
      </c>
      <c r="K375" s="26" t="s">
        <v>74</v>
      </c>
      <c r="L375" s="23" t="s">
        <v>178</v>
      </c>
      <c r="M375" s="23" t="s">
        <v>232</v>
      </c>
      <c r="N375" s="28" t="s">
        <v>74</v>
      </c>
      <c r="O375" s="3" t="s">
        <v>156</v>
      </c>
      <c r="P375" s="3" t="s">
        <v>559</v>
      </c>
      <c r="Q375" s="28" t="s">
        <v>74</v>
      </c>
      <c r="R375" s="29">
        <v>3</v>
      </c>
      <c r="S375" s="30">
        <v>0</v>
      </c>
      <c r="T375" s="30">
        <v>0</v>
      </c>
      <c r="U375" s="30">
        <v>0</v>
      </c>
      <c r="V375" s="30">
        <v>0</v>
      </c>
      <c r="W375" s="28" t="s">
        <v>74</v>
      </c>
      <c r="X375" s="3" t="s">
        <v>83</v>
      </c>
      <c r="Y375" s="28" t="s">
        <v>74</v>
      </c>
      <c r="Z375" s="31">
        <v>-10.81441922563419</v>
      </c>
      <c r="AA375" s="31">
        <v>10.32204789430223</v>
      </c>
      <c r="AB375" s="31">
        <v>-14.498736040446708</v>
      </c>
      <c r="AC375" s="31">
        <v>23.805556701045262</v>
      </c>
      <c r="AD375" s="28" t="s">
        <v>74</v>
      </c>
      <c r="AE375" s="31">
        <v>-19.868915318910979</v>
      </c>
      <c r="AF375" s="31">
        <v>3.2686463279239839</v>
      </c>
      <c r="AG375" s="28" t="s">
        <v>74</v>
      </c>
      <c r="AH375" s="32">
        <v>45940</v>
      </c>
      <c r="AJ375" s="30" t="s">
        <v>5082</v>
      </c>
    </row>
    <row r="376" spans="1:36" x14ac:dyDescent="0.2">
      <c r="A376" s="23" t="s">
        <v>887</v>
      </c>
      <c r="B376" s="24" t="s">
        <v>557</v>
      </c>
      <c r="C376" s="25" t="s">
        <v>886</v>
      </c>
      <c r="D376" s="26" t="s">
        <v>74</v>
      </c>
      <c r="E376" s="24">
        <v>3</v>
      </c>
      <c r="F376" s="27">
        <v>-14.587165713410927</v>
      </c>
      <c r="G376" s="27">
        <v>0.22587428163845219</v>
      </c>
      <c r="H376" s="26" t="s">
        <v>74</v>
      </c>
      <c r="I376" s="27">
        <v>31.593261944833458</v>
      </c>
      <c r="J376" s="27">
        <v>57.078239576000001</v>
      </c>
      <c r="K376" s="26" t="s">
        <v>74</v>
      </c>
      <c r="L376" s="23" t="s">
        <v>178</v>
      </c>
      <c r="M376" s="23" t="s">
        <v>232</v>
      </c>
      <c r="N376" s="28" t="s">
        <v>74</v>
      </c>
      <c r="O376" s="3" t="s">
        <v>156</v>
      </c>
      <c r="P376" s="3" t="s">
        <v>559</v>
      </c>
      <c r="Q376" s="28" t="s">
        <v>74</v>
      </c>
      <c r="R376" s="29">
        <v>3</v>
      </c>
      <c r="S376" s="30">
        <v>0</v>
      </c>
      <c r="T376" s="30">
        <v>0</v>
      </c>
      <c r="U376" s="30">
        <v>0</v>
      </c>
      <c r="V376" s="30">
        <v>0</v>
      </c>
      <c r="W376" s="28" t="s">
        <v>74</v>
      </c>
      <c r="X376" s="3" t="s">
        <v>83</v>
      </c>
      <c r="Y376" s="28" t="s">
        <v>74</v>
      </c>
      <c r="Z376" s="31">
        <v>-11</v>
      </c>
      <c r="AA376" s="31">
        <v>10.467521721141916</v>
      </c>
      <c r="AB376" s="31">
        <v>-14.527178436519621</v>
      </c>
      <c r="AC376" s="31">
        <v>26.057442535274838</v>
      </c>
      <c r="AD376" s="28" t="s">
        <v>74</v>
      </c>
      <c r="AE376" s="31">
        <v>-19.895571299684899</v>
      </c>
      <c r="AF376" s="31">
        <v>5.3486148820716242</v>
      </c>
      <c r="AG376" s="28" t="s">
        <v>74</v>
      </c>
      <c r="AH376" s="32">
        <v>45940</v>
      </c>
      <c r="AJ376" s="30" t="s">
        <v>5083</v>
      </c>
    </row>
    <row r="377" spans="1:36" x14ac:dyDescent="0.2">
      <c r="A377" s="23" t="s">
        <v>888</v>
      </c>
      <c r="B377" s="24" t="s">
        <v>72</v>
      </c>
      <c r="C377" s="25" t="s">
        <v>889</v>
      </c>
      <c r="D377" s="26" t="s">
        <v>74</v>
      </c>
      <c r="E377" s="24">
        <v>4</v>
      </c>
      <c r="F377" s="27">
        <v>-4.8509525331425811</v>
      </c>
      <c r="G377" s="27">
        <v>22.200297425207943</v>
      </c>
      <c r="H377" s="26" t="s">
        <v>74</v>
      </c>
      <c r="I377" s="27">
        <v>34.530001475558194</v>
      </c>
      <c r="J377" s="27">
        <v>56.931085834000001</v>
      </c>
      <c r="K377" s="26" t="s">
        <v>74</v>
      </c>
      <c r="L377" s="23" t="s">
        <v>91</v>
      </c>
      <c r="M377" s="23" t="s">
        <v>92</v>
      </c>
      <c r="N377" s="28" t="s">
        <v>74</v>
      </c>
      <c r="O377" s="3" t="s">
        <v>109</v>
      </c>
      <c r="P377" s="3" t="s">
        <v>142</v>
      </c>
      <c r="Q377" s="28" t="s">
        <v>74</v>
      </c>
      <c r="R377" s="29">
        <v>5</v>
      </c>
      <c r="S377" s="30">
        <v>5</v>
      </c>
      <c r="T377" s="30">
        <v>0</v>
      </c>
      <c r="U377" s="30">
        <v>0</v>
      </c>
      <c r="V377" s="30">
        <v>0</v>
      </c>
      <c r="W377" s="28" t="s">
        <v>74</v>
      </c>
      <c r="X377" s="3" t="s">
        <v>83</v>
      </c>
      <c r="Y377" s="28" t="s">
        <v>74</v>
      </c>
      <c r="Z377" s="31">
        <v>-4.9604382227632353</v>
      </c>
      <c r="AA377" s="31">
        <v>55.682951146560335</v>
      </c>
      <c r="AB377" s="31">
        <v>-4.9604382227632353</v>
      </c>
      <c r="AC377" s="31">
        <v>54.388428684856606</v>
      </c>
      <c r="AD377" s="28" t="s">
        <v>74</v>
      </c>
      <c r="AE377" s="31">
        <v>-21.822410578529343</v>
      </c>
      <c r="AF377" s="31">
        <v>18.304236525005198</v>
      </c>
      <c r="AG377" s="28" t="s">
        <v>74</v>
      </c>
      <c r="AH377" s="32">
        <v>45940</v>
      </c>
      <c r="AJ377" s="30" t="s">
        <v>5084</v>
      </c>
    </row>
    <row r="378" spans="1:36" x14ac:dyDescent="0.2">
      <c r="A378" s="23" t="s">
        <v>890</v>
      </c>
      <c r="B378" s="24" t="s">
        <v>72</v>
      </c>
      <c r="C378" s="25" t="s">
        <v>891</v>
      </c>
      <c r="D378" s="26" t="s">
        <v>74</v>
      </c>
      <c r="E378" s="24">
        <v>5</v>
      </c>
      <c r="F378" s="27">
        <v>-2.3131354996434919</v>
      </c>
      <c r="G378" s="27">
        <v>22.392240895975636</v>
      </c>
      <c r="H378" s="26" t="s">
        <v>74</v>
      </c>
      <c r="I378" s="27">
        <v>29.473321316302918</v>
      </c>
      <c r="J378" s="27">
        <v>56.916656576999998</v>
      </c>
      <c r="K378" s="26" t="s">
        <v>74</v>
      </c>
      <c r="L378" s="23" t="s">
        <v>178</v>
      </c>
      <c r="M378" s="23" t="s">
        <v>240</v>
      </c>
      <c r="N378" s="28" t="s">
        <v>74</v>
      </c>
      <c r="O378" s="3" t="s">
        <v>77</v>
      </c>
      <c r="P378" s="3" t="s">
        <v>78</v>
      </c>
      <c r="Q378" s="28" t="s">
        <v>74</v>
      </c>
      <c r="R378" s="29">
        <v>5</v>
      </c>
      <c r="S378" s="30">
        <v>13</v>
      </c>
      <c r="T378" s="30">
        <v>5</v>
      </c>
      <c r="U378" s="30">
        <v>0</v>
      </c>
      <c r="V378" s="30">
        <v>0</v>
      </c>
      <c r="W378" s="28" t="s">
        <v>74</v>
      </c>
      <c r="X378" s="3" t="s">
        <v>83</v>
      </c>
      <c r="Y378" s="28" t="s">
        <v>74</v>
      </c>
      <c r="Z378" s="31">
        <v>-4.5563770794824459</v>
      </c>
      <c r="AA378" s="31">
        <v>50.402330238485348</v>
      </c>
      <c r="AB378" s="31">
        <v>-4.5563770794824459</v>
      </c>
      <c r="AC378" s="31">
        <v>58.889145318870661</v>
      </c>
      <c r="AD378" s="28" t="s">
        <v>74</v>
      </c>
      <c r="AE378" s="31">
        <v>-2.3131354996434919</v>
      </c>
      <c r="AF378" s="31">
        <v>22.119747983067949</v>
      </c>
      <c r="AG378" s="28" t="s">
        <v>74</v>
      </c>
      <c r="AH378" s="32">
        <v>45940</v>
      </c>
      <c r="AJ378" s="30" t="s">
        <v>5085</v>
      </c>
    </row>
    <row r="379" spans="1:36" x14ac:dyDescent="0.2">
      <c r="A379" s="23" t="s">
        <v>892</v>
      </c>
      <c r="B379" s="24" t="s">
        <v>255</v>
      </c>
      <c r="C379" s="25" t="s">
        <v>893</v>
      </c>
      <c r="D379" s="26" t="s">
        <v>74</v>
      </c>
      <c r="E379" s="24">
        <v>1</v>
      </c>
      <c r="F379" s="27">
        <v>-24.258749309809875</v>
      </c>
      <c r="G379" s="27">
        <v>1.9434463778653932</v>
      </c>
      <c r="H379" s="26" t="s">
        <v>74</v>
      </c>
      <c r="I379" s="27">
        <v>11.83100047312087</v>
      </c>
      <c r="J379" s="27">
        <v>56.868241165999997</v>
      </c>
      <c r="K379" s="26" t="s">
        <v>74</v>
      </c>
      <c r="L379" s="23" t="s">
        <v>122</v>
      </c>
      <c r="M379" s="23" t="s">
        <v>211</v>
      </c>
      <c r="N379" s="28" t="s">
        <v>74</v>
      </c>
      <c r="O379" s="3" t="s">
        <v>109</v>
      </c>
      <c r="P379" s="3" t="s">
        <v>258</v>
      </c>
      <c r="Q379" s="28" t="s">
        <v>74</v>
      </c>
      <c r="R379" s="29">
        <v>2</v>
      </c>
      <c r="S379" s="30">
        <v>0</v>
      </c>
      <c r="T379" s="30">
        <v>0</v>
      </c>
      <c r="U379" s="30">
        <v>0</v>
      </c>
      <c r="V379" s="30">
        <v>0</v>
      </c>
      <c r="W379" s="28" t="s">
        <v>74</v>
      </c>
      <c r="X379" s="3" t="s">
        <v>101</v>
      </c>
      <c r="Y379" s="28" t="s">
        <v>74</v>
      </c>
      <c r="Z379" s="31">
        <v>-5.9779183492448853</v>
      </c>
      <c r="AA379" s="31">
        <v>1.1526581451997771</v>
      </c>
      <c r="AB379" s="31">
        <v>-15.544932276596635</v>
      </c>
      <c r="AC379" s="31">
        <v>13.262909560494645</v>
      </c>
      <c r="AD379" s="28" t="s">
        <v>74</v>
      </c>
      <c r="AE379" s="31">
        <v>-38.625006970351585</v>
      </c>
      <c r="AF379" s="31">
        <v>-19.65250024690371</v>
      </c>
      <c r="AG379" s="28" t="s">
        <v>74</v>
      </c>
      <c r="AH379" s="32">
        <v>45940</v>
      </c>
      <c r="AJ379" s="30" t="s">
        <v>5086</v>
      </c>
    </row>
    <row r="380" spans="1:36" x14ac:dyDescent="0.2">
      <c r="A380" s="23" t="s">
        <v>894</v>
      </c>
      <c r="B380" s="24" t="s">
        <v>154</v>
      </c>
      <c r="C380" s="25" t="s">
        <v>895</v>
      </c>
      <c r="D380" s="26" t="s">
        <v>74</v>
      </c>
      <c r="E380" s="24">
        <v>3</v>
      </c>
      <c r="F380" s="27">
        <v>-11.439467769227129</v>
      </c>
      <c r="G380" s="27">
        <v>9.5475374112104117</v>
      </c>
      <c r="H380" s="26" t="s">
        <v>74</v>
      </c>
      <c r="I380" s="27">
        <v>18.385603959264465</v>
      </c>
      <c r="J380" s="27">
        <v>56.765718516</v>
      </c>
      <c r="K380" s="26" t="s">
        <v>74</v>
      </c>
      <c r="L380" s="23" t="s">
        <v>122</v>
      </c>
      <c r="M380" s="23" t="s">
        <v>221</v>
      </c>
      <c r="N380" s="28" t="s">
        <v>74</v>
      </c>
      <c r="O380" s="3" t="s">
        <v>156</v>
      </c>
      <c r="P380" s="3" t="s">
        <v>171</v>
      </c>
      <c r="Q380" s="28" t="s">
        <v>74</v>
      </c>
      <c r="R380" s="29">
        <v>5</v>
      </c>
      <c r="S380" s="30">
        <v>1</v>
      </c>
      <c r="T380" s="30">
        <v>0</v>
      </c>
      <c r="U380" s="30">
        <v>0</v>
      </c>
      <c r="V380" s="30">
        <v>0</v>
      </c>
      <c r="W380" s="28" t="s">
        <v>74</v>
      </c>
      <c r="X380" s="3" t="s">
        <v>101</v>
      </c>
      <c r="Y380" s="28" t="s">
        <v>74</v>
      </c>
      <c r="Z380" s="31">
        <v>0</v>
      </c>
      <c r="AA380" s="31">
        <v>13.626834381551353</v>
      </c>
      <c r="AB380" s="31">
        <v>0</v>
      </c>
      <c r="AC380" s="31">
        <v>35.387700737513264</v>
      </c>
      <c r="AD380" s="28" t="s">
        <v>74</v>
      </c>
      <c r="AE380" s="31">
        <v>-11.439467769227129</v>
      </c>
      <c r="AF380" s="31">
        <v>10.448501106046875</v>
      </c>
      <c r="AG380" s="28" t="s">
        <v>74</v>
      </c>
      <c r="AH380" s="32">
        <v>45940</v>
      </c>
      <c r="AJ380" s="30" t="s">
        <v>5087</v>
      </c>
    </row>
    <row r="381" spans="1:36" x14ac:dyDescent="0.2">
      <c r="A381" s="23" t="s">
        <v>896</v>
      </c>
      <c r="B381" s="24" t="s">
        <v>154</v>
      </c>
      <c r="C381" s="25" t="s">
        <v>897</v>
      </c>
      <c r="D381" s="26" t="s">
        <v>74</v>
      </c>
      <c r="E381" s="24">
        <v>5</v>
      </c>
      <c r="F381" s="27">
        <v>0</v>
      </c>
      <c r="G381" s="27">
        <v>61.79882542934709</v>
      </c>
      <c r="H381" s="26" t="s">
        <v>74</v>
      </c>
      <c r="I381" s="27">
        <v>52.431586706533928</v>
      </c>
      <c r="J381" s="27">
        <v>56.504449368000003</v>
      </c>
      <c r="K381" s="26" t="s">
        <v>74</v>
      </c>
      <c r="L381" s="23" t="s">
        <v>129</v>
      </c>
      <c r="M381" s="23" t="s">
        <v>200</v>
      </c>
      <c r="N381" s="28" t="s">
        <v>74</v>
      </c>
      <c r="O381" s="3" t="s">
        <v>156</v>
      </c>
      <c r="P381" s="3" t="s">
        <v>454</v>
      </c>
      <c r="Q381" s="28" t="s">
        <v>74</v>
      </c>
      <c r="R381" s="29">
        <v>5</v>
      </c>
      <c r="S381" s="30">
        <v>9</v>
      </c>
      <c r="T381" s="30">
        <v>9</v>
      </c>
      <c r="U381" s="30">
        <v>0</v>
      </c>
      <c r="V381" s="30">
        <v>0</v>
      </c>
      <c r="W381" s="28" t="s">
        <v>74</v>
      </c>
      <c r="X381" s="3" t="s">
        <v>79</v>
      </c>
      <c r="Y381" s="28" t="s">
        <v>74</v>
      </c>
      <c r="Z381" s="31">
        <v>0</v>
      </c>
      <c r="AA381" s="31">
        <v>93.032725079173574</v>
      </c>
      <c r="AB381" s="31">
        <v>0</v>
      </c>
      <c r="AC381" s="31">
        <v>120.96614859024031</v>
      </c>
      <c r="AD381" s="28" t="s">
        <v>74</v>
      </c>
      <c r="AE381" s="31">
        <v>0</v>
      </c>
      <c r="AF381" s="31">
        <v>85.660244308327492</v>
      </c>
      <c r="AG381" s="28" t="s">
        <v>74</v>
      </c>
      <c r="AH381" s="32">
        <v>45940</v>
      </c>
      <c r="AJ381" s="30" t="s">
        <v>5088</v>
      </c>
    </row>
    <row r="382" spans="1:36" x14ac:dyDescent="0.2">
      <c r="A382" s="23" t="s">
        <v>898</v>
      </c>
      <c r="B382" s="24" t="s">
        <v>154</v>
      </c>
      <c r="C382" s="25" t="s">
        <v>899</v>
      </c>
      <c r="D382" s="26" t="s">
        <v>74</v>
      </c>
      <c r="E382" s="24">
        <v>1</v>
      </c>
      <c r="F382" s="27">
        <v>-15.784986655420695</v>
      </c>
      <c r="G382" s="27">
        <v>4.5976247421075049</v>
      </c>
      <c r="H382" s="26" t="s">
        <v>74</v>
      </c>
      <c r="I382" s="27">
        <v>37.482563206378941</v>
      </c>
      <c r="J382" s="27">
        <v>56.144178629999999</v>
      </c>
      <c r="K382" s="26" t="s">
        <v>74</v>
      </c>
      <c r="L382" s="23" t="s">
        <v>91</v>
      </c>
      <c r="M382" s="23" t="s">
        <v>106</v>
      </c>
      <c r="N382" s="28" t="s">
        <v>74</v>
      </c>
      <c r="O382" s="3" t="s">
        <v>156</v>
      </c>
      <c r="P382" s="3" t="s">
        <v>175</v>
      </c>
      <c r="Q382" s="28" t="s">
        <v>74</v>
      </c>
      <c r="R382" s="29">
        <v>4</v>
      </c>
      <c r="S382" s="30">
        <v>0</v>
      </c>
      <c r="T382" s="30">
        <v>0</v>
      </c>
      <c r="U382" s="30">
        <v>0</v>
      </c>
      <c r="V382" s="30">
        <v>0</v>
      </c>
      <c r="W382" s="28" t="s">
        <v>74</v>
      </c>
      <c r="X382" s="3" t="s">
        <v>83</v>
      </c>
      <c r="Y382" s="28" t="s">
        <v>74</v>
      </c>
      <c r="Z382" s="31">
        <v>-14.154451979873112</v>
      </c>
      <c r="AA382" s="31">
        <v>24.789314676419149</v>
      </c>
      <c r="AB382" s="31">
        <v>-21.848237402907785</v>
      </c>
      <c r="AC382" s="31">
        <v>0.95474788326915749</v>
      </c>
      <c r="AD382" s="28" t="s">
        <v>74</v>
      </c>
      <c r="AE382" s="31">
        <v>-41.713872353367272</v>
      </c>
      <c r="AF382" s="31">
        <v>-18.773583818835078</v>
      </c>
      <c r="AG382" s="28" t="s">
        <v>74</v>
      </c>
      <c r="AH382" s="32">
        <v>45940</v>
      </c>
      <c r="AJ382" s="30" t="s">
        <v>5089</v>
      </c>
    </row>
    <row r="383" spans="1:36" x14ac:dyDescent="0.2">
      <c r="A383" s="23" t="s">
        <v>900</v>
      </c>
      <c r="B383" s="24" t="s">
        <v>154</v>
      </c>
      <c r="C383" s="25" t="s">
        <v>901</v>
      </c>
      <c r="D383" s="26" t="s">
        <v>74</v>
      </c>
      <c r="E383" s="24">
        <v>5</v>
      </c>
      <c r="F383" s="27">
        <v>-1.5272204698046221</v>
      </c>
      <c r="G383" s="27">
        <v>9.9981461616364946</v>
      </c>
      <c r="H383" s="26" t="s">
        <v>74</v>
      </c>
      <c r="I383" s="27">
        <v>24.87936783138872</v>
      </c>
      <c r="J383" s="27">
        <v>56.048847013</v>
      </c>
      <c r="K383" s="26" t="s">
        <v>74</v>
      </c>
      <c r="L383" s="23" t="s">
        <v>113</v>
      </c>
      <c r="M383" s="23" t="s">
        <v>324</v>
      </c>
      <c r="N383" s="28" t="s">
        <v>74</v>
      </c>
      <c r="O383" s="3" t="s">
        <v>156</v>
      </c>
      <c r="P383" s="3" t="s">
        <v>902</v>
      </c>
      <c r="Q383" s="28" t="s">
        <v>74</v>
      </c>
      <c r="R383" s="29">
        <v>5</v>
      </c>
      <c r="S383" s="30">
        <v>38</v>
      </c>
      <c r="T383" s="30">
        <v>34</v>
      </c>
      <c r="U383" s="30">
        <v>0</v>
      </c>
      <c r="V383" s="30">
        <v>0</v>
      </c>
      <c r="W383" s="28" t="s">
        <v>74</v>
      </c>
      <c r="X383" s="3" t="s">
        <v>83</v>
      </c>
      <c r="Y383" s="28" t="s">
        <v>74</v>
      </c>
      <c r="Z383" s="31">
        <v>-1.7605633802816902</v>
      </c>
      <c r="AA383" s="31">
        <v>31.85255198487712</v>
      </c>
      <c r="AB383" s="31">
        <v>-1.7605633802816902</v>
      </c>
      <c r="AC383" s="31">
        <v>48.727817432606038</v>
      </c>
      <c r="AD383" s="28" t="s">
        <v>74</v>
      </c>
      <c r="AE383" s="31">
        <v>-1.5272204698046221</v>
      </c>
      <c r="AF383" s="31">
        <v>21.700580650677921</v>
      </c>
      <c r="AG383" s="28" t="s">
        <v>74</v>
      </c>
      <c r="AH383" s="32">
        <v>45940</v>
      </c>
      <c r="AJ383" s="30" t="s">
        <v>5090</v>
      </c>
    </row>
    <row r="384" spans="1:36" x14ac:dyDescent="0.2">
      <c r="A384" s="23" t="s">
        <v>903</v>
      </c>
      <c r="B384" s="24" t="s">
        <v>272</v>
      </c>
      <c r="C384" s="25" t="s">
        <v>904</v>
      </c>
      <c r="D384" s="26" t="s">
        <v>74</v>
      </c>
      <c r="E384" s="24">
        <v>5</v>
      </c>
      <c r="F384" s="27">
        <v>-4.1137405535656217</v>
      </c>
      <c r="G384" s="27">
        <v>69.043776029805471</v>
      </c>
      <c r="H384" s="26" t="s">
        <v>74</v>
      </c>
      <c r="I384" s="27">
        <v>40.608594259836075</v>
      </c>
      <c r="J384" s="27">
        <v>55.836818665000003</v>
      </c>
      <c r="K384" s="26" t="s">
        <v>74</v>
      </c>
      <c r="L384" s="23" t="s">
        <v>247</v>
      </c>
      <c r="M384" s="23" t="s">
        <v>471</v>
      </c>
      <c r="N384" s="28" t="s">
        <v>74</v>
      </c>
      <c r="O384" s="3" t="s">
        <v>77</v>
      </c>
      <c r="P384" s="3" t="s">
        <v>274</v>
      </c>
      <c r="Q384" s="28" t="s">
        <v>74</v>
      </c>
      <c r="R384" s="29">
        <v>5</v>
      </c>
      <c r="S384" s="30">
        <v>20</v>
      </c>
      <c r="T384" s="30">
        <v>10</v>
      </c>
      <c r="U384" s="30">
        <v>0</v>
      </c>
      <c r="V384" s="30">
        <v>0</v>
      </c>
      <c r="W384" s="28" t="s">
        <v>74</v>
      </c>
      <c r="X384" s="3" t="s">
        <v>79</v>
      </c>
      <c r="Y384" s="28" t="s">
        <v>74</v>
      </c>
      <c r="Z384" s="31">
        <v>-4.5776113191843582</v>
      </c>
      <c r="AA384" s="31">
        <v>85.893798135387087</v>
      </c>
      <c r="AB384" s="31">
        <v>-4.5776113191843582</v>
      </c>
      <c r="AC384" s="31">
        <v>89.214056137079083</v>
      </c>
      <c r="AD384" s="28" t="s">
        <v>74</v>
      </c>
      <c r="AE384" s="31">
        <v>-4.1137405535656217</v>
      </c>
      <c r="AF384" s="31">
        <v>37.699641207605836</v>
      </c>
      <c r="AG384" s="28" t="s">
        <v>74</v>
      </c>
      <c r="AH384" s="32">
        <v>45940</v>
      </c>
      <c r="AJ384" s="30" t="s">
        <v>5091</v>
      </c>
    </row>
    <row r="385" spans="1:36" x14ac:dyDescent="0.2">
      <c r="A385" s="23" t="s">
        <v>905</v>
      </c>
      <c r="B385" s="24" t="s">
        <v>194</v>
      </c>
      <c r="C385" s="25" t="s">
        <v>906</v>
      </c>
      <c r="D385" s="26" t="s">
        <v>74</v>
      </c>
      <c r="E385" s="24">
        <v>3</v>
      </c>
      <c r="F385" s="27">
        <v>-12.49692070782023</v>
      </c>
      <c r="G385" s="27">
        <v>12.277426351322939</v>
      </c>
      <c r="H385" s="26" t="s">
        <v>74</v>
      </c>
      <c r="I385" s="27">
        <v>28.4325914986625</v>
      </c>
      <c r="J385" s="27">
        <v>55.788143257000002</v>
      </c>
      <c r="K385" s="26" t="s">
        <v>74</v>
      </c>
      <c r="L385" s="23" t="s">
        <v>113</v>
      </c>
      <c r="M385" s="23" t="s">
        <v>295</v>
      </c>
      <c r="N385" s="28" t="s">
        <v>74</v>
      </c>
      <c r="O385" s="3" t="s">
        <v>156</v>
      </c>
      <c r="P385" s="3" t="s">
        <v>196</v>
      </c>
      <c r="Q385" s="28" t="s">
        <v>74</v>
      </c>
      <c r="R385" s="29">
        <v>5</v>
      </c>
      <c r="S385" s="30">
        <v>2</v>
      </c>
      <c r="T385" s="30">
        <v>0</v>
      </c>
      <c r="U385" s="30">
        <v>0</v>
      </c>
      <c r="V385" s="30">
        <v>0</v>
      </c>
      <c r="W385" s="28" t="s">
        <v>74</v>
      </c>
      <c r="X385" s="3" t="s">
        <v>83</v>
      </c>
      <c r="Y385" s="28" t="s">
        <v>74</v>
      </c>
      <c r="Z385" s="31">
        <v>-2.2141888838680521</v>
      </c>
      <c r="AA385" s="31">
        <v>23.912757173369055</v>
      </c>
      <c r="AB385" s="31">
        <v>-2.2141888838680521</v>
      </c>
      <c r="AC385" s="31">
        <v>82.993362981246008</v>
      </c>
      <c r="AD385" s="28" t="s">
        <v>74</v>
      </c>
      <c r="AE385" s="31">
        <v>-12.49692070782023</v>
      </c>
      <c r="AF385" s="31">
        <v>52.159689836608401</v>
      </c>
      <c r="AG385" s="28" t="s">
        <v>74</v>
      </c>
      <c r="AH385" s="32">
        <v>45940</v>
      </c>
      <c r="AJ385" s="30" t="s">
        <v>5092</v>
      </c>
    </row>
    <row r="386" spans="1:36" x14ac:dyDescent="0.2">
      <c r="A386" s="23" t="s">
        <v>907</v>
      </c>
      <c r="B386" s="24" t="s">
        <v>182</v>
      </c>
      <c r="C386" s="25" t="s">
        <v>908</v>
      </c>
      <c r="D386" s="26" t="s">
        <v>74</v>
      </c>
      <c r="E386" s="24">
        <v>3</v>
      </c>
      <c r="F386" s="27">
        <v>-10.729897201038892</v>
      </c>
      <c r="G386" s="27">
        <v>9.2062058175703356</v>
      </c>
      <c r="H386" s="26" t="s">
        <v>74</v>
      </c>
      <c r="I386" s="27">
        <v>20.967144242444995</v>
      </c>
      <c r="J386" s="27">
        <v>55.545172925999999</v>
      </c>
      <c r="K386" s="26" t="s">
        <v>74</v>
      </c>
      <c r="L386" s="23" t="s">
        <v>113</v>
      </c>
      <c r="M386" s="23" t="s">
        <v>629</v>
      </c>
      <c r="N386" s="28" t="s">
        <v>74</v>
      </c>
      <c r="O386" s="3" t="s">
        <v>156</v>
      </c>
      <c r="P386" s="3" t="s">
        <v>184</v>
      </c>
      <c r="Q386" s="28" t="s">
        <v>74</v>
      </c>
      <c r="R386" s="29">
        <v>5</v>
      </c>
      <c r="S386" s="30">
        <v>1</v>
      </c>
      <c r="T386" s="30">
        <v>0</v>
      </c>
      <c r="U386" s="30">
        <v>0</v>
      </c>
      <c r="V386" s="30">
        <v>0</v>
      </c>
      <c r="W386" s="28" t="s">
        <v>74</v>
      </c>
      <c r="X386" s="3" t="s">
        <v>83</v>
      </c>
      <c r="Y386" s="28" t="s">
        <v>74</v>
      </c>
      <c r="Z386" s="31">
        <v>0</v>
      </c>
      <c r="AA386" s="31">
        <v>14.28787534982224</v>
      </c>
      <c r="AB386" s="31">
        <v>0</v>
      </c>
      <c r="AC386" s="31">
        <v>56.705350383207346</v>
      </c>
      <c r="AD386" s="28" t="s">
        <v>74</v>
      </c>
      <c r="AE386" s="31">
        <v>-10.729897201038892</v>
      </c>
      <c r="AF386" s="31">
        <v>34.778977524828726</v>
      </c>
      <c r="AG386" s="28" t="s">
        <v>74</v>
      </c>
      <c r="AH386" s="32">
        <v>45940</v>
      </c>
      <c r="AJ386" s="30" t="s">
        <v>5093</v>
      </c>
    </row>
    <row r="387" spans="1:36" x14ac:dyDescent="0.2">
      <c r="A387" s="23" t="s">
        <v>909</v>
      </c>
      <c r="B387" s="24" t="s">
        <v>72</v>
      </c>
      <c r="C387" s="25" t="s">
        <v>910</v>
      </c>
      <c r="D387" s="26" t="s">
        <v>74</v>
      </c>
      <c r="E387" s="24">
        <v>4</v>
      </c>
      <c r="F387" s="27">
        <v>-1.9426500297184222</v>
      </c>
      <c r="G387" s="27">
        <v>42.724619845169968</v>
      </c>
      <c r="H387" s="26" t="s">
        <v>74</v>
      </c>
      <c r="I387" s="27">
        <v>45.677096632184153</v>
      </c>
      <c r="J387" s="27">
        <v>55.361815077000003</v>
      </c>
      <c r="K387" s="26" t="s">
        <v>74</v>
      </c>
      <c r="L387" s="23" t="s">
        <v>75</v>
      </c>
      <c r="M387" s="23" t="s">
        <v>174</v>
      </c>
      <c r="N387" s="28" t="s">
        <v>74</v>
      </c>
      <c r="O387" s="3" t="s">
        <v>77</v>
      </c>
      <c r="P387" s="3" t="s">
        <v>78</v>
      </c>
      <c r="Q387" s="28" t="s">
        <v>74</v>
      </c>
      <c r="R387" s="29">
        <v>4</v>
      </c>
      <c r="S387" s="30">
        <v>0</v>
      </c>
      <c r="T387" s="30">
        <v>0</v>
      </c>
      <c r="U387" s="30">
        <v>0</v>
      </c>
      <c r="V387" s="30">
        <v>0</v>
      </c>
      <c r="W387" s="28" t="s">
        <v>74</v>
      </c>
      <c r="X387" s="3" t="s">
        <v>79</v>
      </c>
      <c r="Y387" s="28" t="s">
        <v>74</v>
      </c>
      <c r="Z387" s="31">
        <v>0</v>
      </c>
      <c r="AA387" s="31">
        <v>80.529967019219825</v>
      </c>
      <c r="AB387" s="31">
        <v>-11.987136837436241</v>
      </c>
      <c r="AC387" s="31">
        <v>40.76026931489595</v>
      </c>
      <c r="AD387" s="28" t="s">
        <v>74</v>
      </c>
      <c r="AE387" s="31">
        <v>-33.396877968504704</v>
      </c>
      <c r="AF387" s="31">
        <v>7.0934810543050801</v>
      </c>
      <c r="AG387" s="28" t="s">
        <v>74</v>
      </c>
      <c r="AH387" s="32">
        <v>45940</v>
      </c>
      <c r="AJ387" s="30" t="s">
        <v>5094</v>
      </c>
    </row>
    <row r="388" spans="1:36" x14ac:dyDescent="0.2">
      <c r="A388" s="23" t="s">
        <v>911</v>
      </c>
      <c r="B388" s="24" t="s">
        <v>72</v>
      </c>
      <c r="C388" s="25" t="s">
        <v>912</v>
      </c>
      <c r="D388" s="26" t="s">
        <v>74</v>
      </c>
      <c r="E388" s="24">
        <v>3</v>
      </c>
      <c r="F388" s="27">
        <v>-18.767601483616499</v>
      </c>
      <c r="G388" s="27">
        <v>12.719493478487449</v>
      </c>
      <c r="H388" s="26" t="s">
        <v>74</v>
      </c>
      <c r="I388" s="27">
        <v>42.919322172651491</v>
      </c>
      <c r="J388" s="27">
        <v>55.190976452999998</v>
      </c>
      <c r="K388" s="26" t="s">
        <v>74</v>
      </c>
      <c r="L388" s="23" t="s">
        <v>178</v>
      </c>
      <c r="M388" s="23" t="s">
        <v>179</v>
      </c>
      <c r="N388" s="28" t="s">
        <v>74</v>
      </c>
      <c r="O388" s="3" t="s">
        <v>77</v>
      </c>
      <c r="P388" s="3" t="s">
        <v>78</v>
      </c>
      <c r="Q388" s="28" t="s">
        <v>74</v>
      </c>
      <c r="R388" s="29">
        <v>3</v>
      </c>
      <c r="S388" s="30">
        <v>0</v>
      </c>
      <c r="T388" s="30">
        <v>0</v>
      </c>
      <c r="U388" s="30">
        <v>0</v>
      </c>
      <c r="V388" s="30">
        <v>0</v>
      </c>
      <c r="W388" s="28" t="s">
        <v>74</v>
      </c>
      <c r="X388" s="3" t="s">
        <v>79</v>
      </c>
      <c r="Y388" s="28" t="s">
        <v>74</v>
      </c>
      <c r="Z388" s="31">
        <v>-16.554302670623152</v>
      </c>
      <c r="AA388" s="31">
        <v>41.41773781505843</v>
      </c>
      <c r="AB388" s="31">
        <v>-16.554302670623152</v>
      </c>
      <c r="AC388" s="31">
        <v>116.51361737085763</v>
      </c>
      <c r="AD388" s="28" t="s">
        <v>74</v>
      </c>
      <c r="AE388" s="31">
        <v>-18.767601483616499</v>
      </c>
      <c r="AF388" s="31">
        <v>76.161639133646347</v>
      </c>
      <c r="AG388" s="28" t="s">
        <v>74</v>
      </c>
      <c r="AH388" s="32">
        <v>45940</v>
      </c>
      <c r="AJ388" s="30" t="s">
        <v>5095</v>
      </c>
    </row>
    <row r="389" spans="1:36" x14ac:dyDescent="0.2">
      <c r="A389" s="23" t="s">
        <v>913</v>
      </c>
      <c r="B389" s="24" t="s">
        <v>72</v>
      </c>
      <c r="C389" s="25" t="s">
        <v>914</v>
      </c>
      <c r="D389" s="26" t="s">
        <v>74</v>
      </c>
      <c r="E389" s="24">
        <v>5</v>
      </c>
      <c r="F389" s="27">
        <v>-8.1315583064779577</v>
      </c>
      <c r="G389" s="27">
        <v>21.395652294096287</v>
      </c>
      <c r="H389" s="26" t="s">
        <v>74</v>
      </c>
      <c r="I389" s="27">
        <v>36.470959599020013</v>
      </c>
      <c r="J389" s="27">
        <v>54.994233694999998</v>
      </c>
      <c r="K389" s="26" t="s">
        <v>74</v>
      </c>
      <c r="L389" s="23" t="s">
        <v>97</v>
      </c>
      <c r="M389" s="23" t="s">
        <v>257</v>
      </c>
      <c r="N389" s="28" t="s">
        <v>74</v>
      </c>
      <c r="O389" s="3" t="s">
        <v>77</v>
      </c>
      <c r="P389" s="3" t="s">
        <v>78</v>
      </c>
      <c r="Q389" s="28" t="s">
        <v>74</v>
      </c>
      <c r="R389" s="29">
        <v>5</v>
      </c>
      <c r="S389" s="30">
        <v>22</v>
      </c>
      <c r="T389" s="30">
        <v>8</v>
      </c>
      <c r="U389" s="30">
        <v>0</v>
      </c>
      <c r="V389" s="30">
        <v>0</v>
      </c>
      <c r="W389" s="28" t="s">
        <v>74</v>
      </c>
      <c r="X389" s="3" t="s">
        <v>83</v>
      </c>
      <c r="Y389" s="28" t="s">
        <v>74</v>
      </c>
      <c r="Z389" s="31">
        <v>-8.9586793497408088</v>
      </c>
      <c r="AA389" s="31">
        <v>51.094219846308043</v>
      </c>
      <c r="AB389" s="31">
        <v>-14.746912998397596</v>
      </c>
      <c r="AC389" s="31">
        <v>36.990866013405999</v>
      </c>
      <c r="AD389" s="28" t="s">
        <v>74</v>
      </c>
      <c r="AE389" s="31">
        <v>-31.551290867937016</v>
      </c>
      <c r="AF389" s="31">
        <v>4.8693982397374533</v>
      </c>
      <c r="AG389" s="28" t="s">
        <v>74</v>
      </c>
      <c r="AH389" s="32">
        <v>45940</v>
      </c>
      <c r="AJ389" s="30" t="s">
        <v>5096</v>
      </c>
    </row>
    <row r="390" spans="1:36" x14ac:dyDescent="0.2">
      <c r="A390" s="23">
        <v>998</v>
      </c>
      <c r="B390" s="24" t="s">
        <v>124</v>
      </c>
      <c r="C390" s="25" t="s">
        <v>915</v>
      </c>
      <c r="D390" s="26" t="s">
        <v>74</v>
      </c>
      <c r="E390" s="24">
        <v>2</v>
      </c>
      <c r="F390" s="27">
        <v>-18.023183431039005</v>
      </c>
      <c r="G390" s="27">
        <v>4.1729248297022075</v>
      </c>
      <c r="H390" s="26" t="s">
        <v>74</v>
      </c>
      <c r="I390" s="27">
        <v>21.083659682220251</v>
      </c>
      <c r="J390" s="27">
        <v>54.938920893999999</v>
      </c>
      <c r="K390" s="26" t="s">
        <v>74</v>
      </c>
      <c r="L390" s="23" t="s">
        <v>113</v>
      </c>
      <c r="M390" s="23" t="s">
        <v>324</v>
      </c>
      <c r="N390" s="28" t="s">
        <v>74</v>
      </c>
      <c r="O390" s="3" t="s">
        <v>109</v>
      </c>
      <c r="P390" s="3" t="s">
        <v>126</v>
      </c>
      <c r="Q390" s="28" t="s">
        <v>74</v>
      </c>
      <c r="R390" s="29">
        <v>4</v>
      </c>
      <c r="S390" s="30">
        <v>0</v>
      </c>
      <c r="T390" s="30">
        <v>0</v>
      </c>
      <c r="U390" s="30">
        <v>0</v>
      </c>
      <c r="V390" s="30">
        <v>0</v>
      </c>
      <c r="W390" s="28" t="s">
        <v>74</v>
      </c>
      <c r="X390" s="3" t="s">
        <v>83</v>
      </c>
      <c r="Y390" s="28" t="s">
        <v>74</v>
      </c>
      <c r="Z390" s="31">
        <v>-13.53767560664113</v>
      </c>
      <c r="AA390" s="31">
        <v>17.128027681660889</v>
      </c>
      <c r="AB390" s="31">
        <v>-13.53767560664113</v>
      </c>
      <c r="AC390" s="31">
        <v>70.787083753784046</v>
      </c>
      <c r="AD390" s="28" t="s">
        <v>74</v>
      </c>
      <c r="AE390" s="31">
        <v>-18.023183431039005</v>
      </c>
      <c r="AF390" s="31">
        <v>33.927452415518616</v>
      </c>
      <c r="AG390" s="28" t="s">
        <v>74</v>
      </c>
      <c r="AH390" s="32">
        <v>45940</v>
      </c>
      <c r="AJ390" s="30" t="s">
        <v>5097</v>
      </c>
    </row>
    <row r="391" spans="1:36" x14ac:dyDescent="0.2">
      <c r="A391" s="23" t="s">
        <v>916</v>
      </c>
      <c r="B391" s="24" t="s">
        <v>657</v>
      </c>
      <c r="C391" s="25" t="s">
        <v>917</v>
      </c>
      <c r="D391" s="26" t="s">
        <v>74</v>
      </c>
      <c r="E391" s="24">
        <v>0</v>
      </c>
      <c r="F391" s="27">
        <v>-32.488860519661792</v>
      </c>
      <c r="G391" s="27">
        <v>0.65015992737865125</v>
      </c>
      <c r="H391" s="26" t="s">
        <v>74</v>
      </c>
      <c r="I391" s="27">
        <v>22.598284768620275</v>
      </c>
      <c r="J391" s="27">
        <v>54.903145864000003</v>
      </c>
      <c r="K391" s="26" t="s">
        <v>74</v>
      </c>
      <c r="L391" s="23" t="s">
        <v>113</v>
      </c>
      <c r="M391" s="23" t="s">
        <v>324</v>
      </c>
      <c r="N391" s="28" t="s">
        <v>74</v>
      </c>
      <c r="O391" s="3" t="s">
        <v>109</v>
      </c>
      <c r="P391" s="3" t="s">
        <v>659</v>
      </c>
      <c r="Q391" s="28" t="s">
        <v>74</v>
      </c>
      <c r="R391" s="29">
        <v>1</v>
      </c>
      <c r="S391" s="30">
        <v>0</v>
      </c>
      <c r="T391" s="30">
        <v>0</v>
      </c>
      <c r="U391" s="30">
        <v>0</v>
      </c>
      <c r="V391" s="30">
        <v>14</v>
      </c>
      <c r="W391" s="28" t="s">
        <v>74</v>
      </c>
      <c r="X391" s="3" t="s">
        <v>83</v>
      </c>
      <c r="Y391" s="28" t="s">
        <v>74</v>
      </c>
      <c r="Z391" s="31">
        <v>-23.51421188630491</v>
      </c>
      <c r="AA391" s="31">
        <v>0</v>
      </c>
      <c r="AB391" s="31">
        <v>-28.856278145033205</v>
      </c>
      <c r="AC391" s="31">
        <v>-12.262452739770024</v>
      </c>
      <c r="AD391" s="28" t="s">
        <v>74</v>
      </c>
      <c r="AE391" s="31">
        <v>-51.102821640944043</v>
      </c>
      <c r="AF391" s="31">
        <v>-38.673161509659096</v>
      </c>
      <c r="AG391" s="28" t="s">
        <v>74</v>
      </c>
      <c r="AH391" s="32">
        <v>45940</v>
      </c>
      <c r="AJ391" s="30" t="s">
        <v>5098</v>
      </c>
    </row>
    <row r="392" spans="1:36" x14ac:dyDescent="0.2">
      <c r="A392" s="23" t="s">
        <v>918</v>
      </c>
      <c r="B392" s="24" t="s">
        <v>194</v>
      </c>
      <c r="C392" s="25" t="s">
        <v>919</v>
      </c>
      <c r="D392" s="26" t="s">
        <v>74</v>
      </c>
      <c r="E392" s="24">
        <v>2</v>
      </c>
      <c r="F392" s="27">
        <v>0</v>
      </c>
      <c r="G392" s="27">
        <v>25.449157022350011</v>
      </c>
      <c r="H392" s="26" t="s">
        <v>74</v>
      </c>
      <c r="I392" s="27">
        <v>39.002244902095974</v>
      </c>
      <c r="J392" s="27">
        <v>54.870185194000001</v>
      </c>
      <c r="K392" s="26" t="s">
        <v>74</v>
      </c>
      <c r="L392" s="23" t="s">
        <v>247</v>
      </c>
      <c r="M392" s="23" t="s">
        <v>409</v>
      </c>
      <c r="N392" s="28" t="s">
        <v>74</v>
      </c>
      <c r="O392" s="3" t="s">
        <v>156</v>
      </c>
      <c r="P392" s="3" t="s">
        <v>184</v>
      </c>
      <c r="Q392" s="28" t="s">
        <v>74</v>
      </c>
      <c r="R392" s="29">
        <v>4</v>
      </c>
      <c r="S392" s="30">
        <v>0</v>
      </c>
      <c r="T392" s="30">
        <v>0</v>
      </c>
      <c r="U392" s="30">
        <v>0</v>
      </c>
      <c r="V392" s="30">
        <v>0</v>
      </c>
      <c r="W392" s="28" t="s">
        <v>74</v>
      </c>
      <c r="X392" s="3" t="s">
        <v>83</v>
      </c>
      <c r="Y392" s="28" t="s">
        <v>74</v>
      </c>
      <c r="Z392" s="31">
        <v>-0.53206787460453431</v>
      </c>
      <c r="AA392" s="31">
        <v>50.167165993660724</v>
      </c>
      <c r="AB392" s="31">
        <v>-30.521515528948523</v>
      </c>
      <c r="AC392" s="31">
        <v>-10.206136437602096</v>
      </c>
      <c r="AD392" s="28" t="s">
        <v>74</v>
      </c>
      <c r="AE392" s="31">
        <v>-51.879509856479899</v>
      </c>
      <c r="AF392" s="31">
        <v>-29.845261774751563</v>
      </c>
      <c r="AG392" s="28" t="s">
        <v>74</v>
      </c>
      <c r="AH392" s="32">
        <v>45940</v>
      </c>
      <c r="AJ392" s="30" t="s">
        <v>5099</v>
      </c>
    </row>
    <row r="393" spans="1:36" x14ac:dyDescent="0.2">
      <c r="A393" s="23" t="s">
        <v>920</v>
      </c>
      <c r="B393" s="24" t="s">
        <v>272</v>
      </c>
      <c r="C393" s="25" t="s">
        <v>921</v>
      </c>
      <c r="D393" s="26" t="s">
        <v>74</v>
      </c>
      <c r="E393" s="24">
        <v>3</v>
      </c>
      <c r="F393" s="27">
        <v>-10.28804256197782</v>
      </c>
      <c r="G393" s="27">
        <v>10.105012090117638</v>
      </c>
      <c r="H393" s="26" t="s">
        <v>74</v>
      </c>
      <c r="I393" s="27">
        <v>16.337615662449092</v>
      </c>
      <c r="J393" s="27">
        <v>54.845346251999999</v>
      </c>
      <c r="K393" s="26" t="s">
        <v>74</v>
      </c>
      <c r="L393" s="23" t="s">
        <v>97</v>
      </c>
      <c r="M393" s="23" t="s">
        <v>521</v>
      </c>
      <c r="N393" s="28" t="s">
        <v>74</v>
      </c>
      <c r="O393" s="3" t="s">
        <v>77</v>
      </c>
      <c r="P393" s="3" t="s">
        <v>274</v>
      </c>
      <c r="Q393" s="28" t="s">
        <v>74</v>
      </c>
      <c r="R393" s="29">
        <v>5</v>
      </c>
      <c r="S393" s="30">
        <v>10</v>
      </c>
      <c r="T393" s="30">
        <v>0</v>
      </c>
      <c r="U393" s="30">
        <v>0</v>
      </c>
      <c r="V393" s="30">
        <v>0</v>
      </c>
      <c r="W393" s="28" t="s">
        <v>74</v>
      </c>
      <c r="X393" s="3" t="s">
        <v>101</v>
      </c>
      <c r="Y393" s="28" t="s">
        <v>74</v>
      </c>
      <c r="Z393" s="31">
        <v>-3.8496553518012662</v>
      </c>
      <c r="AA393" s="31">
        <v>16.260418304764904</v>
      </c>
      <c r="AB393" s="31">
        <v>-3.8496553518012662</v>
      </c>
      <c r="AC393" s="31">
        <v>36.633255310871618</v>
      </c>
      <c r="AD393" s="28" t="s">
        <v>74</v>
      </c>
      <c r="AE393" s="31">
        <v>-28.707854552773714</v>
      </c>
      <c r="AF393" s="31">
        <v>-0.55656027800983954</v>
      </c>
      <c r="AG393" s="28" t="s">
        <v>74</v>
      </c>
      <c r="AH393" s="32">
        <v>45940</v>
      </c>
      <c r="AJ393" s="30" t="s">
        <v>5100</v>
      </c>
    </row>
    <row r="394" spans="1:36" x14ac:dyDescent="0.2">
      <c r="A394" s="23" t="s">
        <v>922</v>
      </c>
      <c r="B394" s="24" t="s">
        <v>72</v>
      </c>
      <c r="C394" s="25" t="s">
        <v>923</v>
      </c>
      <c r="D394" s="26" t="s">
        <v>74</v>
      </c>
      <c r="E394" s="24">
        <v>0</v>
      </c>
      <c r="F394" s="27">
        <v>-26.02946994737033</v>
      </c>
      <c r="G394" s="27">
        <v>4.2030578214156309</v>
      </c>
      <c r="H394" s="26" t="s">
        <v>74</v>
      </c>
      <c r="I394" s="27">
        <v>16.124874689245271</v>
      </c>
      <c r="J394" s="27">
        <v>54.775436415999998</v>
      </c>
      <c r="K394" s="26" t="s">
        <v>74</v>
      </c>
      <c r="L394" s="23" t="s">
        <v>178</v>
      </c>
      <c r="M394" s="23" t="s">
        <v>240</v>
      </c>
      <c r="N394" s="28" t="s">
        <v>74</v>
      </c>
      <c r="O394" s="3" t="s">
        <v>77</v>
      </c>
      <c r="P394" s="3" t="s">
        <v>78</v>
      </c>
      <c r="Q394" s="28" t="s">
        <v>74</v>
      </c>
      <c r="R394" s="29">
        <v>2</v>
      </c>
      <c r="S394" s="30">
        <v>0</v>
      </c>
      <c r="T394" s="30">
        <v>0</v>
      </c>
      <c r="U394" s="30">
        <v>0</v>
      </c>
      <c r="V394" s="30">
        <v>18</v>
      </c>
      <c r="W394" s="28" t="s">
        <v>74</v>
      </c>
      <c r="X394" s="3" t="s">
        <v>101</v>
      </c>
      <c r="Y394" s="28" t="s">
        <v>74</v>
      </c>
      <c r="Z394" s="31">
        <v>-12.402980708004206</v>
      </c>
      <c r="AA394" s="31">
        <v>2.1104156636173932</v>
      </c>
      <c r="AB394" s="31">
        <v>-13.096925099451953</v>
      </c>
      <c r="AC394" s="31">
        <v>3.7979443520663079</v>
      </c>
      <c r="AD394" s="28" t="s">
        <v>74</v>
      </c>
      <c r="AE394" s="31">
        <v>-31.835696252863588</v>
      </c>
      <c r="AF394" s="31">
        <v>-21.524556933080198</v>
      </c>
      <c r="AG394" s="28" t="s">
        <v>74</v>
      </c>
      <c r="AH394" s="32">
        <v>45940</v>
      </c>
      <c r="AJ394" s="30" t="s">
        <v>5101</v>
      </c>
    </row>
    <row r="395" spans="1:36" x14ac:dyDescent="0.2">
      <c r="A395" s="23" t="s">
        <v>924</v>
      </c>
      <c r="B395" s="24" t="s">
        <v>72</v>
      </c>
      <c r="C395" s="25" t="s">
        <v>925</v>
      </c>
      <c r="D395" s="26" t="s">
        <v>74</v>
      </c>
      <c r="E395" s="24">
        <v>5</v>
      </c>
      <c r="F395" s="27">
        <v>0</v>
      </c>
      <c r="G395" s="27">
        <v>23.543838159004714</v>
      </c>
      <c r="H395" s="26" t="s">
        <v>74</v>
      </c>
      <c r="I395" s="27">
        <v>20.167668374971655</v>
      </c>
      <c r="J395" s="27">
        <v>54.695293247000002</v>
      </c>
      <c r="K395" s="26" t="s">
        <v>74</v>
      </c>
      <c r="L395" s="23" t="s">
        <v>178</v>
      </c>
      <c r="M395" s="23" t="s">
        <v>179</v>
      </c>
      <c r="N395" s="28" t="s">
        <v>74</v>
      </c>
      <c r="O395" s="3" t="s">
        <v>77</v>
      </c>
      <c r="P395" s="3" t="s">
        <v>78</v>
      </c>
      <c r="Q395" s="28" t="s">
        <v>74</v>
      </c>
      <c r="R395" s="29">
        <v>5</v>
      </c>
      <c r="S395" s="30">
        <v>18</v>
      </c>
      <c r="T395" s="30">
        <v>3</v>
      </c>
      <c r="U395" s="30">
        <v>0</v>
      </c>
      <c r="V395" s="30">
        <v>0</v>
      </c>
      <c r="W395" s="28" t="s">
        <v>74</v>
      </c>
      <c r="X395" s="3" t="s">
        <v>101</v>
      </c>
      <c r="Y395" s="28" t="s">
        <v>74</v>
      </c>
      <c r="Z395" s="31">
        <v>-1.6981068630418008</v>
      </c>
      <c r="AA395" s="31">
        <v>46.038565291237873</v>
      </c>
      <c r="AB395" s="31">
        <v>-1.6981068630418008</v>
      </c>
      <c r="AC395" s="31">
        <v>37.399481920199342</v>
      </c>
      <c r="AD395" s="28" t="s">
        <v>74</v>
      </c>
      <c r="AE395" s="31">
        <v>-26.694871826975231</v>
      </c>
      <c r="AF395" s="31">
        <v>3.3005038253541565</v>
      </c>
      <c r="AG395" s="28" t="s">
        <v>74</v>
      </c>
      <c r="AH395" s="32">
        <v>45940</v>
      </c>
      <c r="AJ395" s="30" t="s">
        <v>5102</v>
      </c>
    </row>
    <row r="396" spans="1:36" x14ac:dyDescent="0.2">
      <c r="A396" s="23" t="s">
        <v>926</v>
      </c>
      <c r="B396" s="24" t="s">
        <v>72</v>
      </c>
      <c r="C396" s="25" t="s">
        <v>927</v>
      </c>
      <c r="D396" s="26" t="s">
        <v>74</v>
      </c>
      <c r="E396" s="24">
        <v>1</v>
      </c>
      <c r="F396" s="27">
        <v>-10.912113140125197</v>
      </c>
      <c r="G396" s="27">
        <v>1.1618830234117012</v>
      </c>
      <c r="H396" s="26" t="s">
        <v>74</v>
      </c>
      <c r="I396" s="27">
        <v>32.208890193524908</v>
      </c>
      <c r="J396" s="27">
        <v>54.556355838999998</v>
      </c>
      <c r="K396" s="26" t="s">
        <v>74</v>
      </c>
      <c r="L396" s="23" t="s">
        <v>113</v>
      </c>
      <c r="M396" s="23" t="s">
        <v>324</v>
      </c>
      <c r="N396" s="28" t="s">
        <v>74</v>
      </c>
      <c r="O396" s="3" t="s">
        <v>77</v>
      </c>
      <c r="P396" s="3" t="s">
        <v>78</v>
      </c>
      <c r="Q396" s="28" t="s">
        <v>74</v>
      </c>
      <c r="R396" s="29">
        <v>4</v>
      </c>
      <c r="S396" s="30">
        <v>0</v>
      </c>
      <c r="T396" s="30">
        <v>0</v>
      </c>
      <c r="U396" s="30">
        <v>0</v>
      </c>
      <c r="V396" s="30">
        <v>0</v>
      </c>
      <c r="W396" s="28" t="s">
        <v>74</v>
      </c>
      <c r="X396" s="3" t="s">
        <v>83</v>
      </c>
      <c r="Y396" s="28" t="s">
        <v>74</v>
      </c>
      <c r="Z396" s="31">
        <v>-9.6326356258009351</v>
      </c>
      <c r="AA396" s="31">
        <v>24.734669811320757</v>
      </c>
      <c r="AB396" s="31">
        <v>-23.998562960301776</v>
      </c>
      <c r="AC396" s="31">
        <v>10.703810398465702</v>
      </c>
      <c r="AD396" s="28" t="s">
        <v>74</v>
      </c>
      <c r="AE396" s="31">
        <v>-43.205036918699328</v>
      </c>
      <c r="AF396" s="31">
        <v>-16.915564290186431</v>
      </c>
      <c r="AG396" s="28" t="s">
        <v>74</v>
      </c>
      <c r="AH396" s="32">
        <v>45940</v>
      </c>
      <c r="AJ396" s="30" t="s">
        <v>5103</v>
      </c>
    </row>
    <row r="397" spans="1:36" x14ac:dyDescent="0.2">
      <c r="A397" s="23" t="s">
        <v>928</v>
      </c>
      <c r="B397" s="24" t="s">
        <v>458</v>
      </c>
      <c r="C397" s="25" t="s">
        <v>929</v>
      </c>
      <c r="D397" s="26" t="s">
        <v>74</v>
      </c>
      <c r="E397" s="24">
        <v>5</v>
      </c>
      <c r="F397" s="27">
        <v>-4.9388202946149731</v>
      </c>
      <c r="G397" s="27">
        <v>14.771356540663987</v>
      </c>
      <c r="H397" s="26" t="s">
        <v>74</v>
      </c>
      <c r="I397" s="27">
        <v>18.526020653377483</v>
      </c>
      <c r="J397" s="27">
        <v>54.219417245000002</v>
      </c>
      <c r="K397" s="26" t="s">
        <v>74</v>
      </c>
      <c r="L397" s="23" t="s">
        <v>88</v>
      </c>
      <c r="M397" s="23" t="s">
        <v>206</v>
      </c>
      <c r="N397" s="28" t="s">
        <v>74</v>
      </c>
      <c r="O397" s="3" t="s">
        <v>109</v>
      </c>
      <c r="P397" s="3" t="s">
        <v>460</v>
      </c>
      <c r="Q397" s="28" t="s">
        <v>74</v>
      </c>
      <c r="R397" s="29">
        <v>5</v>
      </c>
      <c r="S397" s="30">
        <v>60</v>
      </c>
      <c r="T397" s="30">
        <v>33</v>
      </c>
      <c r="U397" s="30">
        <v>0</v>
      </c>
      <c r="V397" s="30">
        <v>0</v>
      </c>
      <c r="W397" s="28" t="s">
        <v>74</v>
      </c>
      <c r="X397" s="3" t="s">
        <v>101</v>
      </c>
      <c r="Y397" s="28" t="s">
        <v>74</v>
      </c>
      <c r="Z397" s="31">
        <v>-3.4013605442176948</v>
      </c>
      <c r="AA397" s="31">
        <v>27.927927927927922</v>
      </c>
      <c r="AB397" s="31">
        <v>-3.4013605442176948</v>
      </c>
      <c r="AC397" s="31">
        <v>63.390545594016665</v>
      </c>
      <c r="AD397" s="28" t="s">
        <v>74</v>
      </c>
      <c r="AE397" s="31">
        <v>-4.9388202946149731</v>
      </c>
      <c r="AF397" s="31">
        <v>29.527980050273911</v>
      </c>
      <c r="AG397" s="28" t="s">
        <v>74</v>
      </c>
      <c r="AH397" s="32">
        <v>45940</v>
      </c>
      <c r="AJ397" s="30" t="s">
        <v>5104</v>
      </c>
    </row>
    <row r="398" spans="1:36" x14ac:dyDescent="0.2">
      <c r="A398" s="23" t="s">
        <v>930</v>
      </c>
      <c r="B398" s="24" t="s">
        <v>72</v>
      </c>
      <c r="C398" s="25" t="s">
        <v>931</v>
      </c>
      <c r="D398" s="26" t="s">
        <v>74</v>
      </c>
      <c r="E398" s="24">
        <v>2</v>
      </c>
      <c r="F398" s="27">
        <v>-13.717604176875966</v>
      </c>
      <c r="G398" s="27">
        <v>2.9957321712878833</v>
      </c>
      <c r="H398" s="26" t="s">
        <v>74</v>
      </c>
      <c r="I398" s="27">
        <v>19.799000544126535</v>
      </c>
      <c r="J398" s="27">
        <v>54.195142044000001</v>
      </c>
      <c r="K398" s="26" t="s">
        <v>74</v>
      </c>
      <c r="L398" s="23" t="s">
        <v>113</v>
      </c>
      <c r="M398" s="23" t="s">
        <v>399</v>
      </c>
      <c r="N398" s="28" t="s">
        <v>74</v>
      </c>
      <c r="O398" s="3" t="s">
        <v>77</v>
      </c>
      <c r="P398" s="3" t="s">
        <v>78</v>
      </c>
      <c r="Q398" s="28" t="s">
        <v>74</v>
      </c>
      <c r="R398" s="29">
        <v>5</v>
      </c>
      <c r="S398" s="30">
        <v>12</v>
      </c>
      <c r="T398" s="30">
        <v>0</v>
      </c>
      <c r="U398" s="30">
        <v>0</v>
      </c>
      <c r="V398" s="30">
        <v>0</v>
      </c>
      <c r="W398" s="28" t="s">
        <v>74</v>
      </c>
      <c r="X398" s="3" t="s">
        <v>101</v>
      </c>
      <c r="Y398" s="28" t="s">
        <v>74</v>
      </c>
      <c r="Z398" s="31">
        <v>-3.3323933070125982</v>
      </c>
      <c r="AA398" s="31">
        <v>11.317384715306341</v>
      </c>
      <c r="AB398" s="31">
        <v>-3.3323933070125982</v>
      </c>
      <c r="AC398" s="31">
        <v>40.17164500799953</v>
      </c>
      <c r="AD398" s="28" t="s">
        <v>74</v>
      </c>
      <c r="AE398" s="31">
        <v>-13.717604176875966</v>
      </c>
      <c r="AF398" s="31">
        <v>7.7643572848925908</v>
      </c>
      <c r="AG398" s="28" t="s">
        <v>74</v>
      </c>
      <c r="AH398" s="32">
        <v>45940</v>
      </c>
      <c r="AJ398" s="30" t="s">
        <v>5105</v>
      </c>
    </row>
    <row r="399" spans="1:36" x14ac:dyDescent="0.2">
      <c r="A399" s="23" t="s">
        <v>932</v>
      </c>
      <c r="B399" s="24" t="s">
        <v>272</v>
      </c>
      <c r="C399" s="25" t="s">
        <v>933</v>
      </c>
      <c r="D399" s="26" t="s">
        <v>74</v>
      </c>
      <c r="E399" s="24">
        <v>2</v>
      </c>
      <c r="F399" s="27">
        <v>-9.7811345674033703</v>
      </c>
      <c r="G399" s="27">
        <v>4.0473012299723869</v>
      </c>
      <c r="H399" s="26" t="s">
        <v>74</v>
      </c>
      <c r="I399" s="27">
        <v>23.680857272017501</v>
      </c>
      <c r="J399" s="27">
        <v>53.834708222000003</v>
      </c>
      <c r="K399" s="26" t="s">
        <v>74</v>
      </c>
      <c r="L399" s="23" t="s">
        <v>113</v>
      </c>
      <c r="M399" s="23" t="s">
        <v>411</v>
      </c>
      <c r="N399" s="28" t="s">
        <v>74</v>
      </c>
      <c r="O399" s="3" t="s">
        <v>77</v>
      </c>
      <c r="P399" s="3" t="s">
        <v>274</v>
      </c>
      <c r="Q399" s="28" t="s">
        <v>74</v>
      </c>
      <c r="R399" s="29">
        <v>5</v>
      </c>
      <c r="S399" s="30">
        <v>2</v>
      </c>
      <c r="T399" s="30">
        <v>0</v>
      </c>
      <c r="U399" s="30">
        <v>0</v>
      </c>
      <c r="V399" s="30">
        <v>0</v>
      </c>
      <c r="W399" s="28" t="s">
        <v>74</v>
      </c>
      <c r="X399" s="3" t="s">
        <v>83</v>
      </c>
      <c r="Y399" s="28" t="s">
        <v>74</v>
      </c>
      <c r="Z399" s="31">
        <v>-0.35898586493157664</v>
      </c>
      <c r="AA399" s="31">
        <v>16.378406708595389</v>
      </c>
      <c r="AB399" s="31">
        <v>-0.35898586493157664</v>
      </c>
      <c r="AC399" s="31">
        <v>51.506622657762534</v>
      </c>
      <c r="AD399" s="28" t="s">
        <v>74</v>
      </c>
      <c r="AE399" s="31">
        <v>-11.615128284295066</v>
      </c>
      <c r="AF399" s="31">
        <v>14.008765861377087</v>
      </c>
      <c r="AG399" s="28" t="s">
        <v>74</v>
      </c>
      <c r="AH399" s="32">
        <v>45940</v>
      </c>
      <c r="AJ399" s="30" t="s">
        <v>5106</v>
      </c>
    </row>
    <row r="400" spans="1:36" x14ac:dyDescent="0.2">
      <c r="A400" s="23" t="s">
        <v>934</v>
      </c>
      <c r="B400" s="24" t="s">
        <v>154</v>
      </c>
      <c r="C400" s="25" t="s">
        <v>935</v>
      </c>
      <c r="D400" s="26" t="s">
        <v>74</v>
      </c>
      <c r="E400" s="24">
        <v>0</v>
      </c>
      <c r="F400" s="27">
        <v>-19.812551686150996</v>
      </c>
      <c r="G400" s="27">
        <v>8.7277097005676509</v>
      </c>
      <c r="H400" s="26" t="s">
        <v>74</v>
      </c>
      <c r="I400" s="27">
        <v>36.440391999919889</v>
      </c>
      <c r="J400" s="27">
        <v>53.718983234</v>
      </c>
      <c r="K400" s="26" t="s">
        <v>74</v>
      </c>
      <c r="L400" s="23" t="s">
        <v>75</v>
      </c>
      <c r="M400" s="23" t="s">
        <v>82</v>
      </c>
      <c r="N400" s="28" t="s">
        <v>74</v>
      </c>
      <c r="O400" s="3" t="s">
        <v>156</v>
      </c>
      <c r="P400" s="3" t="s">
        <v>157</v>
      </c>
      <c r="Q400" s="28" t="s">
        <v>74</v>
      </c>
      <c r="R400" s="29">
        <v>1</v>
      </c>
      <c r="S400" s="30">
        <v>0</v>
      </c>
      <c r="T400" s="30">
        <v>0</v>
      </c>
      <c r="U400" s="30">
        <v>0</v>
      </c>
      <c r="V400" s="30">
        <v>9</v>
      </c>
      <c r="W400" s="28" t="s">
        <v>74</v>
      </c>
      <c r="X400" s="3" t="s">
        <v>83</v>
      </c>
      <c r="Y400" s="28" t="s">
        <v>74</v>
      </c>
      <c r="Z400" s="31">
        <v>-14.911873840445272</v>
      </c>
      <c r="AA400" s="31">
        <v>16.513178786916484</v>
      </c>
      <c r="AB400" s="31">
        <v>-36.508760545100586</v>
      </c>
      <c r="AC400" s="31">
        <v>4.0077645016500787</v>
      </c>
      <c r="AD400" s="28" t="s">
        <v>74</v>
      </c>
      <c r="AE400" s="31">
        <v>-50.564989046663811</v>
      </c>
      <c r="AF400" s="31">
        <v>-16.548450483867381</v>
      </c>
      <c r="AG400" s="28" t="s">
        <v>74</v>
      </c>
      <c r="AH400" s="32">
        <v>45940</v>
      </c>
      <c r="AJ400" s="30" t="s">
        <v>5107</v>
      </c>
    </row>
    <row r="401" spans="1:36" x14ac:dyDescent="0.2">
      <c r="A401" s="23">
        <v>6503</v>
      </c>
      <c r="B401" s="24" t="s">
        <v>259</v>
      </c>
      <c r="C401" s="25" t="s">
        <v>936</v>
      </c>
      <c r="D401" s="26" t="s">
        <v>74</v>
      </c>
      <c r="E401" s="24">
        <v>5</v>
      </c>
      <c r="F401" s="27">
        <v>0</v>
      </c>
      <c r="G401" s="27">
        <v>21.142135365219303</v>
      </c>
      <c r="H401" s="26" t="s">
        <v>74</v>
      </c>
      <c r="I401" s="27">
        <v>25.083455682286683</v>
      </c>
      <c r="J401" s="27">
        <v>53.563977231999999</v>
      </c>
      <c r="K401" s="26" t="s">
        <v>74</v>
      </c>
      <c r="L401" s="23" t="s">
        <v>178</v>
      </c>
      <c r="M401" s="23" t="s">
        <v>421</v>
      </c>
      <c r="N401" s="28" t="s">
        <v>74</v>
      </c>
      <c r="O401" s="3" t="s">
        <v>109</v>
      </c>
      <c r="P401" s="3" t="s">
        <v>261</v>
      </c>
      <c r="Q401" s="28" t="s">
        <v>74</v>
      </c>
      <c r="R401" s="29">
        <v>5</v>
      </c>
      <c r="S401" s="30">
        <v>27</v>
      </c>
      <c r="T401" s="30">
        <v>31</v>
      </c>
      <c r="U401" s="30">
        <v>0</v>
      </c>
      <c r="V401" s="30">
        <v>0</v>
      </c>
      <c r="W401" s="28" t="s">
        <v>74</v>
      </c>
      <c r="X401" s="3" t="s">
        <v>83</v>
      </c>
      <c r="Y401" s="28" t="s">
        <v>74</v>
      </c>
      <c r="Z401" s="31">
        <v>0</v>
      </c>
      <c r="AA401" s="31">
        <v>56.33335191127177</v>
      </c>
      <c r="AB401" s="31">
        <v>0</v>
      </c>
      <c r="AC401" s="31">
        <v>92.469101161455697</v>
      </c>
      <c r="AD401" s="28" t="s">
        <v>74</v>
      </c>
      <c r="AE401" s="31">
        <v>0</v>
      </c>
      <c r="AF401" s="31">
        <v>41.958280733143894</v>
      </c>
      <c r="AG401" s="28" t="s">
        <v>74</v>
      </c>
      <c r="AH401" s="32">
        <v>45940</v>
      </c>
      <c r="AJ401" s="30" t="s">
        <v>5108</v>
      </c>
    </row>
    <row r="402" spans="1:36" x14ac:dyDescent="0.2">
      <c r="A402" s="23" t="s">
        <v>937</v>
      </c>
      <c r="B402" s="24" t="s">
        <v>72</v>
      </c>
      <c r="C402" s="25" t="s">
        <v>938</v>
      </c>
      <c r="D402" s="26" t="s">
        <v>74</v>
      </c>
      <c r="E402" s="24">
        <v>0</v>
      </c>
      <c r="F402" s="27">
        <v>-28.854386274466886</v>
      </c>
      <c r="G402" s="27">
        <v>3.8553244927758974</v>
      </c>
      <c r="H402" s="26" t="s">
        <v>74</v>
      </c>
      <c r="I402" s="27">
        <v>34.171526686663427</v>
      </c>
      <c r="J402" s="27">
        <v>53.473220617000003</v>
      </c>
      <c r="K402" s="26" t="s">
        <v>74</v>
      </c>
      <c r="L402" s="23" t="s">
        <v>129</v>
      </c>
      <c r="M402" s="23" t="s">
        <v>366</v>
      </c>
      <c r="N402" s="28" t="s">
        <v>74</v>
      </c>
      <c r="O402" s="3" t="s">
        <v>77</v>
      </c>
      <c r="P402" s="3" t="s">
        <v>78</v>
      </c>
      <c r="Q402" s="28" t="s">
        <v>74</v>
      </c>
      <c r="R402" s="29">
        <v>1</v>
      </c>
      <c r="S402" s="30">
        <v>0</v>
      </c>
      <c r="T402" s="30">
        <v>0</v>
      </c>
      <c r="U402" s="30">
        <v>0</v>
      </c>
      <c r="V402" s="30">
        <v>27</v>
      </c>
      <c r="W402" s="28" t="s">
        <v>74</v>
      </c>
      <c r="X402" s="3" t="s">
        <v>83</v>
      </c>
      <c r="Y402" s="28" t="s">
        <v>74</v>
      </c>
      <c r="Z402" s="31">
        <v>-18.035235710206056</v>
      </c>
      <c r="AA402" s="31">
        <v>12.847810307282851</v>
      </c>
      <c r="AB402" s="31">
        <v>-31.199291930963273</v>
      </c>
      <c r="AC402" s="31">
        <v>-18.265096050341281</v>
      </c>
      <c r="AD402" s="28" t="s">
        <v>74</v>
      </c>
      <c r="AE402" s="31">
        <v>-53.174963014141476</v>
      </c>
      <c r="AF402" s="31">
        <v>-39.671088315796368</v>
      </c>
      <c r="AG402" s="28" t="s">
        <v>74</v>
      </c>
      <c r="AH402" s="32">
        <v>45940</v>
      </c>
      <c r="AJ402" s="30" t="s">
        <v>5109</v>
      </c>
    </row>
    <row r="403" spans="1:36" x14ac:dyDescent="0.2">
      <c r="A403" s="23" t="s">
        <v>939</v>
      </c>
      <c r="B403" s="24" t="s">
        <v>194</v>
      </c>
      <c r="C403" s="25" t="s">
        <v>940</v>
      </c>
      <c r="D403" s="26" t="s">
        <v>74</v>
      </c>
      <c r="E403" s="24">
        <v>0</v>
      </c>
      <c r="F403" s="27">
        <v>-28.412203289018034</v>
      </c>
      <c r="G403" s="27">
        <v>3.5006767195542272</v>
      </c>
      <c r="H403" s="26" t="s">
        <v>74</v>
      </c>
      <c r="I403" s="27">
        <v>27.592696833274431</v>
      </c>
      <c r="J403" s="27">
        <v>53.435377631999998</v>
      </c>
      <c r="K403" s="26" t="s">
        <v>74</v>
      </c>
      <c r="L403" s="23" t="s">
        <v>122</v>
      </c>
      <c r="M403" s="23" t="s">
        <v>941</v>
      </c>
      <c r="N403" s="28" t="s">
        <v>74</v>
      </c>
      <c r="O403" s="3" t="s">
        <v>156</v>
      </c>
      <c r="P403" s="3" t="s">
        <v>196</v>
      </c>
      <c r="Q403" s="28" t="s">
        <v>74</v>
      </c>
      <c r="R403" s="29">
        <v>0</v>
      </c>
      <c r="S403" s="30">
        <v>0</v>
      </c>
      <c r="T403" s="30">
        <v>0</v>
      </c>
      <c r="U403" s="30">
        <v>5</v>
      </c>
      <c r="V403" s="30">
        <v>22</v>
      </c>
      <c r="W403" s="28" t="s">
        <v>74</v>
      </c>
      <c r="X403" s="3" t="s">
        <v>83</v>
      </c>
      <c r="Y403" s="28" t="s">
        <v>74</v>
      </c>
      <c r="Z403" s="31">
        <v>-17.37035337310693</v>
      </c>
      <c r="AA403" s="31">
        <v>2.9445397369925672</v>
      </c>
      <c r="AB403" s="31">
        <v>-51.463377156921155</v>
      </c>
      <c r="AC403" s="31">
        <v>-36.959405235709589</v>
      </c>
      <c r="AD403" s="28" t="s">
        <v>74</v>
      </c>
      <c r="AE403" s="31">
        <v>-65.971988453030747</v>
      </c>
      <c r="AF403" s="31">
        <v>-51.358048158808131</v>
      </c>
      <c r="AG403" s="28" t="s">
        <v>74</v>
      </c>
      <c r="AH403" s="32">
        <v>45940</v>
      </c>
      <c r="AJ403" s="30" t="s">
        <v>5110</v>
      </c>
    </row>
    <row r="404" spans="1:36" x14ac:dyDescent="0.2">
      <c r="A404" s="23" t="s">
        <v>942</v>
      </c>
      <c r="B404" s="24" t="s">
        <v>72</v>
      </c>
      <c r="C404" s="25" t="s">
        <v>943</v>
      </c>
      <c r="D404" s="26" t="s">
        <v>74</v>
      </c>
      <c r="E404" s="24">
        <v>0</v>
      </c>
      <c r="F404" s="27">
        <v>-34.448471335274306</v>
      </c>
      <c r="G404" s="27">
        <v>3.4429444449456921</v>
      </c>
      <c r="H404" s="26" t="s">
        <v>74</v>
      </c>
      <c r="I404" s="27">
        <v>35.418280396844004</v>
      </c>
      <c r="J404" s="27">
        <v>53.394040699999998</v>
      </c>
      <c r="K404" s="26" t="s">
        <v>74</v>
      </c>
      <c r="L404" s="23" t="s">
        <v>91</v>
      </c>
      <c r="M404" s="23" t="s">
        <v>251</v>
      </c>
      <c r="N404" s="28" t="s">
        <v>74</v>
      </c>
      <c r="O404" s="3" t="s">
        <v>77</v>
      </c>
      <c r="P404" s="3" t="s">
        <v>78</v>
      </c>
      <c r="Q404" s="28" t="s">
        <v>74</v>
      </c>
      <c r="R404" s="29">
        <v>1</v>
      </c>
      <c r="S404" s="30">
        <v>0</v>
      </c>
      <c r="T404" s="30">
        <v>0</v>
      </c>
      <c r="U404" s="30">
        <v>0</v>
      </c>
      <c r="V404" s="30">
        <v>12</v>
      </c>
      <c r="W404" s="28" t="s">
        <v>74</v>
      </c>
      <c r="X404" s="3" t="s">
        <v>83</v>
      </c>
      <c r="Y404" s="28" t="s">
        <v>74</v>
      </c>
      <c r="Z404" s="31">
        <v>-30.226038198703346</v>
      </c>
      <c r="AA404" s="31">
        <v>3.0805073776857301</v>
      </c>
      <c r="AB404" s="31">
        <v>-39.141066788934751</v>
      </c>
      <c r="AC404" s="31">
        <v>-7.8638504441948021</v>
      </c>
      <c r="AD404" s="28" t="s">
        <v>74</v>
      </c>
      <c r="AE404" s="31">
        <v>-50.833662099904565</v>
      </c>
      <c r="AF404" s="31">
        <v>-29.242680871161546</v>
      </c>
      <c r="AG404" s="28" t="s">
        <v>74</v>
      </c>
      <c r="AH404" s="32">
        <v>45940</v>
      </c>
      <c r="AJ404" s="30" t="s">
        <v>5111</v>
      </c>
    </row>
    <row r="405" spans="1:36" x14ac:dyDescent="0.2">
      <c r="A405" s="23" t="s">
        <v>944</v>
      </c>
      <c r="B405" s="24" t="s">
        <v>154</v>
      </c>
      <c r="C405" s="25" t="s">
        <v>945</v>
      </c>
      <c r="D405" s="26" t="s">
        <v>74</v>
      </c>
      <c r="E405" s="24">
        <v>3</v>
      </c>
      <c r="F405" s="27">
        <v>-11.851364261602566</v>
      </c>
      <c r="G405" s="27">
        <v>9.5907828411844154</v>
      </c>
      <c r="H405" s="26" t="s">
        <v>74</v>
      </c>
      <c r="I405" s="27">
        <v>16.43341874060102</v>
      </c>
      <c r="J405" s="27">
        <v>53.392765971000003</v>
      </c>
      <c r="K405" s="26" t="s">
        <v>74</v>
      </c>
      <c r="L405" s="23" t="s">
        <v>315</v>
      </c>
      <c r="M405" s="23" t="s">
        <v>441</v>
      </c>
      <c r="N405" s="28" t="s">
        <v>74</v>
      </c>
      <c r="O405" s="3" t="s">
        <v>156</v>
      </c>
      <c r="P405" s="3" t="s">
        <v>171</v>
      </c>
      <c r="Q405" s="28" t="s">
        <v>74</v>
      </c>
      <c r="R405" s="29">
        <v>5</v>
      </c>
      <c r="S405" s="30">
        <v>3</v>
      </c>
      <c r="T405" s="30">
        <v>0</v>
      </c>
      <c r="U405" s="30">
        <v>0</v>
      </c>
      <c r="V405" s="30">
        <v>0</v>
      </c>
      <c r="W405" s="28" t="s">
        <v>74</v>
      </c>
      <c r="X405" s="3" t="s">
        <v>101</v>
      </c>
      <c r="Y405" s="28" t="s">
        <v>74</v>
      </c>
      <c r="Z405" s="31">
        <v>-4.8289738430583364</v>
      </c>
      <c r="AA405" s="31">
        <v>17.07920792079209</v>
      </c>
      <c r="AB405" s="31">
        <v>-4.8289738430583364</v>
      </c>
      <c r="AC405" s="31">
        <v>47.671174071689229</v>
      </c>
      <c r="AD405" s="28" t="s">
        <v>74</v>
      </c>
      <c r="AE405" s="31">
        <v>-11.851364261602566</v>
      </c>
      <c r="AF405" s="31">
        <v>21.29144107949574</v>
      </c>
      <c r="AG405" s="28" t="s">
        <v>74</v>
      </c>
      <c r="AH405" s="32">
        <v>45940</v>
      </c>
      <c r="AJ405" s="30" t="s">
        <v>5112</v>
      </c>
    </row>
    <row r="406" spans="1:36" x14ac:dyDescent="0.2">
      <c r="A406" s="23" t="s">
        <v>946</v>
      </c>
      <c r="B406" s="24" t="s">
        <v>255</v>
      </c>
      <c r="C406" s="25" t="s">
        <v>947</v>
      </c>
      <c r="D406" s="26" t="s">
        <v>74</v>
      </c>
      <c r="E406" s="24">
        <v>0</v>
      </c>
      <c r="F406" s="27">
        <v>-18.533581706427064</v>
      </c>
      <c r="G406" s="27">
        <v>3.0363705668174892</v>
      </c>
      <c r="H406" s="26" t="s">
        <v>74</v>
      </c>
      <c r="I406" s="27">
        <v>30.249532344059055</v>
      </c>
      <c r="J406" s="27">
        <v>28.176182895</v>
      </c>
      <c r="K406" s="26" t="s">
        <v>74</v>
      </c>
      <c r="L406" s="23" t="s">
        <v>91</v>
      </c>
      <c r="M406" s="23" t="s">
        <v>106</v>
      </c>
      <c r="N406" s="28" t="s">
        <v>74</v>
      </c>
      <c r="O406" s="3" t="s">
        <v>109</v>
      </c>
      <c r="P406" s="3" t="s">
        <v>258</v>
      </c>
      <c r="Q406" s="28" t="s">
        <v>74</v>
      </c>
      <c r="R406" s="29">
        <v>5</v>
      </c>
      <c r="S406" s="30">
        <v>2</v>
      </c>
      <c r="T406" s="30">
        <v>0</v>
      </c>
      <c r="U406" s="30">
        <v>0</v>
      </c>
      <c r="V406" s="30">
        <v>9</v>
      </c>
      <c r="W406" s="28" t="s">
        <v>74</v>
      </c>
      <c r="X406" s="3" t="s">
        <v>83</v>
      </c>
      <c r="Y406" s="28" t="s">
        <v>74</v>
      </c>
      <c r="Z406" s="31">
        <v>-6.283213935704719</v>
      </c>
      <c r="AA406" s="31">
        <v>15.080172209227435</v>
      </c>
      <c r="AB406" s="31">
        <v>-38.765478863966372</v>
      </c>
      <c r="AC406" s="31">
        <v>5.288312725905822</v>
      </c>
      <c r="AD406" s="28" t="s">
        <v>74</v>
      </c>
      <c r="AE406" s="31">
        <v>-52.018230743309125</v>
      </c>
      <c r="AF406" s="31">
        <v>-24.534179136363178</v>
      </c>
      <c r="AG406" s="28" t="s">
        <v>74</v>
      </c>
      <c r="AH406" s="32">
        <v>45940</v>
      </c>
      <c r="AJ406" s="30" t="s">
        <v>5113</v>
      </c>
    </row>
    <row r="407" spans="1:36" x14ac:dyDescent="0.2">
      <c r="A407" s="23" t="s">
        <v>948</v>
      </c>
      <c r="B407" s="24" t="s">
        <v>72</v>
      </c>
      <c r="C407" s="25" t="s">
        <v>949</v>
      </c>
      <c r="D407" s="26" t="s">
        <v>74</v>
      </c>
      <c r="E407" s="24">
        <v>1</v>
      </c>
      <c r="F407" s="27">
        <v>-14.3970016220413</v>
      </c>
      <c r="G407" s="27">
        <v>3.0944364624368328</v>
      </c>
      <c r="H407" s="26" t="s">
        <v>74</v>
      </c>
      <c r="I407" s="27">
        <v>27.210916491988684</v>
      </c>
      <c r="J407" s="27">
        <v>53.049128328000002</v>
      </c>
      <c r="K407" s="26" t="s">
        <v>74</v>
      </c>
      <c r="L407" s="23" t="s">
        <v>113</v>
      </c>
      <c r="M407" s="23" t="s">
        <v>411</v>
      </c>
      <c r="N407" s="28" t="s">
        <v>74</v>
      </c>
      <c r="O407" s="3" t="s">
        <v>77</v>
      </c>
      <c r="P407" s="3" t="s">
        <v>78</v>
      </c>
      <c r="Q407" s="28" t="s">
        <v>74</v>
      </c>
      <c r="R407" s="29">
        <v>5</v>
      </c>
      <c r="S407" s="30">
        <v>2</v>
      </c>
      <c r="T407" s="30">
        <v>0</v>
      </c>
      <c r="U407" s="30">
        <v>0</v>
      </c>
      <c r="V407" s="30">
        <v>0</v>
      </c>
      <c r="W407" s="28" t="s">
        <v>74</v>
      </c>
      <c r="X407" s="3" t="s">
        <v>83</v>
      </c>
      <c r="Y407" s="28" t="s">
        <v>74</v>
      </c>
      <c r="Z407" s="31">
        <v>-3.1564890129901766</v>
      </c>
      <c r="AA407" s="31">
        <v>17.239858906525559</v>
      </c>
      <c r="AB407" s="31">
        <v>-7.6308476146364104</v>
      </c>
      <c r="AC407" s="31">
        <v>19.560875700604694</v>
      </c>
      <c r="AD407" s="28" t="s">
        <v>74</v>
      </c>
      <c r="AE407" s="31">
        <v>-30.143195879593176</v>
      </c>
      <c r="AF407" s="31">
        <v>-9.4878670586056675</v>
      </c>
      <c r="AG407" s="28" t="s">
        <v>74</v>
      </c>
      <c r="AH407" s="32">
        <v>45940</v>
      </c>
      <c r="AJ407" s="30" t="s">
        <v>5114</v>
      </c>
    </row>
    <row r="408" spans="1:36" x14ac:dyDescent="0.2">
      <c r="A408" s="23" t="s">
        <v>950</v>
      </c>
      <c r="B408" s="24" t="s">
        <v>72</v>
      </c>
      <c r="C408" s="25" t="s">
        <v>951</v>
      </c>
      <c r="D408" s="26" t="s">
        <v>74</v>
      </c>
      <c r="E408" s="24">
        <v>0</v>
      </c>
      <c r="F408" s="27">
        <v>-19.261425296061407</v>
      </c>
      <c r="G408" s="27">
        <v>0</v>
      </c>
      <c r="H408" s="26" t="s">
        <v>74</v>
      </c>
      <c r="I408" s="27">
        <v>34.503754715335909</v>
      </c>
      <c r="J408" s="27">
        <v>53.002675203999999</v>
      </c>
      <c r="K408" s="26" t="s">
        <v>74</v>
      </c>
      <c r="L408" s="23" t="s">
        <v>178</v>
      </c>
      <c r="M408" s="23" t="s">
        <v>742</v>
      </c>
      <c r="N408" s="28" t="s">
        <v>74</v>
      </c>
      <c r="O408" s="3" t="s">
        <v>77</v>
      </c>
      <c r="P408" s="3" t="s">
        <v>78</v>
      </c>
      <c r="Q408" s="28" t="s">
        <v>74</v>
      </c>
      <c r="R408" s="29">
        <v>2</v>
      </c>
      <c r="S408" s="30">
        <v>0</v>
      </c>
      <c r="T408" s="30">
        <v>0</v>
      </c>
      <c r="U408" s="30">
        <v>0</v>
      </c>
      <c r="V408" s="30">
        <v>38</v>
      </c>
      <c r="W408" s="28" t="s">
        <v>74</v>
      </c>
      <c r="X408" s="3" t="s">
        <v>83</v>
      </c>
      <c r="Y408" s="28" t="s">
        <v>74</v>
      </c>
      <c r="Z408" s="31">
        <v>-8.1681043293405899</v>
      </c>
      <c r="AA408" s="31">
        <v>9.6237372505002199</v>
      </c>
      <c r="AB408" s="31">
        <v>-24.577779270053384</v>
      </c>
      <c r="AC408" s="31">
        <v>-1.5430388149574032</v>
      </c>
      <c r="AD408" s="28" t="s">
        <v>74</v>
      </c>
      <c r="AE408" s="31">
        <v>-40.383509285802532</v>
      </c>
      <c r="AF408" s="31">
        <v>-25.618684976228035</v>
      </c>
      <c r="AG408" s="28" t="s">
        <v>74</v>
      </c>
      <c r="AH408" s="32">
        <v>45940</v>
      </c>
      <c r="AJ408" s="30" t="s">
        <v>5115</v>
      </c>
    </row>
    <row r="409" spans="1:36" x14ac:dyDescent="0.2">
      <c r="A409" s="23" t="s">
        <v>952</v>
      </c>
      <c r="B409" s="24" t="s">
        <v>154</v>
      </c>
      <c r="C409" s="25" t="s">
        <v>953</v>
      </c>
      <c r="D409" s="26" t="s">
        <v>74</v>
      </c>
      <c r="E409" s="24">
        <v>0</v>
      </c>
      <c r="F409" s="27">
        <v>-15.751270769384149</v>
      </c>
      <c r="G409" s="27">
        <v>0</v>
      </c>
      <c r="H409" s="26" t="s">
        <v>74</v>
      </c>
      <c r="I409" s="27">
        <v>37.612962747222866</v>
      </c>
      <c r="J409" s="27">
        <v>52.907327688000002</v>
      </c>
      <c r="K409" s="26" t="s">
        <v>74</v>
      </c>
      <c r="L409" s="23" t="s">
        <v>91</v>
      </c>
      <c r="M409" s="23" t="s">
        <v>106</v>
      </c>
      <c r="N409" s="28" t="s">
        <v>74</v>
      </c>
      <c r="O409" s="3" t="s">
        <v>156</v>
      </c>
      <c r="P409" s="3" t="s">
        <v>175</v>
      </c>
      <c r="Q409" s="28" t="s">
        <v>74</v>
      </c>
      <c r="R409" s="29">
        <v>1</v>
      </c>
      <c r="S409" s="30">
        <v>0</v>
      </c>
      <c r="T409" s="30">
        <v>0</v>
      </c>
      <c r="U409" s="30">
        <v>0</v>
      </c>
      <c r="V409" s="30">
        <v>3</v>
      </c>
      <c r="W409" s="28" t="s">
        <v>74</v>
      </c>
      <c r="X409" s="3" t="s">
        <v>83</v>
      </c>
      <c r="Y409" s="28" t="s">
        <v>74</v>
      </c>
      <c r="Z409" s="31">
        <v>-13.47619047619048</v>
      </c>
      <c r="AA409" s="31">
        <v>10.375410035232647</v>
      </c>
      <c r="AB409" s="31">
        <v>-53.671596124426316</v>
      </c>
      <c r="AC409" s="31">
        <v>-23.613385356387493</v>
      </c>
      <c r="AD409" s="28" t="s">
        <v>74</v>
      </c>
      <c r="AE409" s="31">
        <v>-64.679681652393597</v>
      </c>
      <c r="AF409" s="31">
        <v>-39.899419106034948</v>
      </c>
      <c r="AG409" s="28" t="s">
        <v>74</v>
      </c>
      <c r="AH409" s="32">
        <v>45940</v>
      </c>
      <c r="AJ409" s="30" t="s">
        <v>5116</v>
      </c>
    </row>
    <row r="410" spans="1:36" x14ac:dyDescent="0.2">
      <c r="A410" s="23" t="s">
        <v>954</v>
      </c>
      <c r="B410" s="24" t="s">
        <v>341</v>
      </c>
      <c r="C410" s="25" t="s">
        <v>955</v>
      </c>
      <c r="D410" s="26" t="s">
        <v>74</v>
      </c>
      <c r="E410" s="24">
        <v>0</v>
      </c>
      <c r="F410" s="27">
        <v>-19.903492149320211</v>
      </c>
      <c r="G410" s="27">
        <v>3.0266066943406282</v>
      </c>
      <c r="H410" s="26" t="s">
        <v>74</v>
      </c>
      <c r="I410" s="27">
        <v>24.391505960774488</v>
      </c>
      <c r="J410" s="27">
        <v>52.772671351</v>
      </c>
      <c r="K410" s="26" t="s">
        <v>74</v>
      </c>
      <c r="L410" s="23" t="s">
        <v>122</v>
      </c>
      <c r="M410" s="23" t="s">
        <v>123</v>
      </c>
      <c r="N410" s="28" t="s">
        <v>74</v>
      </c>
      <c r="O410" s="3" t="s">
        <v>77</v>
      </c>
      <c r="P410" s="3" t="s">
        <v>344</v>
      </c>
      <c r="Q410" s="28" t="s">
        <v>74</v>
      </c>
      <c r="R410" s="29">
        <v>1</v>
      </c>
      <c r="S410" s="30">
        <v>0</v>
      </c>
      <c r="T410" s="30">
        <v>0</v>
      </c>
      <c r="U410" s="30">
        <v>0</v>
      </c>
      <c r="V410" s="30">
        <v>2</v>
      </c>
      <c r="W410" s="28" t="s">
        <v>74</v>
      </c>
      <c r="X410" s="3" t="s">
        <v>83</v>
      </c>
      <c r="Y410" s="28" t="s">
        <v>74</v>
      </c>
      <c r="Z410" s="31">
        <v>-13.733577757409099</v>
      </c>
      <c r="AA410" s="31">
        <v>5.7292641827373192</v>
      </c>
      <c r="AB410" s="31">
        <v>-27.621122789028451</v>
      </c>
      <c r="AC410" s="31">
        <v>-11.257016777405521</v>
      </c>
      <c r="AD410" s="28" t="s">
        <v>74</v>
      </c>
      <c r="AE410" s="31">
        <v>-50.177167166587367</v>
      </c>
      <c r="AF410" s="31">
        <v>-33.883958448797962</v>
      </c>
      <c r="AG410" s="28" t="s">
        <v>74</v>
      </c>
      <c r="AH410" s="32">
        <v>45940</v>
      </c>
      <c r="AJ410" s="30" t="s">
        <v>5117</v>
      </c>
    </row>
    <row r="411" spans="1:36" x14ac:dyDescent="0.2">
      <c r="A411" s="23" t="s">
        <v>956</v>
      </c>
      <c r="B411" s="24" t="s">
        <v>72</v>
      </c>
      <c r="C411" s="25" t="s">
        <v>957</v>
      </c>
      <c r="D411" s="26" t="s">
        <v>74</v>
      </c>
      <c r="E411" s="24">
        <v>2</v>
      </c>
      <c r="F411" s="27">
        <v>-8.7967648238255443</v>
      </c>
      <c r="G411" s="27">
        <v>8.0111708523814418</v>
      </c>
      <c r="H411" s="26" t="s">
        <v>74</v>
      </c>
      <c r="I411" s="27">
        <v>26.792889883204012</v>
      </c>
      <c r="J411" s="27">
        <v>52.697506285000003</v>
      </c>
      <c r="K411" s="26" t="s">
        <v>74</v>
      </c>
      <c r="L411" s="23" t="s">
        <v>91</v>
      </c>
      <c r="M411" s="23" t="s">
        <v>106</v>
      </c>
      <c r="N411" s="28" t="s">
        <v>74</v>
      </c>
      <c r="O411" s="3" t="s">
        <v>77</v>
      </c>
      <c r="P411" s="3" t="s">
        <v>78</v>
      </c>
      <c r="Q411" s="28" t="s">
        <v>74</v>
      </c>
      <c r="R411" s="29">
        <v>4</v>
      </c>
      <c r="S411" s="30">
        <v>0</v>
      </c>
      <c r="T411" s="30">
        <v>0</v>
      </c>
      <c r="U411" s="30">
        <v>0</v>
      </c>
      <c r="V411" s="30">
        <v>0</v>
      </c>
      <c r="W411" s="28" t="s">
        <v>74</v>
      </c>
      <c r="X411" s="3" t="s">
        <v>83</v>
      </c>
      <c r="Y411" s="28" t="s">
        <v>74</v>
      </c>
      <c r="Z411" s="31">
        <v>-9.6178967994774673</v>
      </c>
      <c r="AA411" s="31">
        <v>27.59336099585062</v>
      </c>
      <c r="AB411" s="31">
        <v>-9.6178967994774673</v>
      </c>
      <c r="AC411" s="31">
        <v>32.086998439297247</v>
      </c>
      <c r="AD411" s="28" t="s">
        <v>74</v>
      </c>
      <c r="AE411" s="31">
        <v>-31.059173639684346</v>
      </c>
      <c r="AF411" s="31">
        <v>0.63498716445334535</v>
      </c>
      <c r="AG411" s="28" t="s">
        <v>74</v>
      </c>
      <c r="AH411" s="32">
        <v>45940</v>
      </c>
      <c r="AJ411" s="30" t="s">
        <v>5118</v>
      </c>
    </row>
    <row r="412" spans="1:36" x14ac:dyDescent="0.2">
      <c r="A412" s="23" t="s">
        <v>958</v>
      </c>
      <c r="B412" s="24" t="s">
        <v>299</v>
      </c>
      <c r="C412" s="25" t="s">
        <v>959</v>
      </c>
      <c r="D412" s="26" t="s">
        <v>74</v>
      </c>
      <c r="E412" s="24">
        <v>1</v>
      </c>
      <c r="F412" s="27">
        <v>-8.5628142204525357</v>
      </c>
      <c r="G412" s="27">
        <v>8.9516720750913894</v>
      </c>
      <c r="H412" s="26" t="s">
        <v>74</v>
      </c>
      <c r="I412" s="27">
        <v>28.492188733742509</v>
      </c>
      <c r="J412" s="27">
        <v>52.648482747000003</v>
      </c>
      <c r="K412" s="26" t="s">
        <v>74</v>
      </c>
      <c r="L412" s="23" t="s">
        <v>113</v>
      </c>
      <c r="M412" s="23" t="s">
        <v>224</v>
      </c>
      <c r="N412" s="28" t="s">
        <v>74</v>
      </c>
      <c r="O412" s="3" t="s">
        <v>109</v>
      </c>
      <c r="P412" s="3" t="s">
        <v>301</v>
      </c>
      <c r="Q412" s="28" t="s">
        <v>74</v>
      </c>
      <c r="R412" s="29">
        <v>5</v>
      </c>
      <c r="S412" s="30">
        <v>2</v>
      </c>
      <c r="T412" s="30">
        <v>0</v>
      </c>
      <c r="U412" s="30">
        <v>0</v>
      </c>
      <c r="V412" s="30">
        <v>0</v>
      </c>
      <c r="W412" s="28" t="s">
        <v>74</v>
      </c>
      <c r="X412" s="3" t="s">
        <v>83</v>
      </c>
      <c r="Y412" s="28" t="s">
        <v>74</v>
      </c>
      <c r="Z412" s="31">
        <v>-3.5355739851593166</v>
      </c>
      <c r="AA412" s="31">
        <v>29.398676737513913</v>
      </c>
      <c r="AB412" s="31">
        <v>-6.4946054580071912</v>
      </c>
      <c r="AC412" s="31">
        <v>20.987233930732906</v>
      </c>
      <c r="AD412" s="28" t="s">
        <v>74</v>
      </c>
      <c r="AE412" s="31">
        <v>-26.545591175429315</v>
      </c>
      <c r="AF412" s="31">
        <v>-10.930115507463574</v>
      </c>
      <c r="AG412" s="28" t="s">
        <v>74</v>
      </c>
      <c r="AH412" s="32">
        <v>45940</v>
      </c>
      <c r="AJ412" s="30" t="s">
        <v>5119</v>
      </c>
    </row>
    <row r="413" spans="1:36" x14ac:dyDescent="0.2">
      <c r="A413" s="23" t="s">
        <v>960</v>
      </c>
      <c r="B413" s="24" t="s">
        <v>72</v>
      </c>
      <c r="C413" s="25" t="s">
        <v>961</v>
      </c>
      <c r="D413" s="26" t="s">
        <v>74</v>
      </c>
      <c r="E413" s="24">
        <v>4</v>
      </c>
      <c r="F413" s="27">
        <v>-10.111244382918171</v>
      </c>
      <c r="G413" s="27">
        <v>7.7354059347593598</v>
      </c>
      <c r="H413" s="26" t="s">
        <v>74</v>
      </c>
      <c r="I413" s="27">
        <v>23.627237618069856</v>
      </c>
      <c r="J413" s="27">
        <v>52.538804325999998</v>
      </c>
      <c r="K413" s="26" t="s">
        <v>74</v>
      </c>
      <c r="L413" s="23" t="s">
        <v>178</v>
      </c>
      <c r="M413" s="23" t="s">
        <v>962</v>
      </c>
      <c r="N413" s="28" t="s">
        <v>74</v>
      </c>
      <c r="O413" s="3" t="s">
        <v>77</v>
      </c>
      <c r="P413" s="3" t="s">
        <v>78</v>
      </c>
      <c r="Q413" s="28" t="s">
        <v>74</v>
      </c>
      <c r="R413" s="29">
        <v>5</v>
      </c>
      <c r="S413" s="30">
        <v>16</v>
      </c>
      <c r="T413" s="30">
        <v>0</v>
      </c>
      <c r="U413" s="30">
        <v>0</v>
      </c>
      <c r="V413" s="30">
        <v>0</v>
      </c>
      <c r="W413" s="28" t="s">
        <v>74</v>
      </c>
      <c r="X413" s="3" t="s">
        <v>83</v>
      </c>
      <c r="Y413" s="28" t="s">
        <v>74</v>
      </c>
      <c r="Z413" s="31">
        <v>-9.1486406032943037</v>
      </c>
      <c r="AA413" s="31">
        <v>24.267100977198687</v>
      </c>
      <c r="AB413" s="31">
        <v>-9.1486406032943037</v>
      </c>
      <c r="AC413" s="31">
        <v>46.883066256198333</v>
      </c>
      <c r="AD413" s="28" t="s">
        <v>74</v>
      </c>
      <c r="AE413" s="31">
        <v>-10.111244382918171</v>
      </c>
      <c r="AF413" s="31">
        <v>12.944718088597048</v>
      </c>
      <c r="AG413" s="28" t="s">
        <v>74</v>
      </c>
      <c r="AH413" s="32">
        <v>45940</v>
      </c>
      <c r="AJ413" s="30" t="s">
        <v>5120</v>
      </c>
    </row>
    <row r="414" spans="1:36" x14ac:dyDescent="0.2">
      <c r="A414" s="23">
        <v>2328</v>
      </c>
      <c r="B414" s="24" t="s">
        <v>124</v>
      </c>
      <c r="C414" s="25" t="s">
        <v>963</v>
      </c>
      <c r="D414" s="26" t="s">
        <v>74</v>
      </c>
      <c r="E414" s="24">
        <v>5</v>
      </c>
      <c r="F414" s="27">
        <v>-3.3372618918764543</v>
      </c>
      <c r="G414" s="27">
        <v>17.382025991219734</v>
      </c>
      <c r="H414" s="26" t="s">
        <v>74</v>
      </c>
      <c r="I414" s="27">
        <v>28.280454767814884</v>
      </c>
      <c r="J414" s="27">
        <v>52.472578104999997</v>
      </c>
      <c r="K414" s="26" t="s">
        <v>74</v>
      </c>
      <c r="L414" s="23" t="s">
        <v>113</v>
      </c>
      <c r="M414" s="23" t="s">
        <v>399</v>
      </c>
      <c r="N414" s="28" t="s">
        <v>74</v>
      </c>
      <c r="O414" s="3" t="s">
        <v>109</v>
      </c>
      <c r="P414" s="3" t="s">
        <v>126</v>
      </c>
      <c r="Q414" s="28" t="s">
        <v>74</v>
      </c>
      <c r="R414" s="29">
        <v>5</v>
      </c>
      <c r="S414" s="30">
        <v>60</v>
      </c>
      <c r="T414" s="30">
        <v>32</v>
      </c>
      <c r="U414" s="30">
        <v>0</v>
      </c>
      <c r="V414" s="30">
        <v>0</v>
      </c>
      <c r="W414" s="28" t="s">
        <v>74</v>
      </c>
      <c r="X414" s="3" t="s">
        <v>83</v>
      </c>
      <c r="Y414" s="28" t="s">
        <v>74</v>
      </c>
      <c r="Z414" s="31">
        <v>-2.1321961620469194</v>
      </c>
      <c r="AA414" s="31">
        <v>38.670694864048336</v>
      </c>
      <c r="AB414" s="31">
        <v>-2.1321961620469194</v>
      </c>
      <c r="AC414" s="31">
        <v>94.514191272288073</v>
      </c>
      <c r="AD414" s="28" t="s">
        <v>74</v>
      </c>
      <c r="AE414" s="31">
        <v>-3.3372618918764543</v>
      </c>
      <c r="AF414" s="31">
        <v>51.906696326697833</v>
      </c>
      <c r="AG414" s="28" t="s">
        <v>74</v>
      </c>
      <c r="AH414" s="32">
        <v>45940</v>
      </c>
      <c r="AJ414" s="30" t="s">
        <v>5121</v>
      </c>
    </row>
    <row r="415" spans="1:36" x14ac:dyDescent="0.2">
      <c r="A415" s="23" t="s">
        <v>964</v>
      </c>
      <c r="B415" s="24" t="s">
        <v>72</v>
      </c>
      <c r="C415" s="25" t="s">
        <v>965</v>
      </c>
      <c r="D415" s="26" t="s">
        <v>74</v>
      </c>
      <c r="E415" s="24">
        <v>1</v>
      </c>
      <c r="F415" s="27">
        <v>-7.0914135606512012</v>
      </c>
      <c r="G415" s="27">
        <v>4.4163175695585988</v>
      </c>
      <c r="H415" s="26" t="s">
        <v>74</v>
      </c>
      <c r="I415" s="27">
        <v>13.582877835524091</v>
      </c>
      <c r="J415" s="27">
        <v>52.033848116000001</v>
      </c>
      <c r="K415" s="26" t="s">
        <v>74</v>
      </c>
      <c r="L415" s="23" t="s">
        <v>315</v>
      </c>
      <c r="M415" s="23" t="s">
        <v>316</v>
      </c>
      <c r="N415" s="28" t="s">
        <v>74</v>
      </c>
      <c r="O415" s="3" t="s">
        <v>77</v>
      </c>
      <c r="P415" s="3" t="s">
        <v>78</v>
      </c>
      <c r="Q415" s="28" t="s">
        <v>74</v>
      </c>
      <c r="R415" s="29">
        <v>4</v>
      </c>
      <c r="S415" s="30">
        <v>0</v>
      </c>
      <c r="T415" s="30">
        <v>0</v>
      </c>
      <c r="U415" s="30">
        <v>0</v>
      </c>
      <c r="V415" s="30">
        <v>0</v>
      </c>
      <c r="W415" s="28" t="s">
        <v>74</v>
      </c>
      <c r="X415" s="3" t="s">
        <v>101</v>
      </c>
      <c r="Y415" s="28" t="s">
        <v>74</v>
      </c>
      <c r="Z415" s="31">
        <v>-0.91012514220705709</v>
      </c>
      <c r="AA415" s="31">
        <v>18.365365948359543</v>
      </c>
      <c r="AB415" s="31">
        <v>-18.576388888888886</v>
      </c>
      <c r="AC415" s="31">
        <v>12.44648095261368</v>
      </c>
      <c r="AD415" s="28" t="s">
        <v>74</v>
      </c>
      <c r="AE415" s="31">
        <v>-47.596756896200567</v>
      </c>
      <c r="AF415" s="31">
        <v>-16.623169628129027</v>
      </c>
      <c r="AG415" s="28" t="s">
        <v>74</v>
      </c>
      <c r="AH415" s="32">
        <v>45940</v>
      </c>
      <c r="AJ415" s="30" t="s">
        <v>5122</v>
      </c>
    </row>
    <row r="416" spans="1:36" x14ac:dyDescent="0.2">
      <c r="A416" s="23" t="s">
        <v>966</v>
      </c>
      <c r="B416" s="24" t="s">
        <v>154</v>
      </c>
      <c r="C416" s="25" t="s">
        <v>967</v>
      </c>
      <c r="D416" s="26" t="s">
        <v>74</v>
      </c>
      <c r="E416" s="24">
        <v>5</v>
      </c>
      <c r="F416" s="27">
        <v>-2.3745280774045292</v>
      </c>
      <c r="G416" s="27">
        <v>13.095638049687688</v>
      </c>
      <c r="H416" s="26" t="s">
        <v>74</v>
      </c>
      <c r="I416" s="27">
        <v>28.647740840163859</v>
      </c>
      <c r="J416" s="27">
        <v>52.002310897999998</v>
      </c>
      <c r="K416" s="26" t="s">
        <v>74</v>
      </c>
      <c r="L416" s="23" t="s">
        <v>97</v>
      </c>
      <c r="M416" s="23" t="s">
        <v>98</v>
      </c>
      <c r="N416" s="28" t="s">
        <v>74</v>
      </c>
      <c r="O416" s="3" t="s">
        <v>156</v>
      </c>
      <c r="P416" s="3" t="s">
        <v>479</v>
      </c>
      <c r="Q416" s="28" t="s">
        <v>74</v>
      </c>
      <c r="R416" s="29">
        <v>5</v>
      </c>
      <c r="S416" s="30">
        <v>17</v>
      </c>
      <c r="T416" s="30">
        <v>1</v>
      </c>
      <c r="U416" s="30">
        <v>0</v>
      </c>
      <c r="V416" s="30">
        <v>0</v>
      </c>
      <c r="W416" s="28" t="s">
        <v>74</v>
      </c>
      <c r="X416" s="3" t="s">
        <v>83</v>
      </c>
      <c r="Y416" s="28" t="s">
        <v>74</v>
      </c>
      <c r="Z416" s="31">
        <v>-2.6058631921824129</v>
      </c>
      <c r="AA416" s="31">
        <v>34.92779783393501</v>
      </c>
      <c r="AB416" s="31">
        <v>-2.6058631921824129</v>
      </c>
      <c r="AC416" s="31">
        <v>23.558824744824154</v>
      </c>
      <c r="AD416" s="28" t="s">
        <v>74</v>
      </c>
      <c r="AE416" s="31">
        <v>-21.529852605003533</v>
      </c>
      <c r="AF416" s="31">
        <v>0.19161467301534363</v>
      </c>
      <c r="AG416" s="28" t="s">
        <v>74</v>
      </c>
      <c r="AH416" s="32">
        <v>45940</v>
      </c>
      <c r="AJ416" s="30" t="s">
        <v>5123</v>
      </c>
    </row>
    <row r="417" spans="1:36" x14ac:dyDescent="0.2">
      <c r="A417" s="23" t="s">
        <v>968</v>
      </c>
      <c r="B417" s="24" t="s">
        <v>194</v>
      </c>
      <c r="C417" s="25" t="s">
        <v>969</v>
      </c>
      <c r="D417" s="26" t="s">
        <v>74</v>
      </c>
      <c r="E417" s="24">
        <v>3</v>
      </c>
      <c r="F417" s="27">
        <v>-3.9550554121472943</v>
      </c>
      <c r="G417" s="27">
        <v>11.596859957303934</v>
      </c>
      <c r="H417" s="26" t="s">
        <v>74</v>
      </c>
      <c r="I417" s="27">
        <v>23.64190078084366</v>
      </c>
      <c r="J417" s="27">
        <v>51.997944609999998</v>
      </c>
      <c r="K417" s="26" t="s">
        <v>74</v>
      </c>
      <c r="L417" s="23" t="s">
        <v>122</v>
      </c>
      <c r="M417" s="23" t="s">
        <v>161</v>
      </c>
      <c r="N417" s="28" t="s">
        <v>74</v>
      </c>
      <c r="O417" s="3" t="s">
        <v>156</v>
      </c>
      <c r="P417" s="3" t="s">
        <v>196</v>
      </c>
      <c r="Q417" s="28" t="s">
        <v>74</v>
      </c>
      <c r="R417" s="29">
        <v>5</v>
      </c>
      <c r="S417" s="30">
        <v>12</v>
      </c>
      <c r="T417" s="30">
        <v>0</v>
      </c>
      <c r="U417" s="30">
        <v>0</v>
      </c>
      <c r="V417" s="30">
        <v>0</v>
      </c>
      <c r="W417" s="28" t="s">
        <v>74</v>
      </c>
      <c r="X417" s="3" t="s">
        <v>83</v>
      </c>
      <c r="Y417" s="28" t="s">
        <v>74</v>
      </c>
      <c r="Z417" s="31">
        <v>-6.9324090121317156E-2</v>
      </c>
      <c r="AA417" s="31">
        <v>26.395812234483312</v>
      </c>
      <c r="AB417" s="31">
        <v>-2.7019365115792437</v>
      </c>
      <c r="AC417" s="31">
        <v>14.062171420310523</v>
      </c>
      <c r="AD417" s="28" t="s">
        <v>74</v>
      </c>
      <c r="AE417" s="31">
        <v>-30.303094328193865</v>
      </c>
      <c r="AF417" s="31">
        <v>-10.599647835036469</v>
      </c>
      <c r="AG417" s="28" t="s">
        <v>74</v>
      </c>
      <c r="AH417" s="32">
        <v>45940</v>
      </c>
      <c r="AJ417" s="30" t="s">
        <v>5124</v>
      </c>
    </row>
    <row r="418" spans="1:36" x14ac:dyDescent="0.2">
      <c r="A418" s="23" t="s">
        <v>970</v>
      </c>
      <c r="B418" s="24" t="s">
        <v>154</v>
      </c>
      <c r="C418" s="25" t="s">
        <v>953</v>
      </c>
      <c r="D418" s="26" t="s">
        <v>74</v>
      </c>
      <c r="E418" s="24">
        <v>0</v>
      </c>
      <c r="F418" s="27">
        <v>-15.082619155075266</v>
      </c>
      <c r="G418" s="27">
        <v>0</v>
      </c>
      <c r="H418" s="26" t="s">
        <v>74</v>
      </c>
      <c r="I418" s="27">
        <v>38.182944508314172</v>
      </c>
      <c r="J418" s="27">
        <v>51.923156386000002</v>
      </c>
      <c r="K418" s="26" t="s">
        <v>74</v>
      </c>
      <c r="L418" s="23" t="s">
        <v>91</v>
      </c>
      <c r="M418" s="23" t="s">
        <v>106</v>
      </c>
      <c r="N418" s="28" t="s">
        <v>74</v>
      </c>
      <c r="O418" s="3" t="s">
        <v>156</v>
      </c>
      <c r="P418" s="3" t="s">
        <v>175</v>
      </c>
      <c r="Q418" s="28" t="s">
        <v>74</v>
      </c>
      <c r="R418" s="29">
        <v>1</v>
      </c>
      <c r="S418" s="30">
        <v>0</v>
      </c>
      <c r="T418" s="30">
        <v>0</v>
      </c>
      <c r="U418" s="30">
        <v>0</v>
      </c>
      <c r="V418" s="30">
        <v>3</v>
      </c>
      <c r="W418" s="28" t="s">
        <v>74</v>
      </c>
      <c r="X418" s="3" t="s">
        <v>83</v>
      </c>
      <c r="Y418" s="28" t="s">
        <v>74</v>
      </c>
      <c r="Z418" s="31">
        <v>-12.929687500000009</v>
      </c>
      <c r="AA418" s="31">
        <v>11.338661338661336</v>
      </c>
      <c r="AB418" s="31">
        <v>-29.949717159019489</v>
      </c>
      <c r="AC418" s="31">
        <v>-8.8121649235703625</v>
      </c>
      <c r="AD418" s="28" t="s">
        <v>74</v>
      </c>
      <c r="AE418" s="31">
        <v>-47.317291372807965</v>
      </c>
      <c r="AF418" s="31">
        <v>-27.274324080136541</v>
      </c>
      <c r="AG418" s="28" t="s">
        <v>74</v>
      </c>
      <c r="AH418" s="32">
        <v>45940</v>
      </c>
      <c r="AJ418" s="30" t="s">
        <v>5125</v>
      </c>
    </row>
    <row r="419" spans="1:36" x14ac:dyDescent="0.2">
      <c r="A419" s="23" t="s">
        <v>971</v>
      </c>
      <c r="B419" s="24" t="s">
        <v>72</v>
      </c>
      <c r="C419" s="25" t="s">
        <v>972</v>
      </c>
      <c r="D419" s="26" t="s">
        <v>74</v>
      </c>
      <c r="E419" s="24">
        <v>0</v>
      </c>
      <c r="F419" s="27">
        <v>-14.808672975795615</v>
      </c>
      <c r="G419" s="27">
        <v>1.1744039173549081</v>
      </c>
      <c r="H419" s="26" t="s">
        <v>74</v>
      </c>
      <c r="I419" s="27">
        <v>45.133123804289916</v>
      </c>
      <c r="J419" s="27">
        <v>51.776774375000002</v>
      </c>
      <c r="K419" s="26" t="s">
        <v>74</v>
      </c>
      <c r="L419" s="23" t="s">
        <v>75</v>
      </c>
      <c r="M419" s="23" t="s">
        <v>76</v>
      </c>
      <c r="N419" s="28" t="s">
        <v>74</v>
      </c>
      <c r="O419" s="3" t="s">
        <v>156</v>
      </c>
      <c r="P419" s="3" t="s">
        <v>157</v>
      </c>
      <c r="Q419" s="28" t="s">
        <v>74</v>
      </c>
      <c r="R419" s="29">
        <v>3</v>
      </c>
      <c r="S419" s="30">
        <v>0</v>
      </c>
      <c r="T419" s="30">
        <v>0</v>
      </c>
      <c r="U419" s="30">
        <v>0</v>
      </c>
      <c r="V419" s="30">
        <v>1</v>
      </c>
      <c r="W419" s="28" t="s">
        <v>74</v>
      </c>
      <c r="X419" s="3" t="s">
        <v>79</v>
      </c>
      <c r="Y419" s="28" t="s">
        <v>74</v>
      </c>
      <c r="Z419" s="31">
        <v>-12.148693159943535</v>
      </c>
      <c r="AA419" s="31">
        <v>28.89600200841021</v>
      </c>
      <c r="AB419" s="31">
        <v>-24.989955805544401</v>
      </c>
      <c r="AC419" s="31">
        <v>4.0775313500812373</v>
      </c>
      <c r="AD419" s="28" t="s">
        <v>74</v>
      </c>
      <c r="AE419" s="31">
        <v>-37.828434072342596</v>
      </c>
      <c r="AF419" s="31">
        <v>-21.041198371928626</v>
      </c>
      <c r="AG419" s="28" t="s">
        <v>74</v>
      </c>
      <c r="AH419" s="32">
        <v>45940</v>
      </c>
      <c r="AJ419" s="30" t="s">
        <v>5126</v>
      </c>
    </row>
    <row r="420" spans="1:36" x14ac:dyDescent="0.2">
      <c r="A420" s="23" t="s">
        <v>973</v>
      </c>
      <c r="B420" s="24" t="s">
        <v>72</v>
      </c>
      <c r="C420" s="25" t="s">
        <v>974</v>
      </c>
      <c r="D420" s="26" t="s">
        <v>74</v>
      </c>
      <c r="E420" s="24">
        <v>0</v>
      </c>
      <c r="F420" s="27">
        <v>-17.109311617665419</v>
      </c>
      <c r="G420" s="27">
        <v>6.9263698278204586</v>
      </c>
      <c r="H420" s="26" t="s">
        <v>74</v>
      </c>
      <c r="I420" s="27">
        <v>17.999394722738689</v>
      </c>
      <c r="J420" s="27">
        <v>51.656827507999999</v>
      </c>
      <c r="K420" s="26" t="s">
        <v>74</v>
      </c>
      <c r="L420" s="23" t="s">
        <v>493</v>
      </c>
      <c r="M420" s="23" t="s">
        <v>525</v>
      </c>
      <c r="N420" s="28" t="s">
        <v>74</v>
      </c>
      <c r="O420" s="3" t="s">
        <v>77</v>
      </c>
      <c r="P420" s="3" t="s">
        <v>78</v>
      </c>
      <c r="Q420" s="28" t="s">
        <v>74</v>
      </c>
      <c r="R420" s="29">
        <v>4</v>
      </c>
      <c r="S420" s="30">
        <v>0</v>
      </c>
      <c r="T420" s="30">
        <v>0</v>
      </c>
      <c r="U420" s="30">
        <v>0</v>
      </c>
      <c r="V420" s="30">
        <v>25</v>
      </c>
      <c r="W420" s="28" t="s">
        <v>74</v>
      </c>
      <c r="X420" s="3" t="s">
        <v>101</v>
      </c>
      <c r="Y420" s="28" t="s">
        <v>74</v>
      </c>
      <c r="Z420" s="31">
        <v>-2.8060213917866101</v>
      </c>
      <c r="AA420" s="31">
        <v>7.1826422512650687</v>
      </c>
      <c r="AB420" s="31">
        <v>-15.308940283051426</v>
      </c>
      <c r="AC420" s="31">
        <v>5.0645974914676577</v>
      </c>
      <c r="AD420" s="28" t="s">
        <v>74</v>
      </c>
      <c r="AE420" s="31">
        <v>-40.933305535761946</v>
      </c>
      <c r="AF420" s="31">
        <v>-21.364553638238061</v>
      </c>
      <c r="AG420" s="28" t="s">
        <v>74</v>
      </c>
      <c r="AH420" s="32">
        <v>45940</v>
      </c>
      <c r="AJ420" s="30" t="s">
        <v>5127</v>
      </c>
    </row>
    <row r="421" spans="1:36" x14ac:dyDescent="0.2">
      <c r="A421" s="23" t="s">
        <v>975</v>
      </c>
      <c r="B421" s="24" t="s">
        <v>72</v>
      </c>
      <c r="C421" s="25" t="s">
        <v>976</v>
      </c>
      <c r="D421" s="26" t="s">
        <v>74</v>
      </c>
      <c r="E421" s="24">
        <v>2</v>
      </c>
      <c r="F421" s="27">
        <v>-10.323400621358195</v>
      </c>
      <c r="G421" s="27">
        <v>8.7164657068686626</v>
      </c>
      <c r="H421" s="26" t="s">
        <v>74</v>
      </c>
      <c r="I421" s="27">
        <v>42.508123946334052</v>
      </c>
      <c r="J421" s="27">
        <v>51.226791831</v>
      </c>
      <c r="K421" s="26" t="s">
        <v>74</v>
      </c>
      <c r="L421" s="23" t="s">
        <v>97</v>
      </c>
      <c r="M421" s="23" t="s">
        <v>257</v>
      </c>
      <c r="N421" s="28" t="s">
        <v>74</v>
      </c>
      <c r="O421" s="3" t="s">
        <v>77</v>
      </c>
      <c r="P421" s="3" t="s">
        <v>78</v>
      </c>
      <c r="Q421" s="28" t="s">
        <v>74</v>
      </c>
      <c r="R421" s="29">
        <v>5</v>
      </c>
      <c r="S421" s="30">
        <v>14</v>
      </c>
      <c r="T421" s="30">
        <v>0</v>
      </c>
      <c r="U421" s="30">
        <v>0</v>
      </c>
      <c r="V421" s="30">
        <v>0</v>
      </c>
      <c r="W421" s="28" t="s">
        <v>74</v>
      </c>
      <c r="X421" s="3" t="s">
        <v>79</v>
      </c>
      <c r="Y421" s="28" t="s">
        <v>74</v>
      </c>
      <c r="Z421" s="31">
        <v>-9.1065538505664723</v>
      </c>
      <c r="AA421" s="31">
        <v>32.719087006596162</v>
      </c>
      <c r="AB421" s="31">
        <v>-21.690245258540802</v>
      </c>
      <c r="AC421" s="31">
        <v>18.43939558160135</v>
      </c>
      <c r="AD421" s="28" t="s">
        <v>74</v>
      </c>
      <c r="AE421" s="31">
        <v>-37.126011350174551</v>
      </c>
      <c r="AF421" s="31">
        <v>-9.8749677559584512</v>
      </c>
      <c r="AG421" s="28" t="s">
        <v>74</v>
      </c>
      <c r="AH421" s="32">
        <v>45940</v>
      </c>
      <c r="AJ421" s="30" t="s">
        <v>5128</v>
      </c>
    </row>
    <row r="422" spans="1:36" x14ac:dyDescent="0.2">
      <c r="A422" s="23" t="s">
        <v>977</v>
      </c>
      <c r="B422" s="24" t="s">
        <v>72</v>
      </c>
      <c r="C422" s="25" t="s">
        <v>978</v>
      </c>
      <c r="D422" s="26" t="s">
        <v>74</v>
      </c>
      <c r="E422" s="24">
        <v>3</v>
      </c>
      <c r="F422" s="27">
        <v>-11.075181869561487</v>
      </c>
      <c r="G422" s="27">
        <v>3.8573732975353172</v>
      </c>
      <c r="H422" s="26" t="s">
        <v>74</v>
      </c>
      <c r="I422" s="27">
        <v>21.056341145712118</v>
      </c>
      <c r="J422" s="27">
        <v>51.010397013999999</v>
      </c>
      <c r="K422" s="26" t="s">
        <v>74</v>
      </c>
      <c r="L422" s="23" t="s">
        <v>113</v>
      </c>
      <c r="M422" s="23" t="s">
        <v>375</v>
      </c>
      <c r="N422" s="28" t="s">
        <v>74</v>
      </c>
      <c r="O422" s="3" t="s">
        <v>77</v>
      </c>
      <c r="P422" s="3" t="s">
        <v>78</v>
      </c>
      <c r="Q422" s="28" t="s">
        <v>74</v>
      </c>
      <c r="R422" s="29">
        <v>5</v>
      </c>
      <c r="S422" s="30">
        <v>20</v>
      </c>
      <c r="T422" s="30">
        <v>0</v>
      </c>
      <c r="U422" s="30">
        <v>0</v>
      </c>
      <c r="V422" s="30">
        <v>0</v>
      </c>
      <c r="W422" s="28" t="s">
        <v>74</v>
      </c>
      <c r="X422" s="3" t="s">
        <v>83</v>
      </c>
      <c r="Y422" s="28" t="s">
        <v>74</v>
      </c>
      <c r="Z422" s="31">
        <v>-7.9519569268999728</v>
      </c>
      <c r="AA422" s="31">
        <v>31.024318349299946</v>
      </c>
      <c r="AB422" s="31">
        <v>-7.9519569268999728</v>
      </c>
      <c r="AC422" s="31">
        <v>41.002785161875643</v>
      </c>
      <c r="AD422" s="28" t="s">
        <v>74</v>
      </c>
      <c r="AE422" s="31">
        <v>-13.510544050725454</v>
      </c>
      <c r="AF422" s="31">
        <v>7.5970462861438381</v>
      </c>
      <c r="AG422" s="28" t="s">
        <v>74</v>
      </c>
      <c r="AH422" s="32">
        <v>45940</v>
      </c>
      <c r="AJ422" s="30" t="s">
        <v>5129</v>
      </c>
    </row>
    <row r="423" spans="1:36" x14ac:dyDescent="0.2">
      <c r="A423" s="23">
        <v>207940</v>
      </c>
      <c r="B423" s="24" t="s">
        <v>140</v>
      </c>
      <c r="C423" s="25" t="s">
        <v>979</v>
      </c>
      <c r="D423" s="26" t="s">
        <v>74</v>
      </c>
      <c r="E423" s="24">
        <v>0</v>
      </c>
      <c r="F423" s="27">
        <v>-23.796113172095936</v>
      </c>
      <c r="G423" s="27">
        <v>1.5463036973770798</v>
      </c>
      <c r="H423" s="26" t="s">
        <v>74</v>
      </c>
      <c r="I423" s="27">
        <v>17.448164246508117</v>
      </c>
      <c r="J423" s="27">
        <v>50.484245356000002</v>
      </c>
      <c r="K423" s="26" t="s">
        <v>74</v>
      </c>
      <c r="L423" s="23" t="s">
        <v>129</v>
      </c>
      <c r="M423" s="23" t="s">
        <v>200</v>
      </c>
      <c r="N423" s="28" t="s">
        <v>74</v>
      </c>
      <c r="O423" s="3" t="s">
        <v>109</v>
      </c>
      <c r="P423" s="3" t="s">
        <v>142</v>
      </c>
      <c r="Q423" s="28" t="s">
        <v>74</v>
      </c>
      <c r="R423" s="29">
        <v>2</v>
      </c>
      <c r="S423" s="30">
        <v>0</v>
      </c>
      <c r="T423" s="30">
        <v>0</v>
      </c>
      <c r="U423" s="30">
        <v>0</v>
      </c>
      <c r="V423" s="30">
        <v>10</v>
      </c>
      <c r="W423" s="28" t="s">
        <v>74</v>
      </c>
      <c r="X423" s="3" t="s">
        <v>101</v>
      </c>
      <c r="Y423" s="28" t="s">
        <v>74</v>
      </c>
      <c r="Z423" s="31">
        <v>-7.397260273972603</v>
      </c>
      <c r="AA423" s="31">
        <v>1.8072289156626504</v>
      </c>
      <c r="AB423" s="31">
        <v>-14.067796610169491</v>
      </c>
      <c r="AC423" s="31">
        <v>16.967277427912649</v>
      </c>
      <c r="AD423" s="28" t="s">
        <v>74</v>
      </c>
      <c r="AE423" s="31">
        <v>-35.286831308473268</v>
      </c>
      <c r="AF423" s="31">
        <v>-17.576001551521962</v>
      </c>
      <c r="AG423" s="28" t="s">
        <v>74</v>
      </c>
      <c r="AH423" s="32">
        <v>45940</v>
      </c>
      <c r="AJ423" s="30" t="s">
        <v>5130</v>
      </c>
    </row>
    <row r="424" spans="1:36" x14ac:dyDescent="0.2">
      <c r="A424" s="23" t="s">
        <v>980</v>
      </c>
      <c r="B424" s="24" t="s">
        <v>154</v>
      </c>
      <c r="C424" s="25" t="s">
        <v>810</v>
      </c>
      <c r="D424" s="26" t="s">
        <v>74</v>
      </c>
      <c r="E424" s="24">
        <v>0</v>
      </c>
      <c r="F424" s="27">
        <v>-16.78197219189245</v>
      </c>
      <c r="G424" s="27">
        <v>1.3000616015501576</v>
      </c>
      <c r="H424" s="26" t="s">
        <v>74</v>
      </c>
      <c r="I424" s="27">
        <v>0</v>
      </c>
      <c r="J424" s="27">
        <v>50.463228065000003</v>
      </c>
      <c r="K424" s="26" t="s">
        <v>74</v>
      </c>
      <c r="L424" s="23" t="s">
        <v>178</v>
      </c>
      <c r="M424" s="23" t="s">
        <v>742</v>
      </c>
      <c r="N424" s="28" t="s">
        <v>74</v>
      </c>
      <c r="O424" s="3" t="s">
        <v>156</v>
      </c>
      <c r="P424" s="3" t="s">
        <v>175</v>
      </c>
      <c r="Q424" s="28" t="s">
        <v>74</v>
      </c>
      <c r="R424" s="29">
        <v>3</v>
      </c>
      <c r="S424" s="30">
        <v>0</v>
      </c>
      <c r="T424" s="30">
        <v>0</v>
      </c>
      <c r="U424" s="30">
        <v>0</v>
      </c>
      <c r="V424" s="30">
        <v>2</v>
      </c>
      <c r="W424" s="28" t="s">
        <v>74</v>
      </c>
      <c r="X424" s="3" t="s">
        <v>101</v>
      </c>
      <c r="Y424" s="28" t="s">
        <v>74</v>
      </c>
      <c r="Z424" s="31">
        <v>0</v>
      </c>
      <c r="AA424" s="31">
        <v>0</v>
      </c>
      <c r="AB424" s="31">
        <v>-21.759447379114182</v>
      </c>
      <c r="AC424" s="31">
        <v>0.63067288759858808</v>
      </c>
      <c r="AD424" s="28" t="s">
        <v>74</v>
      </c>
      <c r="AE424" s="31">
        <v>-39.117684928722809</v>
      </c>
      <c r="AF424" s="31">
        <v>-19.121240424160696</v>
      </c>
      <c r="AG424" s="28" t="s">
        <v>74</v>
      </c>
      <c r="AH424" s="32">
        <v>45940</v>
      </c>
      <c r="AJ424" s="30" t="s">
        <v>5042</v>
      </c>
    </row>
    <row r="425" spans="1:36" x14ac:dyDescent="0.2">
      <c r="A425" s="23" t="s">
        <v>981</v>
      </c>
      <c r="B425" s="24" t="s">
        <v>154</v>
      </c>
      <c r="C425" s="25" t="s">
        <v>982</v>
      </c>
      <c r="D425" s="26" t="s">
        <v>74</v>
      </c>
      <c r="E425" s="24">
        <v>2</v>
      </c>
      <c r="F425" s="27">
        <v>-18.741917592257071</v>
      </c>
      <c r="G425" s="27">
        <v>0</v>
      </c>
      <c r="H425" s="26" t="s">
        <v>74</v>
      </c>
      <c r="I425" s="27">
        <v>37.49864404402998</v>
      </c>
      <c r="J425" s="27">
        <v>50.422066768000001</v>
      </c>
      <c r="K425" s="26" t="s">
        <v>74</v>
      </c>
      <c r="L425" s="23" t="s">
        <v>178</v>
      </c>
      <c r="M425" s="23" t="s">
        <v>578</v>
      </c>
      <c r="N425" s="28" t="s">
        <v>74</v>
      </c>
      <c r="O425" s="3" t="s">
        <v>156</v>
      </c>
      <c r="P425" s="3" t="s">
        <v>171</v>
      </c>
      <c r="Q425" s="28" t="s">
        <v>74</v>
      </c>
      <c r="R425" s="29">
        <v>2</v>
      </c>
      <c r="S425" s="30">
        <v>0</v>
      </c>
      <c r="T425" s="30">
        <v>0</v>
      </c>
      <c r="U425" s="30">
        <v>0</v>
      </c>
      <c r="V425" s="30">
        <v>0</v>
      </c>
      <c r="W425" s="28" t="s">
        <v>74</v>
      </c>
      <c r="X425" s="3" t="s">
        <v>83</v>
      </c>
      <c r="Y425" s="28" t="s">
        <v>74</v>
      </c>
      <c r="Z425" s="31">
        <v>-14.302496328928047</v>
      </c>
      <c r="AA425" s="31">
        <v>9.4250000000000078</v>
      </c>
      <c r="AB425" s="31">
        <v>-15.501930501930492</v>
      </c>
      <c r="AC425" s="31">
        <v>35.768607115521974</v>
      </c>
      <c r="AD425" s="28" t="s">
        <v>74</v>
      </c>
      <c r="AE425" s="31">
        <v>-19.971186745726218</v>
      </c>
      <c r="AF425" s="31">
        <v>12.903489212953929</v>
      </c>
      <c r="AG425" s="28" t="s">
        <v>74</v>
      </c>
      <c r="AH425" s="32">
        <v>45940</v>
      </c>
      <c r="AJ425" s="30" t="s">
        <v>5131</v>
      </c>
    </row>
    <row r="426" spans="1:36" x14ac:dyDescent="0.2">
      <c r="A426" s="23" t="s">
        <v>983</v>
      </c>
      <c r="B426" s="24" t="s">
        <v>72</v>
      </c>
      <c r="C426" s="25" t="s">
        <v>984</v>
      </c>
      <c r="D426" s="26" t="s">
        <v>74</v>
      </c>
      <c r="E426" s="24">
        <v>3</v>
      </c>
      <c r="F426" s="27">
        <v>-10.262642471151784</v>
      </c>
      <c r="G426" s="27">
        <v>8.0980605368835032</v>
      </c>
      <c r="H426" s="26" t="s">
        <v>74</v>
      </c>
      <c r="I426" s="27">
        <v>26.36114705092092</v>
      </c>
      <c r="J426" s="27">
        <v>50.343181049999998</v>
      </c>
      <c r="K426" s="26" t="s">
        <v>74</v>
      </c>
      <c r="L426" s="23" t="s">
        <v>113</v>
      </c>
      <c r="M426" s="23" t="s">
        <v>132</v>
      </c>
      <c r="N426" s="28" t="s">
        <v>74</v>
      </c>
      <c r="O426" s="3" t="s">
        <v>77</v>
      </c>
      <c r="P426" s="3" t="s">
        <v>78</v>
      </c>
      <c r="Q426" s="28" t="s">
        <v>74</v>
      </c>
      <c r="R426" s="29">
        <v>5</v>
      </c>
      <c r="S426" s="30">
        <v>6</v>
      </c>
      <c r="T426" s="30">
        <v>0</v>
      </c>
      <c r="U426" s="30">
        <v>0</v>
      </c>
      <c r="V426" s="30">
        <v>0</v>
      </c>
      <c r="W426" s="28" t="s">
        <v>74</v>
      </c>
      <c r="X426" s="3" t="s">
        <v>83</v>
      </c>
      <c r="Y426" s="28" t="s">
        <v>74</v>
      </c>
      <c r="Z426" s="31">
        <v>0</v>
      </c>
      <c r="AA426" s="31">
        <v>36.051414581066396</v>
      </c>
      <c r="AB426" s="31">
        <v>-0.67030784508440633</v>
      </c>
      <c r="AC426" s="31">
        <v>58.367324320526606</v>
      </c>
      <c r="AD426" s="28" t="s">
        <v>74</v>
      </c>
      <c r="AE426" s="31">
        <v>-10.262642471151784</v>
      </c>
      <c r="AF426" s="31">
        <v>22.680940987577884</v>
      </c>
      <c r="AG426" s="28" t="s">
        <v>74</v>
      </c>
      <c r="AH426" s="32">
        <v>45940</v>
      </c>
      <c r="AJ426" s="30" t="s">
        <v>5132</v>
      </c>
    </row>
    <row r="427" spans="1:36" x14ac:dyDescent="0.2">
      <c r="A427" s="23">
        <v>2388</v>
      </c>
      <c r="B427" s="24" t="s">
        <v>124</v>
      </c>
      <c r="C427" s="25" t="s">
        <v>985</v>
      </c>
      <c r="D427" s="26" t="s">
        <v>74</v>
      </c>
      <c r="E427" s="24">
        <v>5</v>
      </c>
      <c r="F427" s="27">
        <v>-4.3999825811646698</v>
      </c>
      <c r="G427" s="27">
        <v>12.246977605013953</v>
      </c>
      <c r="H427" s="26" t="s">
        <v>74</v>
      </c>
      <c r="I427" s="27">
        <v>23.856139252438769</v>
      </c>
      <c r="J427" s="27">
        <v>50.076799995999998</v>
      </c>
      <c r="K427" s="26" t="s">
        <v>74</v>
      </c>
      <c r="L427" s="23" t="s">
        <v>113</v>
      </c>
      <c r="M427" s="23" t="s">
        <v>324</v>
      </c>
      <c r="N427" s="28" t="s">
        <v>74</v>
      </c>
      <c r="O427" s="3" t="s">
        <v>109</v>
      </c>
      <c r="P427" s="3" t="s">
        <v>543</v>
      </c>
      <c r="Q427" s="28" t="s">
        <v>74</v>
      </c>
      <c r="R427" s="29">
        <v>5</v>
      </c>
      <c r="S427" s="30">
        <v>60</v>
      </c>
      <c r="T427" s="30">
        <v>1</v>
      </c>
      <c r="U427" s="30">
        <v>0</v>
      </c>
      <c r="V427" s="30">
        <v>0</v>
      </c>
      <c r="W427" s="28" t="s">
        <v>74</v>
      </c>
      <c r="X427" s="3" t="s">
        <v>83</v>
      </c>
      <c r="Y427" s="28" t="s">
        <v>74</v>
      </c>
      <c r="Z427" s="31">
        <v>-4.7052740434332998</v>
      </c>
      <c r="AA427" s="31">
        <v>33.30922242314648</v>
      </c>
      <c r="AB427" s="31">
        <v>-4.7052740434332998</v>
      </c>
      <c r="AC427" s="31">
        <v>54.624147123659469</v>
      </c>
      <c r="AD427" s="28" t="s">
        <v>74</v>
      </c>
      <c r="AE427" s="31">
        <v>-16.088749225245209</v>
      </c>
      <c r="AF427" s="31">
        <v>17.32879776161608</v>
      </c>
      <c r="AG427" s="28" t="s">
        <v>74</v>
      </c>
      <c r="AH427" s="32">
        <v>45940</v>
      </c>
      <c r="AJ427" s="30" t="s">
        <v>5133</v>
      </c>
    </row>
    <row r="428" spans="1:36" x14ac:dyDescent="0.2">
      <c r="A428" s="23" t="s">
        <v>986</v>
      </c>
      <c r="B428" s="24" t="s">
        <v>72</v>
      </c>
      <c r="C428" s="25" t="s">
        <v>987</v>
      </c>
      <c r="D428" s="26" t="s">
        <v>74</v>
      </c>
      <c r="E428" s="24">
        <v>5</v>
      </c>
      <c r="F428" s="27">
        <v>0</v>
      </c>
      <c r="G428" s="27">
        <v>28.599942619745551</v>
      </c>
      <c r="H428" s="26" t="s">
        <v>74</v>
      </c>
      <c r="I428" s="27">
        <v>25.734703985437836</v>
      </c>
      <c r="J428" s="27">
        <v>50.04640414</v>
      </c>
      <c r="K428" s="26" t="s">
        <v>74</v>
      </c>
      <c r="L428" s="23" t="s">
        <v>75</v>
      </c>
      <c r="M428" s="23" t="s">
        <v>565</v>
      </c>
      <c r="N428" s="28" t="s">
        <v>74</v>
      </c>
      <c r="O428" s="3" t="s">
        <v>77</v>
      </c>
      <c r="P428" s="3" t="s">
        <v>78</v>
      </c>
      <c r="Q428" s="28" t="s">
        <v>74</v>
      </c>
      <c r="R428" s="29">
        <v>5</v>
      </c>
      <c r="S428" s="30">
        <v>13</v>
      </c>
      <c r="T428" s="30">
        <v>3</v>
      </c>
      <c r="U428" s="30">
        <v>0</v>
      </c>
      <c r="V428" s="30">
        <v>0</v>
      </c>
      <c r="W428" s="28" t="s">
        <v>74</v>
      </c>
      <c r="X428" s="3" t="s">
        <v>83</v>
      </c>
      <c r="Y428" s="28" t="s">
        <v>74</v>
      </c>
      <c r="Z428" s="31">
        <v>-0.33384822362847549</v>
      </c>
      <c r="AA428" s="31">
        <v>48.141016145756183</v>
      </c>
      <c r="AB428" s="31">
        <v>-0.33384822362847549</v>
      </c>
      <c r="AC428" s="31">
        <v>48.667827894059499</v>
      </c>
      <c r="AD428" s="28" t="s">
        <v>74</v>
      </c>
      <c r="AE428" s="31">
        <v>-7.2641885750794044</v>
      </c>
      <c r="AF428" s="31">
        <v>12.09520736154316</v>
      </c>
      <c r="AG428" s="28" t="s">
        <v>74</v>
      </c>
      <c r="AH428" s="32">
        <v>45940</v>
      </c>
      <c r="AJ428" s="30" t="s">
        <v>5134</v>
      </c>
    </row>
    <row r="429" spans="1:36" x14ac:dyDescent="0.2">
      <c r="A429" s="23" t="s">
        <v>988</v>
      </c>
      <c r="B429" s="24" t="s">
        <v>72</v>
      </c>
      <c r="C429" s="25" t="s">
        <v>989</v>
      </c>
      <c r="D429" s="26" t="s">
        <v>74</v>
      </c>
      <c r="E429" s="24">
        <v>2</v>
      </c>
      <c r="F429" s="27">
        <v>-19.121913672636044</v>
      </c>
      <c r="G429" s="27">
        <v>0.18682143971617945</v>
      </c>
      <c r="H429" s="26" t="s">
        <v>74</v>
      </c>
      <c r="I429" s="27">
        <v>31.125022353054447</v>
      </c>
      <c r="J429" s="27">
        <v>49.968673805999998</v>
      </c>
      <c r="K429" s="26" t="s">
        <v>74</v>
      </c>
      <c r="L429" s="23" t="s">
        <v>97</v>
      </c>
      <c r="M429" s="23" t="s">
        <v>521</v>
      </c>
      <c r="N429" s="28" t="s">
        <v>74</v>
      </c>
      <c r="O429" s="3" t="s">
        <v>77</v>
      </c>
      <c r="P429" s="3" t="s">
        <v>78</v>
      </c>
      <c r="Q429" s="28" t="s">
        <v>74</v>
      </c>
      <c r="R429" s="29">
        <v>4</v>
      </c>
      <c r="S429" s="30">
        <v>0</v>
      </c>
      <c r="T429" s="30">
        <v>0</v>
      </c>
      <c r="U429" s="30">
        <v>0</v>
      </c>
      <c r="V429" s="30">
        <v>0</v>
      </c>
      <c r="W429" s="28" t="s">
        <v>74</v>
      </c>
      <c r="X429" s="3" t="s">
        <v>83</v>
      </c>
      <c r="Y429" s="28" t="s">
        <v>74</v>
      </c>
      <c r="Z429" s="31">
        <v>-6.7238267148014383</v>
      </c>
      <c r="AA429" s="31">
        <v>15.757051216780379</v>
      </c>
      <c r="AB429" s="31">
        <v>-9.6483210808662836</v>
      </c>
      <c r="AC429" s="31">
        <v>32.857266816856864</v>
      </c>
      <c r="AD429" s="28" t="s">
        <v>74</v>
      </c>
      <c r="AE429" s="31">
        <v>-23.378897493766086</v>
      </c>
      <c r="AF429" s="31">
        <v>1.2122370557128663</v>
      </c>
      <c r="AG429" s="28" t="s">
        <v>74</v>
      </c>
      <c r="AH429" s="32">
        <v>45940</v>
      </c>
      <c r="AJ429" s="30" t="s">
        <v>5135</v>
      </c>
    </row>
    <row r="430" spans="1:36" x14ac:dyDescent="0.2">
      <c r="A430" s="23" t="s">
        <v>990</v>
      </c>
      <c r="B430" s="24" t="s">
        <v>272</v>
      </c>
      <c r="C430" s="25" t="s">
        <v>991</v>
      </c>
      <c r="D430" s="26" t="s">
        <v>74</v>
      </c>
      <c r="E430" s="24">
        <v>1</v>
      </c>
      <c r="F430" s="27">
        <v>-16.6421800196057</v>
      </c>
      <c r="G430" s="27">
        <v>2.7820771750576752</v>
      </c>
      <c r="H430" s="26" t="s">
        <v>74</v>
      </c>
      <c r="I430" s="27">
        <v>24.018771331351484</v>
      </c>
      <c r="J430" s="27">
        <v>49.475187173000002</v>
      </c>
      <c r="K430" s="26" t="s">
        <v>74</v>
      </c>
      <c r="L430" s="23" t="s">
        <v>91</v>
      </c>
      <c r="M430" s="23" t="s">
        <v>92</v>
      </c>
      <c r="N430" s="28" t="s">
        <v>74</v>
      </c>
      <c r="O430" s="3" t="s">
        <v>77</v>
      </c>
      <c r="P430" s="3" t="s">
        <v>274</v>
      </c>
      <c r="Q430" s="28" t="s">
        <v>74</v>
      </c>
      <c r="R430" s="29">
        <v>5</v>
      </c>
      <c r="S430" s="30">
        <v>6</v>
      </c>
      <c r="T430" s="30">
        <v>0</v>
      </c>
      <c r="U430" s="30">
        <v>0</v>
      </c>
      <c r="V430" s="30">
        <v>0</v>
      </c>
      <c r="W430" s="28" t="s">
        <v>74</v>
      </c>
      <c r="X430" s="3" t="s">
        <v>83</v>
      </c>
      <c r="Y430" s="28" t="s">
        <v>74</v>
      </c>
      <c r="Z430" s="31">
        <v>-3.8269331930562998</v>
      </c>
      <c r="AA430" s="31">
        <v>8.4210526315789362</v>
      </c>
      <c r="AB430" s="31">
        <v>-13.964705882352945</v>
      </c>
      <c r="AC430" s="31">
        <v>8.5433550034137795</v>
      </c>
      <c r="AD430" s="28" t="s">
        <v>74</v>
      </c>
      <c r="AE430" s="31">
        <v>-36.215290970187297</v>
      </c>
      <c r="AF430" s="31">
        <v>-20.963241871710888</v>
      </c>
      <c r="AG430" s="28" t="s">
        <v>74</v>
      </c>
      <c r="AH430" s="32">
        <v>45940</v>
      </c>
      <c r="AJ430" s="30" t="s">
        <v>5136</v>
      </c>
    </row>
    <row r="431" spans="1:36" x14ac:dyDescent="0.2">
      <c r="A431" s="23">
        <v>4568</v>
      </c>
      <c r="B431" s="24" t="s">
        <v>259</v>
      </c>
      <c r="C431" s="25" t="s">
        <v>992</v>
      </c>
      <c r="D431" s="26" t="s">
        <v>74</v>
      </c>
      <c r="E431" s="24">
        <v>2</v>
      </c>
      <c r="F431" s="27">
        <v>-13.268430835922377</v>
      </c>
      <c r="G431" s="27">
        <v>22.54233050232855</v>
      </c>
      <c r="H431" s="26" t="s">
        <v>74</v>
      </c>
      <c r="I431" s="27">
        <v>43.006944443572898</v>
      </c>
      <c r="J431" s="27">
        <v>49.437903370999997</v>
      </c>
      <c r="K431" s="26" t="s">
        <v>74</v>
      </c>
      <c r="L431" s="23" t="s">
        <v>129</v>
      </c>
      <c r="M431" s="23" t="s">
        <v>130</v>
      </c>
      <c r="N431" s="28" t="s">
        <v>74</v>
      </c>
      <c r="O431" s="3" t="s">
        <v>109</v>
      </c>
      <c r="P431" s="3" t="s">
        <v>261</v>
      </c>
      <c r="Q431" s="28" t="s">
        <v>74</v>
      </c>
      <c r="R431" s="29">
        <v>5</v>
      </c>
      <c r="S431" s="30">
        <v>1</v>
      </c>
      <c r="T431" s="30">
        <v>0</v>
      </c>
      <c r="U431" s="30">
        <v>0</v>
      </c>
      <c r="V431" s="30">
        <v>0</v>
      </c>
      <c r="W431" s="28" t="s">
        <v>74</v>
      </c>
      <c r="X431" s="3" t="s">
        <v>79</v>
      </c>
      <c r="Y431" s="28" t="s">
        <v>74</v>
      </c>
      <c r="Z431" s="31">
        <v>0</v>
      </c>
      <c r="AA431" s="31">
        <v>32.428319587595276</v>
      </c>
      <c r="AB431" s="31">
        <v>-31.716300045029612</v>
      </c>
      <c r="AC431" s="31">
        <v>1.2780106187651645</v>
      </c>
      <c r="AD431" s="28" t="s">
        <v>74</v>
      </c>
      <c r="AE431" s="31">
        <v>-50.257156381475433</v>
      </c>
      <c r="AF431" s="31">
        <v>-28.928121890060591</v>
      </c>
      <c r="AG431" s="28" t="s">
        <v>74</v>
      </c>
      <c r="AH431" s="32">
        <v>45940</v>
      </c>
      <c r="AJ431" s="30" t="s">
        <v>5137</v>
      </c>
    </row>
    <row r="432" spans="1:36" x14ac:dyDescent="0.2">
      <c r="A432" s="23" t="s">
        <v>993</v>
      </c>
      <c r="B432" s="24" t="s">
        <v>154</v>
      </c>
      <c r="C432" s="25" t="s">
        <v>994</v>
      </c>
      <c r="D432" s="26" t="s">
        <v>74</v>
      </c>
      <c r="E432" s="24">
        <v>0</v>
      </c>
      <c r="F432" s="27">
        <v>-22.662129295232262</v>
      </c>
      <c r="G432" s="27">
        <v>0</v>
      </c>
      <c r="H432" s="26" t="s">
        <v>74</v>
      </c>
      <c r="I432" s="27">
        <v>29.794944372702041</v>
      </c>
      <c r="J432" s="27">
        <v>49.341071464999999</v>
      </c>
      <c r="K432" s="26" t="s">
        <v>74</v>
      </c>
      <c r="L432" s="23" t="s">
        <v>88</v>
      </c>
      <c r="M432" s="23" t="s">
        <v>135</v>
      </c>
      <c r="N432" s="28" t="s">
        <v>74</v>
      </c>
      <c r="O432" s="3" t="s">
        <v>156</v>
      </c>
      <c r="P432" s="3" t="s">
        <v>157</v>
      </c>
      <c r="Q432" s="28" t="s">
        <v>74</v>
      </c>
      <c r="R432" s="29">
        <v>2</v>
      </c>
      <c r="S432" s="30">
        <v>0</v>
      </c>
      <c r="T432" s="30">
        <v>0</v>
      </c>
      <c r="U432" s="30">
        <v>0</v>
      </c>
      <c r="V432" s="30">
        <v>7</v>
      </c>
      <c r="W432" s="28" t="s">
        <v>74</v>
      </c>
      <c r="X432" s="3" t="s">
        <v>83</v>
      </c>
      <c r="Y432" s="28" t="s">
        <v>74</v>
      </c>
      <c r="Z432" s="31">
        <v>-16.959483685908928</v>
      </c>
      <c r="AA432" s="31">
        <v>1.7574692442882185</v>
      </c>
      <c r="AB432" s="31">
        <v>-18.220338983050848</v>
      </c>
      <c r="AC432" s="31">
        <v>2.3194168323392912</v>
      </c>
      <c r="AD432" s="28" t="s">
        <v>74</v>
      </c>
      <c r="AE432" s="31">
        <v>-29.421831316100189</v>
      </c>
      <c r="AF432" s="31">
        <v>-16.969449161172982</v>
      </c>
      <c r="AG432" s="28" t="s">
        <v>74</v>
      </c>
      <c r="AH432" s="32">
        <v>45940</v>
      </c>
      <c r="AJ432" s="30" t="s">
        <v>5138</v>
      </c>
    </row>
    <row r="433" spans="1:36" x14ac:dyDescent="0.2">
      <c r="A433" s="23" t="s">
        <v>995</v>
      </c>
      <c r="B433" s="24" t="s">
        <v>72</v>
      </c>
      <c r="C433" s="25" t="s">
        <v>996</v>
      </c>
      <c r="D433" s="26" t="s">
        <v>74</v>
      </c>
      <c r="E433" s="24">
        <v>3</v>
      </c>
      <c r="F433" s="27">
        <v>-8.8521795663225955</v>
      </c>
      <c r="G433" s="27">
        <v>29.103579647943018</v>
      </c>
      <c r="H433" s="26" t="s">
        <v>74</v>
      </c>
      <c r="I433" s="27">
        <v>39.476638920385398</v>
      </c>
      <c r="J433" s="27">
        <v>49.294892208</v>
      </c>
      <c r="K433" s="26" t="s">
        <v>74</v>
      </c>
      <c r="L433" s="23" t="s">
        <v>129</v>
      </c>
      <c r="M433" s="23" t="s">
        <v>277</v>
      </c>
      <c r="N433" s="28" t="s">
        <v>74</v>
      </c>
      <c r="O433" s="3" t="s">
        <v>77</v>
      </c>
      <c r="P433" s="3" t="s">
        <v>78</v>
      </c>
      <c r="Q433" s="28" t="s">
        <v>74</v>
      </c>
      <c r="R433" s="29">
        <v>5</v>
      </c>
      <c r="S433" s="30">
        <v>6</v>
      </c>
      <c r="T433" s="30">
        <v>0</v>
      </c>
      <c r="U433" s="30">
        <v>0</v>
      </c>
      <c r="V433" s="30">
        <v>0</v>
      </c>
      <c r="W433" s="28" t="s">
        <v>74</v>
      </c>
      <c r="X433" s="3" t="s">
        <v>83</v>
      </c>
      <c r="Y433" s="28" t="s">
        <v>74</v>
      </c>
      <c r="Z433" s="31">
        <v>-6.3687201774914106</v>
      </c>
      <c r="AA433" s="31">
        <v>57.607305468869896</v>
      </c>
      <c r="AB433" s="31">
        <v>-6.42559912523161</v>
      </c>
      <c r="AC433" s="31">
        <v>29.132240877160303</v>
      </c>
      <c r="AD433" s="28" t="s">
        <v>74</v>
      </c>
      <c r="AE433" s="31">
        <v>-28.639500996231682</v>
      </c>
      <c r="AF433" s="31">
        <v>-2.7404886532730584</v>
      </c>
      <c r="AG433" s="28" t="s">
        <v>74</v>
      </c>
      <c r="AH433" s="32">
        <v>45940</v>
      </c>
      <c r="AJ433" s="30" t="s">
        <v>5139</v>
      </c>
    </row>
    <row r="434" spans="1:36" x14ac:dyDescent="0.2">
      <c r="A434" s="23" t="s">
        <v>997</v>
      </c>
      <c r="B434" s="24" t="s">
        <v>72</v>
      </c>
      <c r="C434" s="25" t="s">
        <v>998</v>
      </c>
      <c r="D434" s="26" t="s">
        <v>74</v>
      </c>
      <c r="E434" s="24">
        <v>4</v>
      </c>
      <c r="F434" s="27">
        <v>-9.2093434055987888</v>
      </c>
      <c r="G434" s="27">
        <v>19.502782806174089</v>
      </c>
      <c r="H434" s="26" t="s">
        <v>74</v>
      </c>
      <c r="I434" s="27">
        <v>43.076677321673124</v>
      </c>
      <c r="J434" s="27">
        <v>49.089188587000002</v>
      </c>
      <c r="K434" s="26" t="s">
        <v>74</v>
      </c>
      <c r="L434" s="23" t="s">
        <v>97</v>
      </c>
      <c r="M434" s="23" t="s">
        <v>257</v>
      </c>
      <c r="N434" s="28" t="s">
        <v>74</v>
      </c>
      <c r="O434" s="3" t="s">
        <v>77</v>
      </c>
      <c r="P434" s="3" t="s">
        <v>78</v>
      </c>
      <c r="Q434" s="28" t="s">
        <v>74</v>
      </c>
      <c r="R434" s="29">
        <v>5</v>
      </c>
      <c r="S434" s="30">
        <v>8</v>
      </c>
      <c r="T434" s="30">
        <v>0</v>
      </c>
      <c r="U434" s="30">
        <v>0</v>
      </c>
      <c r="V434" s="30">
        <v>0</v>
      </c>
      <c r="W434" s="28" t="s">
        <v>74</v>
      </c>
      <c r="X434" s="3" t="s">
        <v>79</v>
      </c>
      <c r="Y434" s="28" t="s">
        <v>74</v>
      </c>
      <c r="Z434" s="31">
        <v>-10.026760803962869</v>
      </c>
      <c r="AA434" s="31">
        <v>52.220402658703399</v>
      </c>
      <c r="AB434" s="31">
        <v>-10.526017779287697</v>
      </c>
      <c r="AC434" s="31">
        <v>28.509575191357449</v>
      </c>
      <c r="AD434" s="28" t="s">
        <v>74</v>
      </c>
      <c r="AE434" s="31">
        <v>-28.162383330496887</v>
      </c>
      <c r="AF434" s="31">
        <v>-2.9698643384691819</v>
      </c>
      <c r="AG434" s="28" t="s">
        <v>74</v>
      </c>
      <c r="AH434" s="32">
        <v>45940</v>
      </c>
      <c r="AJ434" s="30" t="s">
        <v>5140</v>
      </c>
    </row>
    <row r="435" spans="1:36" x14ac:dyDescent="0.2">
      <c r="A435" s="23">
        <v>7741</v>
      </c>
      <c r="B435" s="24" t="s">
        <v>259</v>
      </c>
      <c r="C435" s="25" t="s">
        <v>999</v>
      </c>
      <c r="D435" s="26" t="s">
        <v>74</v>
      </c>
      <c r="E435" s="24">
        <v>3</v>
      </c>
      <c r="F435" s="27">
        <v>0</v>
      </c>
      <c r="G435" s="27">
        <v>20.440424583406831</v>
      </c>
      <c r="H435" s="26" t="s">
        <v>74</v>
      </c>
      <c r="I435" s="27">
        <v>35.484383398955259</v>
      </c>
      <c r="J435" s="27">
        <v>49.052617417999997</v>
      </c>
      <c r="K435" s="26" t="s">
        <v>74</v>
      </c>
      <c r="L435" s="23" t="s">
        <v>129</v>
      </c>
      <c r="M435" s="23" t="s">
        <v>366</v>
      </c>
      <c r="N435" s="28" t="s">
        <v>74</v>
      </c>
      <c r="O435" s="3" t="s">
        <v>109</v>
      </c>
      <c r="P435" s="3" t="s">
        <v>261</v>
      </c>
      <c r="Q435" s="28" t="s">
        <v>74</v>
      </c>
      <c r="R435" s="29">
        <v>5</v>
      </c>
      <c r="S435" s="30">
        <v>6</v>
      </c>
      <c r="T435" s="30">
        <v>0</v>
      </c>
      <c r="U435" s="30">
        <v>0</v>
      </c>
      <c r="V435" s="30">
        <v>0</v>
      </c>
      <c r="W435" s="28" t="s">
        <v>74</v>
      </c>
      <c r="X435" s="3" t="s">
        <v>83</v>
      </c>
      <c r="Y435" s="28" t="s">
        <v>74</v>
      </c>
      <c r="Z435" s="31">
        <v>0</v>
      </c>
      <c r="AA435" s="31">
        <v>46.860556323299605</v>
      </c>
      <c r="AB435" s="31">
        <v>0</v>
      </c>
      <c r="AC435" s="31">
        <v>33.017935946057491</v>
      </c>
      <c r="AD435" s="28" t="s">
        <v>74</v>
      </c>
      <c r="AE435" s="31">
        <v>-26.860378497887393</v>
      </c>
      <c r="AF435" s="31">
        <v>-5.4041550574839574</v>
      </c>
      <c r="AG435" s="28" t="s">
        <v>74</v>
      </c>
      <c r="AH435" s="32">
        <v>45940</v>
      </c>
      <c r="AJ435" s="30" t="s">
        <v>5141</v>
      </c>
    </row>
    <row r="436" spans="1:36" x14ac:dyDescent="0.2">
      <c r="A436" s="23" t="s">
        <v>1000</v>
      </c>
      <c r="B436" s="24" t="s">
        <v>72</v>
      </c>
      <c r="C436" s="25" t="s">
        <v>1001</v>
      </c>
      <c r="D436" s="26" t="s">
        <v>74</v>
      </c>
      <c r="E436" s="24">
        <v>1</v>
      </c>
      <c r="F436" s="27">
        <v>-19.133115163166909</v>
      </c>
      <c r="G436" s="27">
        <v>0</v>
      </c>
      <c r="H436" s="26" t="s">
        <v>74</v>
      </c>
      <c r="I436" s="27">
        <v>24.958073300883203</v>
      </c>
      <c r="J436" s="27">
        <v>48.834615456000002</v>
      </c>
      <c r="K436" s="26" t="s">
        <v>74</v>
      </c>
      <c r="L436" s="23" t="s">
        <v>178</v>
      </c>
      <c r="M436" s="23" t="s">
        <v>232</v>
      </c>
      <c r="N436" s="28" t="s">
        <v>74</v>
      </c>
      <c r="O436" s="3" t="s">
        <v>77</v>
      </c>
      <c r="P436" s="3" t="s">
        <v>78</v>
      </c>
      <c r="Q436" s="28" t="s">
        <v>74</v>
      </c>
      <c r="R436" s="29">
        <v>3</v>
      </c>
      <c r="S436" s="30">
        <v>0</v>
      </c>
      <c r="T436" s="30">
        <v>0</v>
      </c>
      <c r="U436" s="30">
        <v>0</v>
      </c>
      <c r="V436" s="30">
        <v>0</v>
      </c>
      <c r="W436" s="28" t="s">
        <v>74</v>
      </c>
      <c r="X436" s="3" t="s">
        <v>83</v>
      </c>
      <c r="Y436" s="28" t="s">
        <v>74</v>
      </c>
      <c r="Z436" s="31">
        <v>-9.2771436932982194</v>
      </c>
      <c r="AA436" s="31">
        <v>6.1886275405343705</v>
      </c>
      <c r="AB436" s="31">
        <v>-21.339761481857401</v>
      </c>
      <c r="AC436" s="31">
        <v>15.877453985436823</v>
      </c>
      <c r="AD436" s="28" t="s">
        <v>74</v>
      </c>
      <c r="AE436" s="31">
        <v>-36.297520420557866</v>
      </c>
      <c r="AF436" s="31">
        <v>-10.885755154993191</v>
      </c>
      <c r="AG436" s="28" t="s">
        <v>74</v>
      </c>
      <c r="AH436" s="32">
        <v>45940</v>
      </c>
      <c r="AJ436" s="30" t="s">
        <v>5142</v>
      </c>
    </row>
    <row r="437" spans="1:36" x14ac:dyDescent="0.2">
      <c r="A437" s="23" t="s">
        <v>1002</v>
      </c>
      <c r="B437" s="24" t="s">
        <v>154</v>
      </c>
      <c r="C437" s="25" t="s">
        <v>1003</v>
      </c>
      <c r="D437" s="26" t="s">
        <v>74</v>
      </c>
      <c r="E437" s="24">
        <v>3</v>
      </c>
      <c r="F437" s="27">
        <v>-8.6120097371520732</v>
      </c>
      <c r="G437" s="27">
        <v>18.796510274114418</v>
      </c>
      <c r="H437" s="26" t="s">
        <v>74</v>
      </c>
      <c r="I437" s="27">
        <v>15.325840530496482</v>
      </c>
      <c r="J437" s="27">
        <v>48.813073379000002</v>
      </c>
      <c r="K437" s="26" t="s">
        <v>74</v>
      </c>
      <c r="L437" s="23" t="s">
        <v>315</v>
      </c>
      <c r="M437" s="23" t="s">
        <v>441</v>
      </c>
      <c r="N437" s="28" t="s">
        <v>74</v>
      </c>
      <c r="O437" s="3" t="s">
        <v>156</v>
      </c>
      <c r="P437" s="3" t="s">
        <v>175</v>
      </c>
      <c r="Q437" s="28" t="s">
        <v>74</v>
      </c>
      <c r="R437" s="29">
        <v>5</v>
      </c>
      <c r="S437" s="30">
        <v>32</v>
      </c>
      <c r="T437" s="30">
        <v>0</v>
      </c>
      <c r="U437" s="30">
        <v>0</v>
      </c>
      <c r="V437" s="30">
        <v>0</v>
      </c>
      <c r="W437" s="28" t="s">
        <v>74</v>
      </c>
      <c r="X437" s="3" t="s">
        <v>101</v>
      </c>
      <c r="Y437" s="28" t="s">
        <v>74</v>
      </c>
      <c r="Z437" s="31">
        <v>-6.2150403977635577E-2</v>
      </c>
      <c r="AA437" s="31">
        <v>26.913970007892647</v>
      </c>
      <c r="AB437" s="31">
        <v>-6.2150403977635577E-2</v>
      </c>
      <c r="AC437" s="31">
        <v>46.687891407172913</v>
      </c>
      <c r="AD437" s="28" t="s">
        <v>74</v>
      </c>
      <c r="AE437" s="31">
        <v>-8.6120097371520732</v>
      </c>
      <c r="AF437" s="31">
        <v>20.134276260021345</v>
      </c>
      <c r="AG437" s="28" t="s">
        <v>74</v>
      </c>
      <c r="AH437" s="32">
        <v>45940</v>
      </c>
      <c r="AJ437" s="30" t="s">
        <v>5143</v>
      </c>
    </row>
    <row r="438" spans="1:36" x14ac:dyDescent="0.2">
      <c r="A438" s="23">
        <v>2010</v>
      </c>
      <c r="B438" s="24" t="s">
        <v>95</v>
      </c>
      <c r="C438" s="25" t="s">
        <v>1004</v>
      </c>
      <c r="D438" s="26" t="s">
        <v>74</v>
      </c>
      <c r="E438" s="24">
        <v>0</v>
      </c>
      <c r="F438" s="27">
        <v>-21.983970328472296</v>
      </c>
      <c r="G438" s="27">
        <v>12.112033325706982</v>
      </c>
      <c r="H438" s="26" t="s">
        <v>74</v>
      </c>
      <c r="I438" s="27">
        <v>22.539109709651438</v>
      </c>
      <c r="J438" s="27">
        <v>48.72</v>
      </c>
      <c r="K438" s="26" t="s">
        <v>74</v>
      </c>
      <c r="L438" s="23" t="s">
        <v>247</v>
      </c>
      <c r="M438" s="23" t="s">
        <v>816</v>
      </c>
      <c r="N438" s="28" t="s">
        <v>74</v>
      </c>
      <c r="O438" s="3" t="s">
        <v>99</v>
      </c>
      <c r="P438" s="3" t="s">
        <v>100</v>
      </c>
      <c r="Q438" s="28" t="s">
        <v>74</v>
      </c>
      <c r="R438" s="29">
        <v>2</v>
      </c>
      <c r="S438" s="30">
        <v>0</v>
      </c>
      <c r="T438" s="30">
        <v>0</v>
      </c>
      <c r="U438" s="30">
        <v>0</v>
      </c>
      <c r="V438" s="30">
        <v>23</v>
      </c>
      <c r="W438" s="28" t="s">
        <v>74</v>
      </c>
      <c r="X438" s="3" t="s">
        <v>83</v>
      </c>
      <c r="Y438" s="28" t="s">
        <v>74</v>
      </c>
      <c r="Z438" s="31">
        <v>-1.9007731958762881</v>
      </c>
      <c r="AA438" s="31">
        <v>15.297235895494127</v>
      </c>
      <c r="AB438" s="31">
        <v>-46.187152072103913</v>
      </c>
      <c r="AC438" s="31">
        <v>-19.829021236094317</v>
      </c>
      <c r="AD438" s="28" t="s">
        <v>74</v>
      </c>
      <c r="AE438" s="31">
        <v>-64.454112104754074</v>
      </c>
      <c r="AF438" s="31">
        <v>-41.336407345873489</v>
      </c>
      <c r="AG438" s="28" t="s">
        <v>74</v>
      </c>
      <c r="AH438" s="32">
        <v>45940</v>
      </c>
      <c r="AJ438" s="30" t="s">
        <v>5144</v>
      </c>
    </row>
    <row r="439" spans="1:36" x14ac:dyDescent="0.2">
      <c r="A439" s="23" t="s">
        <v>1005</v>
      </c>
      <c r="B439" s="24" t="s">
        <v>154</v>
      </c>
      <c r="C439" s="25" t="s">
        <v>1006</v>
      </c>
      <c r="D439" s="26" t="s">
        <v>74</v>
      </c>
      <c r="E439" s="24">
        <v>5</v>
      </c>
      <c r="F439" s="27">
        <v>0</v>
      </c>
      <c r="G439" s="27">
        <v>38.85995037623313</v>
      </c>
      <c r="H439" s="26" t="s">
        <v>74</v>
      </c>
      <c r="I439" s="27">
        <v>39.278120805197794</v>
      </c>
      <c r="J439" s="27">
        <v>48.703001596</v>
      </c>
      <c r="K439" s="26" t="s">
        <v>74</v>
      </c>
      <c r="L439" s="23" t="s">
        <v>129</v>
      </c>
      <c r="M439" s="23" t="s">
        <v>200</v>
      </c>
      <c r="N439" s="28" t="s">
        <v>74</v>
      </c>
      <c r="O439" s="3" t="s">
        <v>156</v>
      </c>
      <c r="P439" s="3" t="s">
        <v>157</v>
      </c>
      <c r="Q439" s="28" t="s">
        <v>74</v>
      </c>
      <c r="R439" s="29">
        <v>5</v>
      </c>
      <c r="S439" s="30">
        <v>6</v>
      </c>
      <c r="T439" s="30">
        <v>6</v>
      </c>
      <c r="U439" s="30">
        <v>0</v>
      </c>
      <c r="V439" s="30">
        <v>0</v>
      </c>
      <c r="W439" s="28" t="s">
        <v>74</v>
      </c>
      <c r="X439" s="3" t="s">
        <v>83</v>
      </c>
      <c r="Y439" s="28" t="s">
        <v>74</v>
      </c>
      <c r="Z439" s="31">
        <v>0</v>
      </c>
      <c r="AA439" s="31">
        <v>46.735174480839206</v>
      </c>
      <c r="AB439" s="31">
        <v>0</v>
      </c>
      <c r="AC439" s="31">
        <v>62.986161290652852</v>
      </c>
      <c r="AD439" s="28" t="s">
        <v>74</v>
      </c>
      <c r="AE439" s="31">
        <v>0</v>
      </c>
      <c r="AF439" s="31">
        <v>33.843763422848326</v>
      </c>
      <c r="AG439" s="28" t="s">
        <v>74</v>
      </c>
      <c r="AH439" s="32">
        <v>45940</v>
      </c>
      <c r="AJ439" s="30" t="s">
        <v>5145</v>
      </c>
    </row>
    <row r="440" spans="1:36" x14ac:dyDescent="0.2">
      <c r="A440" s="23" t="s">
        <v>1007</v>
      </c>
      <c r="B440" s="24" t="s">
        <v>154</v>
      </c>
      <c r="C440" s="25" t="s">
        <v>1008</v>
      </c>
      <c r="D440" s="26" t="s">
        <v>74</v>
      </c>
      <c r="E440" s="24">
        <v>2</v>
      </c>
      <c r="F440" s="27">
        <v>-28.986763939153953</v>
      </c>
      <c r="G440" s="27">
        <v>1.5793924833750532</v>
      </c>
      <c r="H440" s="26" t="s">
        <v>74</v>
      </c>
      <c r="I440" s="27">
        <v>17.258384174748837</v>
      </c>
      <c r="J440" s="27">
        <v>48.496718508000001</v>
      </c>
      <c r="K440" s="26" t="s">
        <v>74</v>
      </c>
      <c r="L440" s="23" t="s">
        <v>113</v>
      </c>
      <c r="M440" s="23" t="s">
        <v>375</v>
      </c>
      <c r="N440" s="28" t="s">
        <v>74</v>
      </c>
      <c r="O440" s="3" t="s">
        <v>156</v>
      </c>
      <c r="P440" s="3" t="s">
        <v>175</v>
      </c>
      <c r="Q440" s="28" t="s">
        <v>74</v>
      </c>
      <c r="R440" s="29">
        <v>2</v>
      </c>
      <c r="S440" s="30">
        <v>0</v>
      </c>
      <c r="T440" s="30">
        <v>0</v>
      </c>
      <c r="U440" s="30">
        <v>0</v>
      </c>
      <c r="V440" s="30">
        <v>0</v>
      </c>
      <c r="W440" s="28" t="s">
        <v>74</v>
      </c>
      <c r="X440" s="3" t="s">
        <v>101</v>
      </c>
      <c r="Y440" s="28" t="s">
        <v>74</v>
      </c>
      <c r="Z440" s="31">
        <v>-20.953706926557611</v>
      </c>
      <c r="AA440" s="31">
        <v>1.3386880856760375</v>
      </c>
      <c r="AB440" s="31">
        <v>-20.953706926557611</v>
      </c>
      <c r="AC440" s="31">
        <v>22.00110827074576</v>
      </c>
      <c r="AD440" s="28" t="s">
        <v>74</v>
      </c>
      <c r="AE440" s="31">
        <v>-28.986763939153953</v>
      </c>
      <c r="AF440" s="31">
        <v>2.1348142805000615E-2</v>
      </c>
      <c r="AG440" s="28" t="s">
        <v>74</v>
      </c>
      <c r="AH440" s="32">
        <v>45940</v>
      </c>
      <c r="AJ440" s="30" t="s">
        <v>5146</v>
      </c>
    </row>
    <row r="441" spans="1:36" x14ac:dyDescent="0.2">
      <c r="A441" s="23" t="s">
        <v>1009</v>
      </c>
      <c r="B441" s="24" t="s">
        <v>154</v>
      </c>
      <c r="C441" s="25" t="s">
        <v>1010</v>
      </c>
      <c r="D441" s="26" t="s">
        <v>74</v>
      </c>
      <c r="E441" s="24">
        <v>0</v>
      </c>
      <c r="F441" s="27">
        <v>-19.963453127882243</v>
      </c>
      <c r="G441" s="27">
        <v>4.1885254686664624</v>
      </c>
      <c r="H441" s="26" t="s">
        <v>74</v>
      </c>
      <c r="I441" s="27">
        <v>41.648085123323931</v>
      </c>
      <c r="J441" s="27">
        <v>48.334697046000002</v>
      </c>
      <c r="K441" s="26" t="s">
        <v>74</v>
      </c>
      <c r="L441" s="23" t="s">
        <v>75</v>
      </c>
      <c r="M441" s="23" t="s">
        <v>76</v>
      </c>
      <c r="N441" s="28" t="s">
        <v>74</v>
      </c>
      <c r="O441" s="3" t="s">
        <v>156</v>
      </c>
      <c r="P441" s="3" t="s">
        <v>175</v>
      </c>
      <c r="Q441" s="28" t="s">
        <v>74</v>
      </c>
      <c r="R441" s="29">
        <v>2</v>
      </c>
      <c r="S441" s="30">
        <v>0</v>
      </c>
      <c r="T441" s="30">
        <v>0</v>
      </c>
      <c r="U441" s="30">
        <v>0</v>
      </c>
      <c r="V441" s="30">
        <v>6</v>
      </c>
      <c r="W441" s="28" t="s">
        <v>74</v>
      </c>
      <c r="X441" s="3" t="s">
        <v>79</v>
      </c>
      <c r="Y441" s="28" t="s">
        <v>74</v>
      </c>
      <c r="Z441" s="31">
        <v>-16.002098635886661</v>
      </c>
      <c r="AA441" s="31">
        <v>24.301242236024851</v>
      </c>
      <c r="AB441" s="31">
        <v>-18.482688391038689</v>
      </c>
      <c r="AC441" s="31">
        <v>0.92270839735557919</v>
      </c>
      <c r="AD441" s="28" t="s">
        <v>74</v>
      </c>
      <c r="AE441" s="31">
        <v>-38.795031390914907</v>
      </c>
      <c r="AF441" s="31">
        <v>-18.623138896117268</v>
      </c>
      <c r="AG441" s="28" t="s">
        <v>74</v>
      </c>
      <c r="AH441" s="32">
        <v>45940</v>
      </c>
      <c r="AJ441" s="30" t="s">
        <v>5147</v>
      </c>
    </row>
    <row r="442" spans="1:36" x14ac:dyDescent="0.2">
      <c r="A442" s="23" t="s">
        <v>1011</v>
      </c>
      <c r="B442" s="24" t="s">
        <v>72</v>
      </c>
      <c r="C442" s="25" t="s">
        <v>1012</v>
      </c>
      <c r="D442" s="26" t="s">
        <v>74</v>
      </c>
      <c r="E442" s="24">
        <v>0</v>
      </c>
      <c r="F442" s="27">
        <v>-31.640560801580257</v>
      </c>
      <c r="G442" s="27">
        <v>0</v>
      </c>
      <c r="H442" s="26" t="s">
        <v>74</v>
      </c>
      <c r="I442" s="27">
        <v>43.048092918829141</v>
      </c>
      <c r="J442" s="27">
        <v>48.218953943999999</v>
      </c>
      <c r="K442" s="26" t="s">
        <v>74</v>
      </c>
      <c r="L442" s="23" t="s">
        <v>178</v>
      </c>
      <c r="M442" s="23" t="s">
        <v>578</v>
      </c>
      <c r="N442" s="28" t="s">
        <v>74</v>
      </c>
      <c r="O442" s="3" t="s">
        <v>77</v>
      </c>
      <c r="P442" s="3" t="s">
        <v>78</v>
      </c>
      <c r="Q442" s="28" t="s">
        <v>74</v>
      </c>
      <c r="R442" s="29">
        <v>2</v>
      </c>
      <c r="S442" s="30">
        <v>0</v>
      </c>
      <c r="T442" s="30">
        <v>0</v>
      </c>
      <c r="U442" s="30">
        <v>0</v>
      </c>
      <c r="V442" s="30">
        <v>5</v>
      </c>
      <c r="W442" s="28" t="s">
        <v>74</v>
      </c>
      <c r="X442" s="3" t="s">
        <v>79</v>
      </c>
      <c r="Y442" s="28" t="s">
        <v>74</v>
      </c>
      <c r="Z442" s="31">
        <v>-29.815434163260257</v>
      </c>
      <c r="AA442" s="31">
        <v>0</v>
      </c>
      <c r="AB442" s="31">
        <v>-29.815434163260257</v>
      </c>
      <c r="AC442" s="31">
        <v>4.699851801480504</v>
      </c>
      <c r="AD442" s="28" t="s">
        <v>74</v>
      </c>
      <c r="AE442" s="31">
        <v>-38.108137190449362</v>
      </c>
      <c r="AF442" s="31">
        <v>-19.53209921588579</v>
      </c>
      <c r="AG442" s="28" t="s">
        <v>74</v>
      </c>
      <c r="AH442" s="32">
        <v>45940</v>
      </c>
      <c r="AJ442" s="30" t="s">
        <v>5148</v>
      </c>
    </row>
    <row r="443" spans="1:36" x14ac:dyDescent="0.2">
      <c r="A443" s="23" t="s">
        <v>1013</v>
      </c>
      <c r="B443" s="24" t="s">
        <v>255</v>
      </c>
      <c r="C443" s="25" t="s">
        <v>1014</v>
      </c>
      <c r="D443" s="26" t="s">
        <v>74</v>
      </c>
      <c r="E443" s="24">
        <v>0</v>
      </c>
      <c r="F443" s="27">
        <v>-23.622882792848891</v>
      </c>
      <c r="G443" s="27">
        <v>8.8088535248128181</v>
      </c>
      <c r="H443" s="26" t="s">
        <v>74</v>
      </c>
      <c r="I443" s="27">
        <v>20.144876361013342</v>
      </c>
      <c r="J443" s="27">
        <v>48.180770905999999</v>
      </c>
      <c r="K443" s="26" t="s">
        <v>74</v>
      </c>
      <c r="L443" s="23" t="s">
        <v>113</v>
      </c>
      <c r="M443" s="23" t="s">
        <v>324</v>
      </c>
      <c r="N443" s="28" t="s">
        <v>74</v>
      </c>
      <c r="O443" s="3" t="s">
        <v>109</v>
      </c>
      <c r="P443" s="3" t="s">
        <v>258</v>
      </c>
      <c r="Q443" s="28" t="s">
        <v>74</v>
      </c>
      <c r="R443" s="29">
        <v>4</v>
      </c>
      <c r="S443" s="30">
        <v>0</v>
      </c>
      <c r="T443" s="30">
        <v>0</v>
      </c>
      <c r="U443" s="30">
        <v>0</v>
      </c>
      <c r="V443" s="30">
        <v>8</v>
      </c>
      <c r="W443" s="28" t="s">
        <v>74</v>
      </c>
      <c r="X443" s="3" t="s">
        <v>101</v>
      </c>
      <c r="Y443" s="28" t="s">
        <v>74</v>
      </c>
      <c r="Z443" s="31">
        <v>-3.0635017244877374</v>
      </c>
      <c r="AA443" s="31">
        <v>10.516576715497298</v>
      </c>
      <c r="AB443" s="31">
        <v>-3.0635017244877374</v>
      </c>
      <c r="AC443" s="31">
        <v>16.359687107659475</v>
      </c>
      <c r="AD443" s="28" t="s">
        <v>74</v>
      </c>
      <c r="AE443" s="31">
        <v>-39.186641916957186</v>
      </c>
      <c r="AF443" s="31">
        <v>-19.520403584588827</v>
      </c>
      <c r="AG443" s="28" t="s">
        <v>74</v>
      </c>
      <c r="AH443" s="32">
        <v>45940</v>
      </c>
      <c r="AJ443" s="30" t="s">
        <v>5149</v>
      </c>
    </row>
    <row r="444" spans="1:36" x14ac:dyDescent="0.2">
      <c r="A444" s="23" t="s">
        <v>1015</v>
      </c>
      <c r="B444" s="24" t="s">
        <v>154</v>
      </c>
      <c r="C444" s="25" t="s">
        <v>1016</v>
      </c>
      <c r="D444" s="26" t="s">
        <v>74</v>
      </c>
      <c r="E444" s="24">
        <v>5</v>
      </c>
      <c r="F444" s="27">
        <v>-9.3537579839946758</v>
      </c>
      <c r="G444" s="27">
        <v>31.209689044047799</v>
      </c>
      <c r="H444" s="26" t="s">
        <v>74</v>
      </c>
      <c r="I444" s="27">
        <v>39.366167668455702</v>
      </c>
      <c r="J444" s="27">
        <v>48.149241093999997</v>
      </c>
      <c r="K444" s="26" t="s">
        <v>74</v>
      </c>
      <c r="L444" s="23" t="s">
        <v>113</v>
      </c>
      <c r="M444" s="23" t="s">
        <v>324</v>
      </c>
      <c r="N444" s="28" t="s">
        <v>74</v>
      </c>
      <c r="O444" s="3" t="s">
        <v>156</v>
      </c>
      <c r="P444" s="3" t="s">
        <v>171</v>
      </c>
      <c r="Q444" s="28" t="s">
        <v>74</v>
      </c>
      <c r="R444" s="29">
        <v>5</v>
      </c>
      <c r="S444" s="30">
        <v>41</v>
      </c>
      <c r="T444" s="30">
        <v>38</v>
      </c>
      <c r="U444" s="30">
        <v>0</v>
      </c>
      <c r="V444" s="30">
        <v>0</v>
      </c>
      <c r="W444" s="28" t="s">
        <v>74</v>
      </c>
      <c r="X444" s="3" t="s">
        <v>83</v>
      </c>
      <c r="Y444" s="28" t="s">
        <v>74</v>
      </c>
      <c r="Z444" s="31">
        <v>-7.3296627666896041</v>
      </c>
      <c r="AA444" s="31">
        <v>57.669789227166291</v>
      </c>
      <c r="AB444" s="31">
        <v>-7.3296627666896041</v>
      </c>
      <c r="AC444" s="31">
        <v>100.30458495186704</v>
      </c>
      <c r="AD444" s="28" t="s">
        <v>74</v>
      </c>
      <c r="AE444" s="31">
        <v>-9.3537579839946758</v>
      </c>
      <c r="AF444" s="31">
        <v>65.762185035055154</v>
      </c>
      <c r="AG444" s="28" t="s">
        <v>74</v>
      </c>
      <c r="AH444" s="32">
        <v>45940</v>
      </c>
      <c r="AJ444" s="30" t="s">
        <v>5150</v>
      </c>
    </row>
    <row r="445" spans="1:36" x14ac:dyDescent="0.2">
      <c r="A445" s="23" t="s">
        <v>1017</v>
      </c>
      <c r="B445" s="24" t="s">
        <v>72</v>
      </c>
      <c r="C445" s="25" t="s">
        <v>1018</v>
      </c>
      <c r="D445" s="26" t="s">
        <v>74</v>
      </c>
      <c r="E445" s="24">
        <v>2</v>
      </c>
      <c r="F445" s="27">
        <v>-14.022433173833571</v>
      </c>
      <c r="G445" s="27">
        <v>9.5471883569731304</v>
      </c>
      <c r="H445" s="26" t="s">
        <v>74</v>
      </c>
      <c r="I445" s="27">
        <v>28.490828449524429</v>
      </c>
      <c r="J445" s="27">
        <v>48.064563986000003</v>
      </c>
      <c r="K445" s="26" t="s">
        <v>74</v>
      </c>
      <c r="L445" s="23" t="s">
        <v>91</v>
      </c>
      <c r="M445" s="23" t="s">
        <v>320</v>
      </c>
      <c r="N445" s="28" t="s">
        <v>74</v>
      </c>
      <c r="O445" s="3" t="s">
        <v>77</v>
      </c>
      <c r="P445" s="3" t="s">
        <v>78</v>
      </c>
      <c r="Q445" s="28" t="s">
        <v>74</v>
      </c>
      <c r="R445" s="29">
        <v>5</v>
      </c>
      <c r="S445" s="30">
        <v>2</v>
      </c>
      <c r="T445" s="30">
        <v>0</v>
      </c>
      <c r="U445" s="30">
        <v>0</v>
      </c>
      <c r="V445" s="30">
        <v>0</v>
      </c>
      <c r="W445" s="28" t="s">
        <v>74</v>
      </c>
      <c r="X445" s="3" t="s">
        <v>83</v>
      </c>
      <c r="Y445" s="28" t="s">
        <v>74</v>
      </c>
      <c r="Z445" s="31">
        <v>-3.2298218029349965</v>
      </c>
      <c r="AA445" s="31">
        <v>20.226273807585876</v>
      </c>
      <c r="AB445" s="31">
        <v>-4.5492730210016106</v>
      </c>
      <c r="AC445" s="31">
        <v>23.493690083592977</v>
      </c>
      <c r="AD445" s="28" t="s">
        <v>74</v>
      </c>
      <c r="AE445" s="31">
        <v>-21.680754468215078</v>
      </c>
      <c r="AF445" s="31">
        <v>-5.763745903350765</v>
      </c>
      <c r="AG445" s="28" t="s">
        <v>74</v>
      </c>
      <c r="AH445" s="32">
        <v>45940</v>
      </c>
      <c r="AJ445" s="30" t="s">
        <v>5151</v>
      </c>
    </row>
    <row r="446" spans="1:36" x14ac:dyDescent="0.2">
      <c r="A446" s="23">
        <v>9618</v>
      </c>
      <c r="B446" s="24" t="s">
        <v>124</v>
      </c>
      <c r="C446" s="25" t="s">
        <v>1019</v>
      </c>
      <c r="D446" s="26" t="s">
        <v>74</v>
      </c>
      <c r="E446" s="24">
        <v>0</v>
      </c>
      <c r="F446" s="27">
        <v>-30.912416727826475</v>
      </c>
      <c r="G446" s="27">
        <v>10.50689337126869</v>
      </c>
      <c r="H446" s="26" t="s">
        <v>74</v>
      </c>
      <c r="I446" s="27">
        <v>31.265949339482134</v>
      </c>
      <c r="J446" s="27">
        <v>48.030292172999999</v>
      </c>
      <c r="K446" s="26" t="s">
        <v>74</v>
      </c>
      <c r="L446" s="23" t="s">
        <v>91</v>
      </c>
      <c r="M446" s="23" t="s">
        <v>92</v>
      </c>
      <c r="N446" s="28" t="s">
        <v>74</v>
      </c>
      <c r="O446" s="3" t="s">
        <v>109</v>
      </c>
      <c r="P446" s="3" t="s">
        <v>126</v>
      </c>
      <c r="Q446" s="28" t="s">
        <v>74</v>
      </c>
      <c r="R446" s="29">
        <v>1</v>
      </c>
      <c r="S446" s="30">
        <v>0</v>
      </c>
      <c r="T446" s="30">
        <v>0</v>
      </c>
      <c r="U446" s="30">
        <v>0</v>
      </c>
      <c r="V446" s="30">
        <v>25</v>
      </c>
      <c r="W446" s="28" t="s">
        <v>74</v>
      </c>
      <c r="X446" s="3" t="s">
        <v>83</v>
      </c>
      <c r="Y446" s="28" t="s">
        <v>74</v>
      </c>
      <c r="Z446" s="31">
        <v>-17.7278401997503</v>
      </c>
      <c r="AA446" s="31">
        <v>11.884550084889655</v>
      </c>
      <c r="AB446" s="31">
        <v>-52.825799062242737</v>
      </c>
      <c r="AC446" s="31">
        <v>-13.893971990061873</v>
      </c>
      <c r="AD446" s="28" t="s">
        <v>74</v>
      </c>
      <c r="AE446" s="31">
        <v>-68.042048843918451</v>
      </c>
      <c r="AF446" s="31">
        <v>-37.072511406772669</v>
      </c>
      <c r="AG446" s="28" t="s">
        <v>74</v>
      </c>
      <c r="AH446" s="32">
        <v>45940</v>
      </c>
      <c r="AJ446" s="30" t="s">
        <v>5152</v>
      </c>
    </row>
    <row r="447" spans="1:36" x14ac:dyDescent="0.2">
      <c r="A447" s="23" t="s">
        <v>350</v>
      </c>
      <c r="B447" s="24" t="s">
        <v>272</v>
      </c>
      <c r="C447" s="25" t="s">
        <v>1020</v>
      </c>
      <c r="D447" s="26" t="s">
        <v>74</v>
      </c>
      <c r="E447" s="24">
        <v>1</v>
      </c>
      <c r="F447" s="27">
        <v>-10.717397406599691</v>
      </c>
      <c r="G447" s="27">
        <v>2.5211697094146581</v>
      </c>
      <c r="H447" s="26" t="s">
        <v>74</v>
      </c>
      <c r="I447" s="27">
        <v>30.691902987629987</v>
      </c>
      <c r="J447" s="27">
        <v>47.870733387999998</v>
      </c>
      <c r="K447" s="26" t="s">
        <v>74</v>
      </c>
      <c r="L447" s="23" t="s">
        <v>97</v>
      </c>
      <c r="M447" s="23" t="s">
        <v>98</v>
      </c>
      <c r="N447" s="28" t="s">
        <v>74</v>
      </c>
      <c r="O447" s="3" t="s">
        <v>77</v>
      </c>
      <c r="P447" s="3" t="s">
        <v>274</v>
      </c>
      <c r="Q447" s="28" t="s">
        <v>74</v>
      </c>
      <c r="R447" s="29">
        <v>5</v>
      </c>
      <c r="S447" s="30">
        <v>8</v>
      </c>
      <c r="T447" s="30">
        <v>0</v>
      </c>
      <c r="U447" s="30">
        <v>0</v>
      </c>
      <c r="V447" s="30">
        <v>0</v>
      </c>
      <c r="W447" s="28" t="s">
        <v>74</v>
      </c>
      <c r="X447" s="3" t="s">
        <v>83</v>
      </c>
      <c r="Y447" s="28" t="s">
        <v>74</v>
      </c>
      <c r="Z447" s="31">
        <v>-6.9203569624515904</v>
      </c>
      <c r="AA447" s="31">
        <v>20.304678998911857</v>
      </c>
      <c r="AB447" s="31">
        <v>-6.9203569624515904</v>
      </c>
      <c r="AC447" s="31">
        <v>26.057079137986648</v>
      </c>
      <c r="AD447" s="28" t="s">
        <v>74</v>
      </c>
      <c r="AE447" s="31">
        <v>-31.676947041067478</v>
      </c>
      <c r="AF447" s="31">
        <v>-7.5901772937054037</v>
      </c>
      <c r="AG447" s="28" t="s">
        <v>74</v>
      </c>
      <c r="AH447" s="32">
        <v>45940</v>
      </c>
      <c r="AJ447" s="30" t="s">
        <v>5153</v>
      </c>
    </row>
    <row r="448" spans="1:36" x14ac:dyDescent="0.2">
      <c r="A448" s="23" t="s">
        <v>1021</v>
      </c>
      <c r="B448" s="24" t="s">
        <v>72</v>
      </c>
      <c r="C448" s="25" t="s">
        <v>1022</v>
      </c>
      <c r="D448" s="26" t="s">
        <v>74</v>
      </c>
      <c r="E448" s="24">
        <v>4</v>
      </c>
      <c r="F448" s="27">
        <v>-4.9177881307930997</v>
      </c>
      <c r="G448" s="27">
        <v>14.636548832035295</v>
      </c>
      <c r="H448" s="26" t="s">
        <v>74</v>
      </c>
      <c r="I448" s="27">
        <v>18.310743282017377</v>
      </c>
      <c r="J448" s="27">
        <v>47.864120505000002</v>
      </c>
      <c r="K448" s="26" t="s">
        <v>74</v>
      </c>
      <c r="L448" s="23" t="s">
        <v>315</v>
      </c>
      <c r="M448" s="23" t="s">
        <v>316</v>
      </c>
      <c r="N448" s="28" t="s">
        <v>74</v>
      </c>
      <c r="O448" s="3" t="s">
        <v>77</v>
      </c>
      <c r="P448" s="3" t="s">
        <v>78</v>
      </c>
      <c r="Q448" s="28" t="s">
        <v>74</v>
      </c>
      <c r="R448" s="29">
        <v>5</v>
      </c>
      <c r="S448" s="30">
        <v>15</v>
      </c>
      <c r="T448" s="30">
        <v>0</v>
      </c>
      <c r="U448" s="30">
        <v>0</v>
      </c>
      <c r="V448" s="30">
        <v>0</v>
      </c>
      <c r="W448" s="28" t="s">
        <v>74</v>
      </c>
      <c r="X448" s="3" t="s">
        <v>101</v>
      </c>
      <c r="Y448" s="28" t="s">
        <v>74</v>
      </c>
      <c r="Z448" s="31">
        <v>0</v>
      </c>
      <c r="AA448" s="31">
        <v>22.398669086509379</v>
      </c>
      <c r="AB448" s="31">
        <v>0</v>
      </c>
      <c r="AC448" s="31">
        <v>31.592961004223554</v>
      </c>
      <c r="AD448" s="28" t="s">
        <v>74</v>
      </c>
      <c r="AE448" s="31">
        <v>-27.888579406606905</v>
      </c>
      <c r="AF448" s="31">
        <v>-1.6638616496174263</v>
      </c>
      <c r="AG448" s="28" t="s">
        <v>74</v>
      </c>
      <c r="AH448" s="32">
        <v>45940</v>
      </c>
      <c r="AJ448" s="30" t="s">
        <v>5154</v>
      </c>
    </row>
    <row r="449" spans="1:36" x14ac:dyDescent="0.2">
      <c r="A449" s="23" t="s">
        <v>1023</v>
      </c>
      <c r="B449" s="24" t="s">
        <v>72</v>
      </c>
      <c r="C449" s="25" t="s">
        <v>1024</v>
      </c>
      <c r="D449" s="26" t="s">
        <v>74</v>
      </c>
      <c r="E449" s="24">
        <v>4</v>
      </c>
      <c r="F449" s="27">
        <v>-7.0289197269703108</v>
      </c>
      <c r="G449" s="27">
        <v>39.253600969519766</v>
      </c>
      <c r="H449" s="26" t="s">
        <v>74</v>
      </c>
      <c r="I449" s="27">
        <v>38.935053139809739</v>
      </c>
      <c r="J449" s="27">
        <v>47.848015185000001</v>
      </c>
      <c r="K449" s="26" t="s">
        <v>74</v>
      </c>
      <c r="L449" s="23" t="s">
        <v>75</v>
      </c>
      <c r="M449" s="23" t="s">
        <v>82</v>
      </c>
      <c r="N449" s="28" t="s">
        <v>74</v>
      </c>
      <c r="O449" s="3" t="s">
        <v>77</v>
      </c>
      <c r="P449" s="3" t="s">
        <v>78</v>
      </c>
      <c r="Q449" s="28" t="s">
        <v>74</v>
      </c>
      <c r="R449" s="29">
        <v>5</v>
      </c>
      <c r="S449" s="30">
        <v>1</v>
      </c>
      <c r="T449" s="30">
        <v>0</v>
      </c>
      <c r="U449" s="30">
        <v>0</v>
      </c>
      <c r="V449" s="30">
        <v>0</v>
      </c>
      <c r="W449" s="28" t="s">
        <v>74</v>
      </c>
      <c r="X449" s="3" t="s">
        <v>83</v>
      </c>
      <c r="Y449" s="28" t="s">
        <v>74</v>
      </c>
      <c r="Z449" s="31">
        <v>-1.7252315108461238</v>
      </c>
      <c r="AA449" s="31">
        <v>77.408828075800102</v>
      </c>
      <c r="AB449" s="31">
        <v>-4.0619195046439645</v>
      </c>
      <c r="AC449" s="31">
        <v>63.002855375429036</v>
      </c>
      <c r="AD449" s="28" t="s">
        <v>74</v>
      </c>
      <c r="AE449" s="31">
        <v>-27.399524875160463</v>
      </c>
      <c r="AF449" s="31">
        <v>24.781845932667824</v>
      </c>
      <c r="AG449" s="28" t="s">
        <v>74</v>
      </c>
      <c r="AH449" s="32">
        <v>45940</v>
      </c>
      <c r="AJ449" s="30" t="s">
        <v>5155</v>
      </c>
    </row>
    <row r="450" spans="1:36" x14ac:dyDescent="0.2">
      <c r="A450" s="23" t="s">
        <v>1025</v>
      </c>
      <c r="B450" s="24" t="s">
        <v>272</v>
      </c>
      <c r="C450" s="25" t="s">
        <v>1026</v>
      </c>
      <c r="D450" s="26" t="s">
        <v>74</v>
      </c>
      <c r="E450" s="24">
        <v>5</v>
      </c>
      <c r="F450" s="27">
        <v>-2.4026623869720058</v>
      </c>
      <c r="G450" s="27">
        <v>23.100165429158235</v>
      </c>
      <c r="H450" s="26" t="s">
        <v>74</v>
      </c>
      <c r="I450" s="27">
        <v>34.438161081395165</v>
      </c>
      <c r="J450" s="27">
        <v>47.832856219999996</v>
      </c>
      <c r="K450" s="26" t="s">
        <v>74</v>
      </c>
      <c r="L450" s="23" t="s">
        <v>247</v>
      </c>
      <c r="M450" s="23" t="s">
        <v>471</v>
      </c>
      <c r="N450" s="28" t="s">
        <v>74</v>
      </c>
      <c r="O450" s="3" t="s">
        <v>77</v>
      </c>
      <c r="P450" s="3" t="s">
        <v>274</v>
      </c>
      <c r="Q450" s="28" t="s">
        <v>74</v>
      </c>
      <c r="R450" s="29">
        <v>5</v>
      </c>
      <c r="S450" s="30">
        <v>39</v>
      </c>
      <c r="T450" s="30">
        <v>33</v>
      </c>
      <c r="U450" s="30">
        <v>0</v>
      </c>
      <c r="V450" s="30">
        <v>0</v>
      </c>
      <c r="W450" s="28" t="s">
        <v>74</v>
      </c>
      <c r="X450" s="3" t="s">
        <v>83</v>
      </c>
      <c r="Y450" s="28" t="s">
        <v>74</v>
      </c>
      <c r="Z450" s="31">
        <v>-3.4906523728591994</v>
      </c>
      <c r="AA450" s="31">
        <v>46.817820206841674</v>
      </c>
      <c r="AB450" s="31">
        <v>-3.4906523728591994</v>
      </c>
      <c r="AC450" s="31">
        <v>104.04017230918907</v>
      </c>
      <c r="AD450" s="28" t="s">
        <v>74</v>
      </c>
      <c r="AE450" s="31">
        <v>-2.4026623869720058</v>
      </c>
      <c r="AF450" s="31">
        <v>54.23515979468889</v>
      </c>
      <c r="AG450" s="28" t="s">
        <v>74</v>
      </c>
      <c r="AH450" s="32">
        <v>45940</v>
      </c>
      <c r="AJ450" s="30" t="s">
        <v>5156</v>
      </c>
    </row>
    <row r="451" spans="1:36" x14ac:dyDescent="0.2">
      <c r="A451" s="23" t="s">
        <v>968</v>
      </c>
      <c r="B451" s="24" t="s">
        <v>72</v>
      </c>
      <c r="C451" s="25" t="s">
        <v>1027</v>
      </c>
      <c r="D451" s="26" t="s">
        <v>74</v>
      </c>
      <c r="E451" s="24">
        <v>4</v>
      </c>
      <c r="F451" s="27">
        <v>-22.049155476116145</v>
      </c>
      <c r="G451" s="27">
        <v>29.213399665473329</v>
      </c>
      <c r="H451" s="26" t="s">
        <v>74</v>
      </c>
      <c r="I451" s="27">
        <v>63.957125738085608</v>
      </c>
      <c r="J451" s="27">
        <v>47.800588062999999</v>
      </c>
      <c r="K451" s="26" t="s">
        <v>74</v>
      </c>
      <c r="L451" s="23" t="s">
        <v>113</v>
      </c>
      <c r="M451" s="23" t="s">
        <v>1028</v>
      </c>
      <c r="N451" s="28" t="s">
        <v>74</v>
      </c>
      <c r="O451" s="3" t="s">
        <v>77</v>
      </c>
      <c r="P451" s="3" t="s">
        <v>78</v>
      </c>
      <c r="Q451" s="28" t="s">
        <v>74</v>
      </c>
      <c r="R451" s="29">
        <v>5</v>
      </c>
      <c r="S451" s="30">
        <v>12</v>
      </c>
      <c r="T451" s="30">
        <v>0</v>
      </c>
      <c r="U451" s="30">
        <v>0</v>
      </c>
      <c r="V451" s="30">
        <v>0</v>
      </c>
      <c r="W451" s="28" t="s">
        <v>74</v>
      </c>
      <c r="X451" s="3" t="s">
        <v>79</v>
      </c>
      <c r="Y451" s="28" t="s">
        <v>74</v>
      </c>
      <c r="Z451" s="31">
        <v>-22.322274881516591</v>
      </c>
      <c r="AA451" s="31">
        <v>47.524752475247539</v>
      </c>
      <c r="AB451" s="31">
        <v>-22.322274881516591</v>
      </c>
      <c r="AC451" s="31">
        <v>45.54657668057898</v>
      </c>
      <c r="AD451" s="28" t="s">
        <v>74</v>
      </c>
      <c r="AE451" s="31">
        <v>-28.31169552420063</v>
      </c>
      <c r="AF451" s="31">
        <v>12.727215147322704</v>
      </c>
      <c r="AG451" s="28" t="s">
        <v>74</v>
      </c>
      <c r="AH451" s="32">
        <v>45940</v>
      </c>
      <c r="AJ451" s="30" t="s">
        <v>5157</v>
      </c>
    </row>
    <row r="452" spans="1:36" x14ac:dyDescent="0.2">
      <c r="A452" s="23">
        <v>9961</v>
      </c>
      <c r="B452" s="24" t="s">
        <v>124</v>
      </c>
      <c r="C452" s="25" t="s">
        <v>1029</v>
      </c>
      <c r="D452" s="26" t="s">
        <v>74</v>
      </c>
      <c r="E452" s="24">
        <v>5</v>
      </c>
      <c r="F452" s="27">
        <v>-8.5780323884048002</v>
      </c>
      <c r="G452" s="27">
        <v>18.236453381376517</v>
      </c>
      <c r="H452" s="26" t="s">
        <v>74</v>
      </c>
      <c r="I452" s="27">
        <v>33.904889725934474</v>
      </c>
      <c r="J452" s="27">
        <v>47.787974353000003</v>
      </c>
      <c r="K452" s="26" t="s">
        <v>74</v>
      </c>
      <c r="L452" s="23" t="s">
        <v>91</v>
      </c>
      <c r="M452" s="23" t="s">
        <v>331</v>
      </c>
      <c r="N452" s="28" t="s">
        <v>74</v>
      </c>
      <c r="O452" s="3" t="s">
        <v>109</v>
      </c>
      <c r="P452" s="3" t="s">
        <v>126</v>
      </c>
      <c r="Q452" s="28" t="s">
        <v>74</v>
      </c>
      <c r="R452" s="29">
        <v>5</v>
      </c>
      <c r="S452" s="30">
        <v>7</v>
      </c>
      <c r="T452" s="30">
        <v>1</v>
      </c>
      <c r="U452" s="30">
        <v>0</v>
      </c>
      <c r="V452" s="30">
        <v>0</v>
      </c>
      <c r="W452" s="28" t="s">
        <v>74</v>
      </c>
      <c r="X452" s="3" t="s">
        <v>83</v>
      </c>
      <c r="Y452" s="28" t="s">
        <v>74</v>
      </c>
      <c r="Z452" s="31">
        <v>-6.1830173124484755</v>
      </c>
      <c r="AA452" s="31">
        <v>33.068288119738064</v>
      </c>
      <c r="AB452" s="31">
        <v>-6.1830173124484755</v>
      </c>
      <c r="AC452" s="31">
        <v>69.551273169151685</v>
      </c>
      <c r="AD452" s="28" t="s">
        <v>74</v>
      </c>
      <c r="AE452" s="31">
        <v>-9.5827235511431592</v>
      </c>
      <c r="AF452" s="31">
        <v>32.864906575512087</v>
      </c>
      <c r="AG452" s="28" t="s">
        <v>74</v>
      </c>
      <c r="AH452" s="32">
        <v>45940</v>
      </c>
      <c r="AJ452" s="30" t="s">
        <v>5158</v>
      </c>
    </row>
    <row r="453" spans="1:36" x14ac:dyDescent="0.2">
      <c r="A453" s="23" t="s">
        <v>1030</v>
      </c>
      <c r="B453" s="24" t="s">
        <v>72</v>
      </c>
      <c r="C453" s="25" t="s">
        <v>1031</v>
      </c>
      <c r="D453" s="26" t="s">
        <v>74</v>
      </c>
      <c r="E453" s="24">
        <v>5</v>
      </c>
      <c r="F453" s="27">
        <v>-1.2450294336175318</v>
      </c>
      <c r="G453" s="27">
        <v>14.609415649568328</v>
      </c>
      <c r="H453" s="26" t="s">
        <v>74</v>
      </c>
      <c r="I453" s="27">
        <v>34.120802960290433</v>
      </c>
      <c r="J453" s="27">
        <v>47.744273178</v>
      </c>
      <c r="K453" s="26" t="s">
        <v>74</v>
      </c>
      <c r="L453" s="23" t="s">
        <v>75</v>
      </c>
      <c r="M453" s="23" t="s">
        <v>372</v>
      </c>
      <c r="N453" s="28" t="s">
        <v>74</v>
      </c>
      <c r="O453" s="3" t="s">
        <v>156</v>
      </c>
      <c r="P453" s="3" t="s">
        <v>184</v>
      </c>
      <c r="Q453" s="28" t="s">
        <v>74</v>
      </c>
      <c r="R453" s="29">
        <v>5</v>
      </c>
      <c r="S453" s="30">
        <v>13</v>
      </c>
      <c r="T453" s="30">
        <v>2</v>
      </c>
      <c r="U453" s="30">
        <v>0</v>
      </c>
      <c r="V453" s="30">
        <v>0</v>
      </c>
      <c r="W453" s="28" t="s">
        <v>74</v>
      </c>
      <c r="X453" s="3" t="s">
        <v>83</v>
      </c>
      <c r="Y453" s="28" t="s">
        <v>74</v>
      </c>
      <c r="Z453" s="31">
        <v>-3.5127985684276046</v>
      </c>
      <c r="AA453" s="31">
        <v>40.129943502824858</v>
      </c>
      <c r="AB453" s="31">
        <v>-3.5127985684276046</v>
      </c>
      <c r="AC453" s="31">
        <v>78.678715455424324</v>
      </c>
      <c r="AD453" s="28" t="s">
        <v>74</v>
      </c>
      <c r="AE453" s="31">
        <v>-1.5542577626023324</v>
      </c>
      <c r="AF453" s="31">
        <v>40.058948073751957</v>
      </c>
      <c r="AG453" s="28" t="s">
        <v>74</v>
      </c>
      <c r="AH453" s="32">
        <v>45940</v>
      </c>
      <c r="AJ453" s="30" t="s">
        <v>5159</v>
      </c>
    </row>
    <row r="454" spans="1:36" x14ac:dyDescent="0.2">
      <c r="A454" s="23" t="s">
        <v>1032</v>
      </c>
      <c r="B454" s="24" t="s">
        <v>198</v>
      </c>
      <c r="C454" s="25" t="s">
        <v>1033</v>
      </c>
      <c r="D454" s="26" t="s">
        <v>74</v>
      </c>
      <c r="E454" s="24">
        <v>0</v>
      </c>
      <c r="F454" s="27">
        <v>-24.906656721901332</v>
      </c>
      <c r="G454" s="27">
        <v>1.6885727835868225</v>
      </c>
      <c r="H454" s="26" t="s">
        <v>74</v>
      </c>
      <c r="I454" s="27">
        <v>39.784220812517063</v>
      </c>
      <c r="J454" s="27">
        <v>47.634214018999998</v>
      </c>
      <c r="K454" s="26" t="s">
        <v>74</v>
      </c>
      <c r="L454" s="23" t="s">
        <v>178</v>
      </c>
      <c r="M454" s="23" t="s">
        <v>742</v>
      </c>
      <c r="N454" s="28" t="s">
        <v>74</v>
      </c>
      <c r="O454" s="3" t="s">
        <v>156</v>
      </c>
      <c r="P454" s="3" t="s">
        <v>201</v>
      </c>
      <c r="Q454" s="28" t="s">
        <v>74</v>
      </c>
      <c r="R454" s="29">
        <v>1</v>
      </c>
      <c r="S454" s="30">
        <v>0</v>
      </c>
      <c r="T454" s="30">
        <v>0</v>
      </c>
      <c r="U454" s="30">
        <v>0</v>
      </c>
      <c r="V454" s="30">
        <v>5</v>
      </c>
      <c r="W454" s="28" t="s">
        <v>74</v>
      </c>
      <c r="X454" s="3" t="s">
        <v>79</v>
      </c>
      <c r="Y454" s="28" t="s">
        <v>74</v>
      </c>
      <c r="Z454" s="31">
        <v>-19.271481942714818</v>
      </c>
      <c r="AA454" s="31">
        <v>16.069829901521935</v>
      </c>
      <c r="AB454" s="31">
        <v>-19.271481942714818</v>
      </c>
      <c r="AC454" s="31">
        <v>3.850598358471681</v>
      </c>
      <c r="AD454" s="28" t="s">
        <v>74</v>
      </c>
      <c r="AE454" s="31">
        <v>-34.62717266641333</v>
      </c>
      <c r="AF454" s="31">
        <v>-16.119130138218608</v>
      </c>
      <c r="AG454" s="28" t="s">
        <v>74</v>
      </c>
      <c r="AH454" s="32">
        <v>45940</v>
      </c>
      <c r="AJ454" s="30" t="s">
        <v>5160</v>
      </c>
    </row>
    <row r="455" spans="1:36" x14ac:dyDescent="0.2">
      <c r="A455" s="23" t="s">
        <v>1034</v>
      </c>
      <c r="B455" s="24" t="s">
        <v>72</v>
      </c>
      <c r="C455" s="25" t="s">
        <v>1035</v>
      </c>
      <c r="D455" s="26" t="s">
        <v>74</v>
      </c>
      <c r="E455" s="24">
        <v>1</v>
      </c>
      <c r="F455" s="27">
        <v>-17.066938588518674</v>
      </c>
      <c r="G455" s="27">
        <v>9.8692424511679615</v>
      </c>
      <c r="H455" s="26" t="s">
        <v>74</v>
      </c>
      <c r="I455" s="27">
        <v>12.369204586454575</v>
      </c>
      <c r="J455" s="27">
        <v>47.540101929000002</v>
      </c>
      <c r="K455" s="26" t="s">
        <v>74</v>
      </c>
      <c r="L455" s="23" t="s">
        <v>315</v>
      </c>
      <c r="M455" s="23" t="s">
        <v>316</v>
      </c>
      <c r="N455" s="28" t="s">
        <v>74</v>
      </c>
      <c r="O455" s="3" t="s">
        <v>77</v>
      </c>
      <c r="P455" s="3" t="s">
        <v>78</v>
      </c>
      <c r="Q455" s="28" t="s">
        <v>74</v>
      </c>
      <c r="R455" s="29">
        <v>5</v>
      </c>
      <c r="S455" s="30">
        <v>2</v>
      </c>
      <c r="T455" s="30">
        <v>0</v>
      </c>
      <c r="U455" s="30">
        <v>0</v>
      </c>
      <c r="V455" s="30">
        <v>0</v>
      </c>
      <c r="W455" s="28" t="s">
        <v>74</v>
      </c>
      <c r="X455" s="3" t="s">
        <v>101</v>
      </c>
      <c r="Y455" s="28" t="s">
        <v>74</v>
      </c>
      <c r="Z455" s="31">
        <v>0</v>
      </c>
      <c r="AA455" s="31">
        <v>11.487446707721464</v>
      </c>
      <c r="AB455" s="31">
        <v>0</v>
      </c>
      <c r="AC455" s="31">
        <v>23.049815961184539</v>
      </c>
      <c r="AD455" s="28" t="s">
        <v>74</v>
      </c>
      <c r="AE455" s="31">
        <v>-30.459654405964447</v>
      </c>
      <c r="AF455" s="31">
        <v>-8.0780984415800123</v>
      </c>
      <c r="AG455" s="28" t="s">
        <v>74</v>
      </c>
      <c r="AH455" s="32">
        <v>45940</v>
      </c>
      <c r="AJ455" s="30" t="s">
        <v>5161</v>
      </c>
    </row>
    <row r="456" spans="1:36" x14ac:dyDescent="0.2">
      <c r="A456" s="23" t="s">
        <v>1036</v>
      </c>
      <c r="B456" s="24" t="s">
        <v>255</v>
      </c>
      <c r="C456" s="25" t="s">
        <v>1037</v>
      </c>
      <c r="D456" s="26" t="s">
        <v>74</v>
      </c>
      <c r="E456" s="24">
        <v>5</v>
      </c>
      <c r="F456" s="27">
        <v>-4.6868702945377132</v>
      </c>
      <c r="G456" s="27">
        <v>7.9874041659906618</v>
      </c>
      <c r="H456" s="26" t="s">
        <v>74</v>
      </c>
      <c r="I456" s="27">
        <v>29.315494728213075</v>
      </c>
      <c r="J456" s="27">
        <v>47.386805903999999</v>
      </c>
      <c r="K456" s="26" t="s">
        <v>74</v>
      </c>
      <c r="L456" s="23" t="s">
        <v>91</v>
      </c>
      <c r="M456" s="23" t="s">
        <v>106</v>
      </c>
      <c r="N456" s="28" t="s">
        <v>74</v>
      </c>
      <c r="O456" s="3" t="s">
        <v>109</v>
      </c>
      <c r="P456" s="3" t="s">
        <v>258</v>
      </c>
      <c r="Q456" s="28" t="s">
        <v>74</v>
      </c>
      <c r="R456" s="29">
        <v>5</v>
      </c>
      <c r="S456" s="30">
        <v>10</v>
      </c>
      <c r="T456" s="30">
        <v>1</v>
      </c>
      <c r="U456" s="30">
        <v>0</v>
      </c>
      <c r="V456" s="30">
        <v>0</v>
      </c>
      <c r="W456" s="28" t="s">
        <v>74</v>
      </c>
      <c r="X456" s="3" t="s">
        <v>83</v>
      </c>
      <c r="Y456" s="28" t="s">
        <v>74</v>
      </c>
      <c r="Z456" s="31">
        <v>-3.8194927758135857</v>
      </c>
      <c r="AA456" s="31">
        <v>34.968630116650644</v>
      </c>
      <c r="AB456" s="31">
        <v>-3.8194927758135857</v>
      </c>
      <c r="AC456" s="31">
        <v>80.707567229410529</v>
      </c>
      <c r="AD456" s="28" t="s">
        <v>74</v>
      </c>
      <c r="AE456" s="31">
        <v>-9.2588829228757987</v>
      </c>
      <c r="AF456" s="31">
        <v>34.164440468101958</v>
      </c>
      <c r="AG456" s="28" t="s">
        <v>74</v>
      </c>
      <c r="AH456" s="32">
        <v>45940</v>
      </c>
      <c r="AJ456" s="30" t="s">
        <v>5162</v>
      </c>
    </row>
    <row r="457" spans="1:36" x14ac:dyDescent="0.2">
      <c r="A457" s="23" t="s">
        <v>1038</v>
      </c>
      <c r="B457" s="24" t="s">
        <v>72</v>
      </c>
      <c r="C457" s="25" t="s">
        <v>1039</v>
      </c>
      <c r="D457" s="26" t="s">
        <v>74</v>
      </c>
      <c r="E457" s="24">
        <v>0</v>
      </c>
      <c r="F457" s="27">
        <v>-33.964978254599096</v>
      </c>
      <c r="G457" s="27">
        <v>0</v>
      </c>
      <c r="H457" s="26" t="s">
        <v>74</v>
      </c>
      <c r="I457" s="27">
        <v>39.15784346108358</v>
      </c>
      <c r="J457" s="27">
        <v>47.385836646000001</v>
      </c>
      <c r="K457" s="26" t="s">
        <v>74</v>
      </c>
      <c r="L457" s="23" t="s">
        <v>97</v>
      </c>
      <c r="M457" s="23" t="s">
        <v>1040</v>
      </c>
      <c r="N457" s="28" t="s">
        <v>74</v>
      </c>
      <c r="O457" s="3" t="s">
        <v>77</v>
      </c>
      <c r="P457" s="3" t="s">
        <v>78</v>
      </c>
      <c r="Q457" s="28" t="s">
        <v>74</v>
      </c>
      <c r="R457" s="29">
        <v>1</v>
      </c>
      <c r="S457" s="30">
        <v>0</v>
      </c>
      <c r="T457" s="30">
        <v>0</v>
      </c>
      <c r="U457" s="30">
        <v>0</v>
      </c>
      <c r="V457" s="30">
        <v>13</v>
      </c>
      <c r="W457" s="28" t="s">
        <v>74</v>
      </c>
      <c r="X457" s="3" t="s">
        <v>83</v>
      </c>
      <c r="Y457" s="28" t="s">
        <v>74</v>
      </c>
      <c r="Z457" s="31">
        <v>-23.009708737864084</v>
      </c>
      <c r="AA457" s="31">
        <v>0</v>
      </c>
      <c r="AB457" s="31">
        <v>-44.786771105308972</v>
      </c>
      <c r="AC457" s="31">
        <v>-25.527144322853442</v>
      </c>
      <c r="AD457" s="28" t="s">
        <v>74</v>
      </c>
      <c r="AE457" s="31">
        <v>-62.420186122372101</v>
      </c>
      <c r="AF457" s="31">
        <v>-44.995955890067847</v>
      </c>
      <c r="AG457" s="28" t="s">
        <v>74</v>
      </c>
      <c r="AH457" s="32">
        <v>45940</v>
      </c>
      <c r="AJ457" s="30" t="s">
        <v>5163</v>
      </c>
    </row>
    <row r="458" spans="1:36" x14ac:dyDescent="0.2">
      <c r="A458" s="23" t="s">
        <v>1041</v>
      </c>
      <c r="B458" s="24" t="s">
        <v>72</v>
      </c>
      <c r="C458" s="25" t="s">
        <v>1042</v>
      </c>
      <c r="D458" s="26" t="s">
        <v>74</v>
      </c>
      <c r="E458" s="24">
        <v>4</v>
      </c>
      <c r="F458" s="27">
        <v>-7.2238783562651694</v>
      </c>
      <c r="G458" s="27">
        <v>10.376949760483289</v>
      </c>
      <c r="H458" s="26" t="s">
        <v>74</v>
      </c>
      <c r="I458" s="27">
        <v>34.958597098086742</v>
      </c>
      <c r="J458" s="27">
        <v>46.974330383999998</v>
      </c>
      <c r="K458" s="26" t="s">
        <v>74</v>
      </c>
      <c r="L458" s="23" t="s">
        <v>129</v>
      </c>
      <c r="M458" s="23" t="s">
        <v>1043</v>
      </c>
      <c r="N458" s="28" t="s">
        <v>74</v>
      </c>
      <c r="O458" s="3" t="s">
        <v>77</v>
      </c>
      <c r="P458" s="3" t="s">
        <v>78</v>
      </c>
      <c r="Q458" s="28" t="s">
        <v>74</v>
      </c>
      <c r="R458" s="29">
        <v>5</v>
      </c>
      <c r="S458" s="30">
        <v>3</v>
      </c>
      <c r="T458" s="30">
        <v>0</v>
      </c>
      <c r="U458" s="30">
        <v>0</v>
      </c>
      <c r="V458" s="30">
        <v>0</v>
      </c>
      <c r="W458" s="28" t="s">
        <v>74</v>
      </c>
      <c r="X458" s="3" t="s">
        <v>83</v>
      </c>
      <c r="Y458" s="28" t="s">
        <v>74</v>
      </c>
      <c r="Z458" s="31">
        <v>-3.2705548805184281</v>
      </c>
      <c r="AA458" s="31">
        <v>34.121115687008597</v>
      </c>
      <c r="AB458" s="31">
        <v>-3.2705548805184281</v>
      </c>
      <c r="AC458" s="31">
        <v>37.46259976358219</v>
      </c>
      <c r="AD458" s="28" t="s">
        <v>74</v>
      </c>
      <c r="AE458" s="31">
        <v>-18.116647681500442</v>
      </c>
      <c r="AF458" s="31">
        <v>4.1346992323122018</v>
      </c>
      <c r="AG458" s="28" t="s">
        <v>74</v>
      </c>
      <c r="AH458" s="32">
        <v>45940</v>
      </c>
      <c r="AJ458" s="30" t="s">
        <v>5164</v>
      </c>
    </row>
    <row r="459" spans="1:36" x14ac:dyDescent="0.2">
      <c r="A459" s="23" t="s">
        <v>1044</v>
      </c>
      <c r="B459" s="24" t="s">
        <v>255</v>
      </c>
      <c r="C459" s="25" t="s">
        <v>1045</v>
      </c>
      <c r="D459" s="26" t="s">
        <v>74</v>
      </c>
      <c r="E459" s="24">
        <v>0</v>
      </c>
      <c r="F459" s="27">
        <v>-15.988631230571782</v>
      </c>
      <c r="G459" s="27">
        <v>7.0279836225216874</v>
      </c>
      <c r="H459" s="26" t="s">
        <v>74</v>
      </c>
      <c r="I459" s="27">
        <v>24.127864044497567</v>
      </c>
      <c r="J459" s="27">
        <v>35.337681699000001</v>
      </c>
      <c r="K459" s="26" t="s">
        <v>74</v>
      </c>
      <c r="L459" s="23" t="s">
        <v>91</v>
      </c>
      <c r="M459" s="23" t="s">
        <v>170</v>
      </c>
      <c r="N459" s="28" t="s">
        <v>74</v>
      </c>
      <c r="O459" s="3" t="s">
        <v>109</v>
      </c>
      <c r="P459" s="3" t="s">
        <v>258</v>
      </c>
      <c r="Q459" s="28" t="s">
        <v>74</v>
      </c>
      <c r="R459" s="29">
        <v>5</v>
      </c>
      <c r="S459" s="30">
        <v>2</v>
      </c>
      <c r="T459" s="30">
        <v>0</v>
      </c>
      <c r="U459" s="30">
        <v>0</v>
      </c>
      <c r="V459" s="30">
        <v>4</v>
      </c>
      <c r="W459" s="28" t="s">
        <v>74</v>
      </c>
      <c r="X459" s="3" t="s">
        <v>83</v>
      </c>
      <c r="Y459" s="28" t="s">
        <v>74</v>
      </c>
      <c r="Z459" s="31">
        <v>-3.9158396448158799</v>
      </c>
      <c r="AA459" s="31">
        <v>15.642271524740034</v>
      </c>
      <c r="AB459" s="31">
        <v>-7.1834964851192407</v>
      </c>
      <c r="AC459" s="31">
        <v>16.286096854475719</v>
      </c>
      <c r="AD459" s="28" t="s">
        <v>74</v>
      </c>
      <c r="AE459" s="31">
        <v>-34.769823356699305</v>
      </c>
      <c r="AF459" s="31">
        <v>-18.057227854543552</v>
      </c>
      <c r="AG459" s="28" t="s">
        <v>74</v>
      </c>
      <c r="AH459" s="32">
        <v>45940</v>
      </c>
      <c r="AJ459" s="30" t="s">
        <v>5165</v>
      </c>
    </row>
    <row r="460" spans="1:36" x14ac:dyDescent="0.2">
      <c r="A460" s="23">
        <v>1339</v>
      </c>
      <c r="B460" s="24" t="s">
        <v>124</v>
      </c>
      <c r="C460" s="25" t="s">
        <v>1046</v>
      </c>
      <c r="D460" s="26" t="s">
        <v>74</v>
      </c>
      <c r="E460" s="24">
        <v>5</v>
      </c>
      <c r="F460" s="27">
        <v>-3.4573888120234852</v>
      </c>
      <c r="G460" s="27">
        <v>49.365331256352661</v>
      </c>
      <c r="H460" s="26" t="s">
        <v>74</v>
      </c>
      <c r="I460" s="27">
        <v>38.551229072190189</v>
      </c>
      <c r="J460" s="27">
        <v>46.798291012999996</v>
      </c>
      <c r="K460" s="26" t="s">
        <v>74</v>
      </c>
      <c r="L460" s="23" t="s">
        <v>113</v>
      </c>
      <c r="M460" s="23" t="s">
        <v>399</v>
      </c>
      <c r="N460" s="28" t="s">
        <v>74</v>
      </c>
      <c r="O460" s="3" t="s">
        <v>109</v>
      </c>
      <c r="P460" s="3" t="s">
        <v>126</v>
      </c>
      <c r="Q460" s="28" t="s">
        <v>74</v>
      </c>
      <c r="R460" s="29">
        <v>5</v>
      </c>
      <c r="S460" s="30">
        <v>26</v>
      </c>
      <c r="T460" s="30">
        <v>32</v>
      </c>
      <c r="U460" s="30">
        <v>0</v>
      </c>
      <c r="V460" s="30">
        <v>0</v>
      </c>
      <c r="W460" s="28" t="s">
        <v>74</v>
      </c>
      <c r="X460" s="3" t="s">
        <v>83</v>
      </c>
      <c r="Y460" s="28" t="s">
        <v>74</v>
      </c>
      <c r="Z460" s="31">
        <v>-3.7656903765690317</v>
      </c>
      <c r="AA460" s="31">
        <v>83.023872679045098</v>
      </c>
      <c r="AB460" s="31">
        <v>-3.7656903765690317</v>
      </c>
      <c r="AC460" s="31">
        <v>133.89830508474577</v>
      </c>
      <c r="AD460" s="28" t="s">
        <v>74</v>
      </c>
      <c r="AE460" s="31">
        <v>-3.4573888120234852</v>
      </c>
      <c r="AF460" s="31">
        <v>84.015769851514747</v>
      </c>
      <c r="AG460" s="28" t="s">
        <v>74</v>
      </c>
      <c r="AH460" s="32">
        <v>45940</v>
      </c>
      <c r="AJ460" s="30" t="s">
        <v>5166</v>
      </c>
    </row>
    <row r="461" spans="1:36" x14ac:dyDescent="0.2">
      <c r="A461" s="23" t="s">
        <v>1047</v>
      </c>
      <c r="B461" s="24" t="s">
        <v>72</v>
      </c>
      <c r="C461" s="25" t="s">
        <v>1048</v>
      </c>
      <c r="D461" s="26" t="s">
        <v>74</v>
      </c>
      <c r="E461" s="24">
        <v>4</v>
      </c>
      <c r="F461" s="27">
        <v>-4.5377140127319837</v>
      </c>
      <c r="G461" s="27">
        <v>12.842983208243695</v>
      </c>
      <c r="H461" s="26" t="s">
        <v>74</v>
      </c>
      <c r="I461" s="27">
        <v>23.957068132523087</v>
      </c>
      <c r="J461" s="27">
        <v>46.480959317999996</v>
      </c>
      <c r="K461" s="26" t="s">
        <v>74</v>
      </c>
      <c r="L461" s="23" t="s">
        <v>75</v>
      </c>
      <c r="M461" s="23" t="s">
        <v>565</v>
      </c>
      <c r="N461" s="28" t="s">
        <v>74</v>
      </c>
      <c r="O461" s="3" t="s">
        <v>77</v>
      </c>
      <c r="P461" s="3" t="s">
        <v>78</v>
      </c>
      <c r="Q461" s="28" t="s">
        <v>74</v>
      </c>
      <c r="R461" s="29">
        <v>5</v>
      </c>
      <c r="S461" s="30">
        <v>42</v>
      </c>
      <c r="T461" s="30">
        <v>0</v>
      </c>
      <c r="U461" s="30">
        <v>0</v>
      </c>
      <c r="V461" s="30">
        <v>0</v>
      </c>
      <c r="W461" s="28" t="s">
        <v>74</v>
      </c>
      <c r="X461" s="3" t="s">
        <v>83</v>
      </c>
      <c r="Y461" s="28" t="s">
        <v>74</v>
      </c>
      <c r="Z461" s="31">
        <v>-2.2159267308289379</v>
      </c>
      <c r="AA461" s="31">
        <v>29.494295405488735</v>
      </c>
      <c r="AB461" s="31">
        <v>-2.2159267308289379</v>
      </c>
      <c r="AC461" s="31">
        <v>59.644128609923307</v>
      </c>
      <c r="AD461" s="28" t="s">
        <v>74</v>
      </c>
      <c r="AE461" s="31">
        <v>-4.5377140127319837</v>
      </c>
      <c r="AF461" s="31">
        <v>22.581704002117036</v>
      </c>
      <c r="AG461" s="28" t="s">
        <v>74</v>
      </c>
      <c r="AH461" s="32">
        <v>45940</v>
      </c>
      <c r="AJ461" s="30" t="s">
        <v>5167</v>
      </c>
    </row>
    <row r="462" spans="1:36" x14ac:dyDescent="0.2">
      <c r="A462" s="23" t="s">
        <v>1049</v>
      </c>
      <c r="B462" s="24" t="s">
        <v>182</v>
      </c>
      <c r="C462" s="25" t="s">
        <v>1050</v>
      </c>
      <c r="D462" s="26" t="s">
        <v>74</v>
      </c>
      <c r="E462" s="24">
        <v>0</v>
      </c>
      <c r="F462" s="27">
        <v>-19.492295043608259</v>
      </c>
      <c r="G462" s="27">
        <v>1.7831568843139869</v>
      </c>
      <c r="H462" s="26" t="s">
        <v>74</v>
      </c>
      <c r="I462" s="27">
        <v>24.291382494642935</v>
      </c>
      <c r="J462" s="27">
        <v>46.212738725000001</v>
      </c>
      <c r="K462" s="26" t="s">
        <v>74</v>
      </c>
      <c r="L462" s="23" t="s">
        <v>129</v>
      </c>
      <c r="M462" s="23" t="s">
        <v>277</v>
      </c>
      <c r="N462" s="28" t="s">
        <v>74</v>
      </c>
      <c r="O462" s="3" t="s">
        <v>156</v>
      </c>
      <c r="P462" s="3" t="s">
        <v>184</v>
      </c>
      <c r="Q462" s="28" t="s">
        <v>74</v>
      </c>
      <c r="R462" s="29">
        <v>1</v>
      </c>
      <c r="S462" s="30">
        <v>0</v>
      </c>
      <c r="T462" s="30">
        <v>0</v>
      </c>
      <c r="U462" s="30">
        <v>0</v>
      </c>
      <c r="V462" s="30">
        <v>5</v>
      </c>
      <c r="W462" s="28" t="s">
        <v>74</v>
      </c>
      <c r="X462" s="3" t="s">
        <v>83</v>
      </c>
      <c r="Y462" s="28" t="s">
        <v>74</v>
      </c>
      <c r="Z462" s="31">
        <v>-11.455097963500835</v>
      </c>
      <c r="AA462" s="31">
        <v>3.890475721461637</v>
      </c>
      <c r="AB462" s="31">
        <v>-28.91608485861391</v>
      </c>
      <c r="AC462" s="31">
        <v>1.041286592382614</v>
      </c>
      <c r="AD462" s="28" t="s">
        <v>74</v>
      </c>
      <c r="AE462" s="31">
        <v>-38.13506262343099</v>
      </c>
      <c r="AF462" s="31">
        <v>-14.932968981503853</v>
      </c>
      <c r="AG462" s="28" t="s">
        <v>74</v>
      </c>
      <c r="AH462" s="32">
        <v>45940</v>
      </c>
      <c r="AJ462" s="30" t="s">
        <v>5168</v>
      </c>
    </row>
    <row r="463" spans="1:36" x14ac:dyDescent="0.2">
      <c r="A463" s="23">
        <v>1024</v>
      </c>
      <c r="B463" s="24" t="s">
        <v>124</v>
      </c>
      <c r="C463" s="25" t="s">
        <v>1051</v>
      </c>
      <c r="D463" s="26" t="s">
        <v>74</v>
      </c>
      <c r="E463" s="24">
        <v>4</v>
      </c>
      <c r="F463" s="27">
        <v>-3.2109615255647137</v>
      </c>
      <c r="G463" s="27">
        <v>56.459561227367104</v>
      </c>
      <c r="H463" s="26" t="s">
        <v>74</v>
      </c>
      <c r="I463" s="27">
        <v>46.106673308508</v>
      </c>
      <c r="J463" s="27">
        <v>46.131691226000001</v>
      </c>
      <c r="K463" s="26" t="s">
        <v>74</v>
      </c>
      <c r="L463" s="23" t="s">
        <v>88</v>
      </c>
      <c r="M463" s="23" t="s">
        <v>89</v>
      </c>
      <c r="N463" s="28" t="s">
        <v>74</v>
      </c>
      <c r="O463" s="3" t="s">
        <v>109</v>
      </c>
      <c r="P463" s="3" t="s">
        <v>126</v>
      </c>
      <c r="Q463" s="28" t="s">
        <v>74</v>
      </c>
      <c r="R463" s="29">
        <v>4</v>
      </c>
      <c r="S463" s="30">
        <v>0</v>
      </c>
      <c r="T463" s="30">
        <v>0</v>
      </c>
      <c r="U463" s="30">
        <v>0</v>
      </c>
      <c r="V463" s="30">
        <v>0</v>
      </c>
      <c r="W463" s="28" t="s">
        <v>74</v>
      </c>
      <c r="X463" s="3" t="s">
        <v>79</v>
      </c>
      <c r="Y463" s="28" t="s">
        <v>74</v>
      </c>
      <c r="Z463" s="31">
        <v>-5.4114994363021385</v>
      </c>
      <c r="AA463" s="31">
        <v>73.239727441668407</v>
      </c>
      <c r="AB463" s="31">
        <v>-10.161687546846553</v>
      </c>
      <c r="AC463" s="31">
        <v>41.941639823511899</v>
      </c>
      <c r="AD463" s="28" t="s">
        <v>74</v>
      </c>
      <c r="AE463" s="31">
        <v>-41.147272159315548</v>
      </c>
      <c r="AF463" s="31">
        <v>5.3174388854784551</v>
      </c>
      <c r="AG463" s="28" t="s">
        <v>74</v>
      </c>
      <c r="AH463" s="32">
        <v>45940</v>
      </c>
      <c r="AJ463" s="30" t="s">
        <v>5169</v>
      </c>
    </row>
    <row r="464" spans="1:36" x14ac:dyDescent="0.2">
      <c r="A464" s="23" t="s">
        <v>1052</v>
      </c>
      <c r="B464" s="24" t="s">
        <v>72</v>
      </c>
      <c r="C464" s="25" t="s">
        <v>1053</v>
      </c>
      <c r="D464" s="26" t="s">
        <v>74</v>
      </c>
      <c r="E464" s="24">
        <v>1</v>
      </c>
      <c r="F464" s="27">
        <v>-19.075028410246951</v>
      </c>
      <c r="G464" s="27">
        <v>3.101464471001945</v>
      </c>
      <c r="H464" s="26" t="s">
        <v>74</v>
      </c>
      <c r="I464" s="27">
        <v>27.551742753878944</v>
      </c>
      <c r="J464" s="27">
        <v>46.072102061999999</v>
      </c>
      <c r="K464" s="26" t="s">
        <v>74</v>
      </c>
      <c r="L464" s="23" t="s">
        <v>97</v>
      </c>
      <c r="M464" s="23" t="s">
        <v>499</v>
      </c>
      <c r="N464" s="28" t="s">
        <v>74</v>
      </c>
      <c r="O464" s="3" t="s">
        <v>77</v>
      </c>
      <c r="P464" s="3" t="s">
        <v>78</v>
      </c>
      <c r="Q464" s="28" t="s">
        <v>74</v>
      </c>
      <c r="R464" s="29">
        <v>4</v>
      </c>
      <c r="S464" s="30">
        <v>0</v>
      </c>
      <c r="T464" s="30">
        <v>0</v>
      </c>
      <c r="U464" s="30">
        <v>0</v>
      </c>
      <c r="V464" s="30">
        <v>0</v>
      </c>
      <c r="W464" s="28" t="s">
        <v>74</v>
      </c>
      <c r="X464" s="3" t="s">
        <v>83</v>
      </c>
      <c r="Y464" s="28" t="s">
        <v>74</v>
      </c>
      <c r="Z464" s="31">
        <v>-5.6495028184178784</v>
      </c>
      <c r="AA464" s="31">
        <v>16.337368215540792</v>
      </c>
      <c r="AB464" s="31">
        <v>-6.7305284247433015</v>
      </c>
      <c r="AC464" s="31">
        <v>12.47704704148444</v>
      </c>
      <c r="AD464" s="28" t="s">
        <v>74</v>
      </c>
      <c r="AE464" s="31">
        <v>-38.385898877345603</v>
      </c>
      <c r="AF464" s="31">
        <v>-15.563066409199628</v>
      </c>
      <c r="AG464" s="28" t="s">
        <v>74</v>
      </c>
      <c r="AH464" s="32">
        <v>45940</v>
      </c>
      <c r="AJ464" s="30" t="s">
        <v>5170</v>
      </c>
    </row>
    <row r="465" spans="1:36" x14ac:dyDescent="0.2">
      <c r="A465" s="23" t="s">
        <v>1054</v>
      </c>
      <c r="B465" s="24" t="s">
        <v>154</v>
      </c>
      <c r="C465" s="25" t="s">
        <v>1055</v>
      </c>
      <c r="D465" s="26" t="s">
        <v>74</v>
      </c>
      <c r="E465" s="24">
        <v>5</v>
      </c>
      <c r="F465" s="27">
        <v>-6.9680695602330713</v>
      </c>
      <c r="G465" s="27">
        <v>15.816024151518471</v>
      </c>
      <c r="H465" s="26" t="s">
        <v>74</v>
      </c>
      <c r="I465" s="27">
        <v>27.964723109201788</v>
      </c>
      <c r="J465" s="27">
        <v>45.829599987999998</v>
      </c>
      <c r="K465" s="26" t="s">
        <v>74</v>
      </c>
      <c r="L465" s="23" t="s">
        <v>113</v>
      </c>
      <c r="M465" s="23" t="s">
        <v>324</v>
      </c>
      <c r="N465" s="28" t="s">
        <v>74</v>
      </c>
      <c r="O465" s="3" t="s">
        <v>156</v>
      </c>
      <c r="P465" s="3" t="s">
        <v>454</v>
      </c>
      <c r="Q465" s="28" t="s">
        <v>74</v>
      </c>
      <c r="R465" s="29">
        <v>5</v>
      </c>
      <c r="S465" s="30">
        <v>27</v>
      </c>
      <c r="T465" s="30">
        <v>35</v>
      </c>
      <c r="U465" s="30">
        <v>0</v>
      </c>
      <c r="V465" s="30">
        <v>0</v>
      </c>
      <c r="W465" s="28" t="s">
        <v>74</v>
      </c>
      <c r="X465" s="3" t="s">
        <v>83</v>
      </c>
      <c r="Y465" s="28" t="s">
        <v>74</v>
      </c>
      <c r="Z465" s="31">
        <v>-5.1668255481410883</v>
      </c>
      <c r="AA465" s="31">
        <v>39.171796306659203</v>
      </c>
      <c r="AB465" s="31">
        <v>-5.1668255481410883</v>
      </c>
      <c r="AC465" s="31">
        <v>58.390618842719952</v>
      </c>
      <c r="AD465" s="28" t="s">
        <v>74</v>
      </c>
      <c r="AE465" s="31">
        <v>-6.9680695602330713</v>
      </c>
      <c r="AF465" s="31">
        <v>29.994142804802141</v>
      </c>
      <c r="AG465" s="28" t="s">
        <v>74</v>
      </c>
      <c r="AH465" s="32">
        <v>45940</v>
      </c>
      <c r="AJ465" s="30" t="s">
        <v>5171</v>
      </c>
    </row>
    <row r="466" spans="1:36" x14ac:dyDescent="0.2">
      <c r="A466" s="23">
        <v>2601</v>
      </c>
      <c r="B466" s="24" t="s">
        <v>124</v>
      </c>
      <c r="C466" s="25" t="s">
        <v>1056</v>
      </c>
      <c r="D466" s="26" t="s">
        <v>74</v>
      </c>
      <c r="E466" s="24">
        <v>5</v>
      </c>
      <c r="F466" s="27">
        <v>-15.647416534929112</v>
      </c>
      <c r="G466" s="27">
        <v>32.509920187339759</v>
      </c>
      <c r="H466" s="26" t="s">
        <v>74</v>
      </c>
      <c r="I466" s="27">
        <v>39.51658059240134</v>
      </c>
      <c r="J466" s="27">
        <v>45.737847661000004</v>
      </c>
      <c r="K466" s="26" t="s">
        <v>74</v>
      </c>
      <c r="L466" s="23" t="s">
        <v>113</v>
      </c>
      <c r="M466" s="23" t="s">
        <v>411</v>
      </c>
      <c r="N466" s="28" t="s">
        <v>74</v>
      </c>
      <c r="O466" s="3" t="s">
        <v>109</v>
      </c>
      <c r="P466" s="3" t="s">
        <v>126</v>
      </c>
      <c r="Q466" s="28" t="s">
        <v>74</v>
      </c>
      <c r="R466" s="29">
        <v>5</v>
      </c>
      <c r="S466" s="30">
        <v>18</v>
      </c>
      <c r="T466" s="30">
        <v>14</v>
      </c>
      <c r="U466" s="30">
        <v>0</v>
      </c>
      <c r="V466" s="30">
        <v>0</v>
      </c>
      <c r="W466" s="28" t="s">
        <v>74</v>
      </c>
      <c r="X466" s="3" t="s">
        <v>83</v>
      </c>
      <c r="Y466" s="28" t="s">
        <v>74</v>
      </c>
      <c r="Z466" s="31">
        <v>-15.089237425635476</v>
      </c>
      <c r="AA466" s="31">
        <v>53.170731707317067</v>
      </c>
      <c r="AB466" s="31">
        <v>-15.089237425635476</v>
      </c>
      <c r="AC466" s="31">
        <v>64.495655795459584</v>
      </c>
      <c r="AD466" s="28" t="s">
        <v>74</v>
      </c>
      <c r="AE466" s="31">
        <v>-15.647416534929112</v>
      </c>
      <c r="AF466" s="31">
        <v>26.744029074063004</v>
      </c>
      <c r="AG466" s="28" t="s">
        <v>74</v>
      </c>
      <c r="AH466" s="32">
        <v>45940</v>
      </c>
      <c r="AJ466" s="30" t="s">
        <v>5172</v>
      </c>
    </row>
    <row r="467" spans="1:36" x14ac:dyDescent="0.2">
      <c r="A467" s="23" t="s">
        <v>1057</v>
      </c>
      <c r="B467" s="24" t="s">
        <v>255</v>
      </c>
      <c r="C467" s="25" t="s">
        <v>1058</v>
      </c>
      <c r="D467" s="26" t="s">
        <v>74</v>
      </c>
      <c r="E467" s="24">
        <v>0</v>
      </c>
      <c r="F467" s="27">
        <v>-22.575721150856371</v>
      </c>
      <c r="G467" s="27">
        <v>9.8128177153340612</v>
      </c>
      <c r="H467" s="26" t="s">
        <v>74</v>
      </c>
      <c r="I467" s="27">
        <v>28.712309740522517</v>
      </c>
      <c r="J467" s="27">
        <v>45.676618318999999</v>
      </c>
      <c r="K467" s="26" t="s">
        <v>74</v>
      </c>
      <c r="L467" s="23" t="s">
        <v>75</v>
      </c>
      <c r="M467" s="23" t="s">
        <v>204</v>
      </c>
      <c r="N467" s="28" t="s">
        <v>74</v>
      </c>
      <c r="O467" s="3" t="s">
        <v>109</v>
      </c>
      <c r="P467" s="3" t="s">
        <v>258</v>
      </c>
      <c r="Q467" s="28" t="s">
        <v>74</v>
      </c>
      <c r="R467" s="29">
        <v>2</v>
      </c>
      <c r="S467" s="30">
        <v>0</v>
      </c>
      <c r="T467" s="30">
        <v>0</v>
      </c>
      <c r="U467" s="30">
        <v>0</v>
      </c>
      <c r="V467" s="30">
        <v>13</v>
      </c>
      <c r="W467" s="28" t="s">
        <v>74</v>
      </c>
      <c r="X467" s="3" t="s">
        <v>83</v>
      </c>
      <c r="Y467" s="28" t="s">
        <v>74</v>
      </c>
      <c r="Z467" s="31">
        <v>-13.373648906961394</v>
      </c>
      <c r="AA467" s="31">
        <v>9.6399586513295361</v>
      </c>
      <c r="AB467" s="31">
        <v>-22.80732543254738</v>
      </c>
      <c r="AC467" s="31">
        <v>17.657295727895459</v>
      </c>
      <c r="AD467" s="28" t="s">
        <v>74</v>
      </c>
      <c r="AE467" s="31">
        <v>-34.934285989801893</v>
      </c>
      <c r="AF467" s="31">
        <v>-15.731838658276493</v>
      </c>
      <c r="AG467" s="28" t="s">
        <v>74</v>
      </c>
      <c r="AH467" s="32">
        <v>45940</v>
      </c>
      <c r="AJ467" s="30" t="s">
        <v>5173</v>
      </c>
    </row>
    <row r="468" spans="1:36" x14ac:dyDescent="0.2">
      <c r="A468" s="23" t="s">
        <v>1059</v>
      </c>
      <c r="B468" s="24" t="s">
        <v>72</v>
      </c>
      <c r="C468" s="25" t="s">
        <v>1060</v>
      </c>
      <c r="D468" s="26" t="s">
        <v>74</v>
      </c>
      <c r="E468" s="24">
        <v>5</v>
      </c>
      <c r="F468" s="27">
        <v>-13.201218097188583</v>
      </c>
      <c r="G468" s="27">
        <v>154.30467222210004</v>
      </c>
      <c r="H468" s="26" t="s">
        <v>74</v>
      </c>
      <c r="I468" s="27">
        <v>56.091737256828331</v>
      </c>
      <c r="J468" s="27">
        <v>45.598610565000001</v>
      </c>
      <c r="K468" s="26" t="s">
        <v>74</v>
      </c>
      <c r="L468" s="23" t="s">
        <v>75</v>
      </c>
      <c r="M468" s="23" t="s">
        <v>286</v>
      </c>
      <c r="N468" s="28" t="s">
        <v>74</v>
      </c>
      <c r="O468" s="3" t="s">
        <v>156</v>
      </c>
      <c r="P468" s="3" t="s">
        <v>309</v>
      </c>
      <c r="Q468" s="28" t="s">
        <v>74</v>
      </c>
      <c r="R468" s="29">
        <v>5</v>
      </c>
      <c r="S468" s="30">
        <v>21</v>
      </c>
      <c r="T468" s="30">
        <v>21</v>
      </c>
      <c r="U468" s="30">
        <v>0</v>
      </c>
      <c r="V468" s="30">
        <v>0</v>
      </c>
      <c r="W468" s="28" t="s">
        <v>74</v>
      </c>
      <c r="X468" s="3" t="s">
        <v>79</v>
      </c>
      <c r="Y468" s="28" t="s">
        <v>74</v>
      </c>
      <c r="Z468" s="31">
        <v>-15.194430159420863</v>
      </c>
      <c r="AA468" s="31">
        <v>223.98367840411058</v>
      </c>
      <c r="AB468" s="31">
        <v>-15.194430159420863</v>
      </c>
      <c r="AC468" s="31">
        <v>150.65841973417676</v>
      </c>
      <c r="AD468" s="28" t="s">
        <v>74</v>
      </c>
      <c r="AE468" s="31">
        <v>-13.201218097188583</v>
      </c>
      <c r="AF468" s="31">
        <v>95.513115839043877</v>
      </c>
      <c r="AG468" s="28" t="s">
        <v>74</v>
      </c>
      <c r="AH468" s="32">
        <v>45940</v>
      </c>
      <c r="AJ468" s="30" t="s">
        <v>5174</v>
      </c>
    </row>
    <row r="469" spans="1:36" x14ac:dyDescent="0.2">
      <c r="A469" s="23" t="s">
        <v>1061</v>
      </c>
      <c r="B469" s="24" t="s">
        <v>691</v>
      </c>
      <c r="C469" s="25" t="s">
        <v>1062</v>
      </c>
      <c r="D469" s="26" t="s">
        <v>74</v>
      </c>
      <c r="E469" s="24">
        <v>2</v>
      </c>
      <c r="F469" s="27">
        <v>-4.9378739007740844</v>
      </c>
      <c r="G469" s="27">
        <v>12.015421697647966</v>
      </c>
      <c r="H469" s="26" t="s">
        <v>74</v>
      </c>
      <c r="I469" s="27">
        <v>21.941599766135543</v>
      </c>
      <c r="J469" s="27">
        <v>45.533825898000003</v>
      </c>
      <c r="K469" s="26" t="s">
        <v>74</v>
      </c>
      <c r="L469" s="23" t="s">
        <v>247</v>
      </c>
      <c r="M469" s="23" t="s">
        <v>409</v>
      </c>
      <c r="N469" s="28" t="s">
        <v>74</v>
      </c>
      <c r="O469" s="3" t="s">
        <v>77</v>
      </c>
      <c r="P469" s="3" t="s">
        <v>693</v>
      </c>
      <c r="Q469" s="28" t="s">
        <v>74</v>
      </c>
      <c r="R469" s="29">
        <v>5</v>
      </c>
      <c r="S469" s="30">
        <v>2</v>
      </c>
      <c r="T469" s="30">
        <v>0</v>
      </c>
      <c r="U469" s="30">
        <v>0</v>
      </c>
      <c r="V469" s="30">
        <v>0</v>
      </c>
      <c r="W469" s="28" t="s">
        <v>74</v>
      </c>
      <c r="X469" s="3" t="s">
        <v>83</v>
      </c>
      <c r="Y469" s="28" t="s">
        <v>74</v>
      </c>
      <c r="Z469" s="31">
        <v>0</v>
      </c>
      <c r="AA469" s="31">
        <v>22.086271256739938</v>
      </c>
      <c r="AB469" s="31">
        <v>-22.620925341745533</v>
      </c>
      <c r="AC469" s="31">
        <v>1.304726406685049</v>
      </c>
      <c r="AD469" s="28" t="s">
        <v>74</v>
      </c>
      <c r="AE469" s="31">
        <v>-52.967322556139237</v>
      </c>
      <c r="AF469" s="31">
        <v>-29.116835941143954</v>
      </c>
      <c r="AG469" s="28" t="s">
        <v>74</v>
      </c>
      <c r="AH469" s="32">
        <v>45940</v>
      </c>
      <c r="AJ469" s="30" t="s">
        <v>5175</v>
      </c>
    </row>
    <row r="470" spans="1:36" x14ac:dyDescent="0.2">
      <c r="A470" s="23" t="s">
        <v>1063</v>
      </c>
      <c r="B470" s="24" t="s">
        <v>72</v>
      </c>
      <c r="C470" s="25" t="s">
        <v>1064</v>
      </c>
      <c r="D470" s="26" t="s">
        <v>74</v>
      </c>
      <c r="E470" s="24">
        <v>3</v>
      </c>
      <c r="F470" s="27">
        <v>-9.9229240575482507</v>
      </c>
      <c r="G470" s="27">
        <v>41.046569989709056</v>
      </c>
      <c r="H470" s="26" t="s">
        <v>74</v>
      </c>
      <c r="I470" s="27">
        <v>53.822528014409045</v>
      </c>
      <c r="J470" s="27">
        <v>45.517322919000001</v>
      </c>
      <c r="K470" s="26" t="s">
        <v>74</v>
      </c>
      <c r="L470" s="23" t="s">
        <v>75</v>
      </c>
      <c r="M470" s="23" t="s">
        <v>82</v>
      </c>
      <c r="N470" s="28" t="s">
        <v>74</v>
      </c>
      <c r="O470" s="3" t="s">
        <v>77</v>
      </c>
      <c r="P470" s="3" t="s">
        <v>78</v>
      </c>
      <c r="Q470" s="28" t="s">
        <v>74</v>
      </c>
      <c r="R470" s="29">
        <v>4</v>
      </c>
      <c r="S470" s="30">
        <v>0</v>
      </c>
      <c r="T470" s="30">
        <v>0</v>
      </c>
      <c r="U470" s="30">
        <v>0</v>
      </c>
      <c r="V470" s="30">
        <v>0</v>
      </c>
      <c r="W470" s="28" t="s">
        <v>74</v>
      </c>
      <c r="X470" s="3" t="s">
        <v>79</v>
      </c>
      <c r="Y470" s="28" t="s">
        <v>74</v>
      </c>
      <c r="Z470" s="31">
        <v>-7.5179588803566926</v>
      </c>
      <c r="AA470" s="31">
        <v>60.47711154094133</v>
      </c>
      <c r="AB470" s="31">
        <v>-55.476715759346497</v>
      </c>
      <c r="AC470" s="31">
        <v>0.64325747139064815</v>
      </c>
      <c r="AD470" s="28" t="s">
        <v>74</v>
      </c>
      <c r="AE470" s="31">
        <v>-66.883421302153394</v>
      </c>
      <c r="AF470" s="31">
        <v>-24.895133931468145</v>
      </c>
      <c r="AG470" s="28" t="s">
        <v>74</v>
      </c>
      <c r="AH470" s="32">
        <v>45940</v>
      </c>
      <c r="AJ470" s="30" t="s">
        <v>5176</v>
      </c>
    </row>
    <row r="471" spans="1:36" x14ac:dyDescent="0.2">
      <c r="A471" s="23" t="s">
        <v>1065</v>
      </c>
      <c r="B471" s="24" t="s">
        <v>72</v>
      </c>
      <c r="C471" s="25" t="s">
        <v>1066</v>
      </c>
      <c r="D471" s="26" t="s">
        <v>74</v>
      </c>
      <c r="E471" s="24">
        <v>5</v>
      </c>
      <c r="F471" s="27">
        <v>-3.5921438984433571</v>
      </c>
      <c r="G471" s="27">
        <v>25.099796173438659</v>
      </c>
      <c r="H471" s="26" t="s">
        <v>74</v>
      </c>
      <c r="I471" s="27">
        <v>32.131788263325838</v>
      </c>
      <c r="J471" s="27">
        <v>45.404767024999998</v>
      </c>
      <c r="K471" s="26" t="s">
        <v>74</v>
      </c>
      <c r="L471" s="23" t="s">
        <v>178</v>
      </c>
      <c r="M471" s="23" t="s">
        <v>962</v>
      </c>
      <c r="N471" s="28" t="s">
        <v>74</v>
      </c>
      <c r="O471" s="3" t="s">
        <v>156</v>
      </c>
      <c r="P471" s="3" t="s">
        <v>196</v>
      </c>
      <c r="Q471" s="28" t="s">
        <v>74</v>
      </c>
      <c r="R471" s="29">
        <v>5</v>
      </c>
      <c r="S471" s="30">
        <v>19</v>
      </c>
      <c r="T471" s="30">
        <v>4</v>
      </c>
      <c r="U471" s="30">
        <v>0</v>
      </c>
      <c r="V471" s="30">
        <v>0</v>
      </c>
      <c r="W471" s="28" t="s">
        <v>74</v>
      </c>
      <c r="X471" s="3" t="s">
        <v>83</v>
      </c>
      <c r="Y471" s="28" t="s">
        <v>74</v>
      </c>
      <c r="Z471" s="31">
        <v>-2.522530110334376</v>
      </c>
      <c r="AA471" s="31">
        <v>49.925513310447577</v>
      </c>
      <c r="AB471" s="31">
        <v>-2.522530110334376</v>
      </c>
      <c r="AC471" s="31">
        <v>41.358832927013971</v>
      </c>
      <c r="AD471" s="28" t="s">
        <v>74</v>
      </c>
      <c r="AE471" s="31">
        <v>-15.505995429061523</v>
      </c>
      <c r="AF471" s="31">
        <v>8.5152385352283204</v>
      </c>
      <c r="AG471" s="28" t="s">
        <v>74</v>
      </c>
      <c r="AH471" s="32">
        <v>45940</v>
      </c>
      <c r="AJ471" s="30" t="s">
        <v>5177</v>
      </c>
    </row>
    <row r="472" spans="1:36" x14ac:dyDescent="0.2">
      <c r="A472" s="23" t="s">
        <v>1067</v>
      </c>
      <c r="B472" s="24" t="s">
        <v>72</v>
      </c>
      <c r="C472" s="25" t="s">
        <v>1068</v>
      </c>
      <c r="D472" s="26" t="s">
        <v>74</v>
      </c>
      <c r="E472" s="24">
        <v>1</v>
      </c>
      <c r="F472" s="27">
        <v>-22.172744269247211</v>
      </c>
      <c r="G472" s="27">
        <v>1.3841668441111743</v>
      </c>
      <c r="H472" s="26" t="s">
        <v>74</v>
      </c>
      <c r="I472" s="27">
        <v>25.223364085312205</v>
      </c>
      <c r="J472" s="27">
        <v>45.323921124999998</v>
      </c>
      <c r="K472" s="26" t="s">
        <v>74</v>
      </c>
      <c r="L472" s="23" t="s">
        <v>178</v>
      </c>
      <c r="M472" s="23" t="s">
        <v>962</v>
      </c>
      <c r="N472" s="28" t="s">
        <v>74</v>
      </c>
      <c r="O472" s="3" t="s">
        <v>77</v>
      </c>
      <c r="P472" s="3" t="s">
        <v>78</v>
      </c>
      <c r="Q472" s="28" t="s">
        <v>74</v>
      </c>
      <c r="R472" s="29">
        <v>2</v>
      </c>
      <c r="S472" s="30">
        <v>0</v>
      </c>
      <c r="T472" s="30">
        <v>0</v>
      </c>
      <c r="U472" s="30">
        <v>0</v>
      </c>
      <c r="V472" s="30">
        <v>0</v>
      </c>
      <c r="W472" s="28" t="s">
        <v>74</v>
      </c>
      <c r="X472" s="3" t="s">
        <v>83</v>
      </c>
      <c r="Y472" s="28" t="s">
        <v>74</v>
      </c>
      <c r="Z472" s="31">
        <v>-13.78293783665745</v>
      </c>
      <c r="AA472" s="31">
        <v>1.8640751650147189</v>
      </c>
      <c r="AB472" s="31">
        <v>-20.956305577336963</v>
      </c>
      <c r="AC472" s="31">
        <v>20.98899784870283</v>
      </c>
      <c r="AD472" s="28" t="s">
        <v>74</v>
      </c>
      <c r="AE472" s="31">
        <v>-29.754689290004237</v>
      </c>
      <c r="AF472" s="31">
        <v>-6.5151851714489561</v>
      </c>
      <c r="AG472" s="28" t="s">
        <v>74</v>
      </c>
      <c r="AH472" s="32">
        <v>45940</v>
      </c>
      <c r="AJ472" s="30" t="s">
        <v>5178</v>
      </c>
    </row>
    <row r="473" spans="1:36" x14ac:dyDescent="0.2">
      <c r="A473" s="23" t="s">
        <v>1069</v>
      </c>
      <c r="B473" s="24" t="s">
        <v>182</v>
      </c>
      <c r="C473" s="25" t="s">
        <v>1070</v>
      </c>
      <c r="D473" s="26" t="s">
        <v>74</v>
      </c>
      <c r="E473" s="24">
        <v>1</v>
      </c>
      <c r="F473" s="27">
        <v>-35.548094256321214</v>
      </c>
      <c r="G473" s="27">
        <v>29.859894513330175</v>
      </c>
      <c r="H473" s="26" t="s">
        <v>74</v>
      </c>
      <c r="I473" s="27">
        <v>75.241495339949026</v>
      </c>
      <c r="J473" s="27">
        <v>45.273656948000003</v>
      </c>
      <c r="K473" s="26" t="s">
        <v>74</v>
      </c>
      <c r="L473" s="23" t="s">
        <v>247</v>
      </c>
      <c r="M473" s="23" t="s">
        <v>672</v>
      </c>
      <c r="N473" s="28" t="s">
        <v>74</v>
      </c>
      <c r="O473" s="3" t="s">
        <v>156</v>
      </c>
      <c r="P473" s="3" t="s">
        <v>184</v>
      </c>
      <c r="Q473" s="28" t="s">
        <v>74</v>
      </c>
      <c r="R473" s="29">
        <v>2</v>
      </c>
      <c r="S473" s="30">
        <v>0</v>
      </c>
      <c r="T473" s="30">
        <v>0</v>
      </c>
      <c r="U473" s="30">
        <v>0</v>
      </c>
      <c r="V473" s="30">
        <v>0</v>
      </c>
      <c r="W473" s="28" t="s">
        <v>74</v>
      </c>
      <c r="X473" s="3" t="s">
        <v>79</v>
      </c>
      <c r="Y473" s="28" t="s">
        <v>74</v>
      </c>
      <c r="Z473" s="31">
        <v>-32.008692952499217</v>
      </c>
      <c r="AA473" s="31">
        <v>38.871274571972094</v>
      </c>
      <c r="AB473" s="31">
        <v>-32.801472844430805</v>
      </c>
      <c r="AC473" s="31">
        <v>7.968467291470505</v>
      </c>
      <c r="AD473" s="28" t="s">
        <v>74</v>
      </c>
      <c r="AE473" s="31">
        <v>-35.548094256321214</v>
      </c>
      <c r="AF473" s="31">
        <v>-7.26397477639141</v>
      </c>
      <c r="AG473" s="28" t="s">
        <v>74</v>
      </c>
      <c r="AH473" s="32">
        <v>45940</v>
      </c>
      <c r="AJ473" s="30" t="s">
        <v>5179</v>
      </c>
    </row>
    <row r="474" spans="1:36" x14ac:dyDescent="0.2">
      <c r="A474" s="23" t="s">
        <v>1071</v>
      </c>
      <c r="B474" s="24" t="s">
        <v>458</v>
      </c>
      <c r="C474" s="25" t="s">
        <v>1072</v>
      </c>
      <c r="D474" s="26" t="s">
        <v>74</v>
      </c>
      <c r="E474" s="24">
        <v>2</v>
      </c>
      <c r="F474" s="27">
        <v>-13.968354956897123</v>
      </c>
      <c r="G474" s="27">
        <v>3.2513873911551681</v>
      </c>
      <c r="H474" s="26" t="s">
        <v>74</v>
      </c>
      <c r="I474" s="27">
        <v>20.618172219694589</v>
      </c>
      <c r="J474" s="27">
        <v>45.240357477000003</v>
      </c>
      <c r="K474" s="26" t="s">
        <v>74</v>
      </c>
      <c r="L474" s="23" t="s">
        <v>113</v>
      </c>
      <c r="M474" s="23" t="s">
        <v>324</v>
      </c>
      <c r="N474" s="28" t="s">
        <v>74</v>
      </c>
      <c r="O474" s="3" t="s">
        <v>109</v>
      </c>
      <c r="P474" s="3" t="s">
        <v>460</v>
      </c>
      <c r="Q474" s="28" t="s">
        <v>74</v>
      </c>
      <c r="R474" s="29">
        <v>5</v>
      </c>
      <c r="S474" s="30">
        <v>1</v>
      </c>
      <c r="T474" s="30">
        <v>0</v>
      </c>
      <c r="U474" s="30">
        <v>0</v>
      </c>
      <c r="V474" s="30">
        <v>0</v>
      </c>
      <c r="W474" s="28" t="s">
        <v>74</v>
      </c>
      <c r="X474" s="3" t="s">
        <v>83</v>
      </c>
      <c r="Y474" s="28" t="s">
        <v>74</v>
      </c>
      <c r="Z474" s="31">
        <v>-2.618522601984572</v>
      </c>
      <c r="AA474" s="31">
        <v>15.194000652103021</v>
      </c>
      <c r="AB474" s="31">
        <v>-3.1789531378459954</v>
      </c>
      <c r="AC474" s="31">
        <v>27.432185553958487</v>
      </c>
      <c r="AD474" s="28" t="s">
        <v>74</v>
      </c>
      <c r="AE474" s="31">
        <v>-13.968354956897123</v>
      </c>
      <c r="AF474" s="31">
        <v>0.31234630469831076</v>
      </c>
      <c r="AG474" s="28" t="s">
        <v>74</v>
      </c>
      <c r="AH474" s="32">
        <v>45940</v>
      </c>
      <c r="AJ474" s="30" t="s">
        <v>5180</v>
      </c>
    </row>
    <row r="475" spans="1:36" x14ac:dyDescent="0.2">
      <c r="A475" s="23" t="s">
        <v>1073</v>
      </c>
      <c r="B475" s="24" t="s">
        <v>72</v>
      </c>
      <c r="C475" s="25" t="s">
        <v>1074</v>
      </c>
      <c r="D475" s="26" t="s">
        <v>74</v>
      </c>
      <c r="E475" s="24">
        <v>0</v>
      </c>
      <c r="F475" s="27">
        <v>-30.746293132830331</v>
      </c>
      <c r="G475" s="27">
        <v>3.1224149412003044</v>
      </c>
      <c r="H475" s="26" t="s">
        <v>74</v>
      </c>
      <c r="I475" s="27">
        <v>21.101287111105719</v>
      </c>
      <c r="J475" s="27">
        <v>45.223918165000001</v>
      </c>
      <c r="K475" s="26" t="s">
        <v>74</v>
      </c>
      <c r="L475" s="23" t="s">
        <v>178</v>
      </c>
      <c r="M475" s="23" t="s">
        <v>467</v>
      </c>
      <c r="N475" s="28" t="s">
        <v>74</v>
      </c>
      <c r="O475" s="3" t="s">
        <v>77</v>
      </c>
      <c r="P475" s="3" t="s">
        <v>78</v>
      </c>
      <c r="Q475" s="28" t="s">
        <v>74</v>
      </c>
      <c r="R475" s="29">
        <v>2</v>
      </c>
      <c r="S475" s="30">
        <v>0</v>
      </c>
      <c r="T475" s="30">
        <v>0</v>
      </c>
      <c r="U475" s="30">
        <v>0</v>
      </c>
      <c r="V475" s="30">
        <v>10</v>
      </c>
      <c r="W475" s="28" t="s">
        <v>74</v>
      </c>
      <c r="X475" s="3" t="s">
        <v>83</v>
      </c>
      <c r="Y475" s="28" t="s">
        <v>74</v>
      </c>
      <c r="Z475" s="31">
        <v>-21.423206909500568</v>
      </c>
      <c r="AA475" s="31">
        <v>0.75435358317951828</v>
      </c>
      <c r="AB475" s="31">
        <v>-21.423206909500568</v>
      </c>
      <c r="AC475" s="31">
        <v>3.6364379277170005</v>
      </c>
      <c r="AD475" s="28" t="s">
        <v>74</v>
      </c>
      <c r="AE475" s="31">
        <v>-35.359658654773497</v>
      </c>
      <c r="AF475" s="31">
        <v>-21.731324626992944</v>
      </c>
      <c r="AG475" s="28" t="s">
        <v>74</v>
      </c>
      <c r="AH475" s="32">
        <v>45940</v>
      </c>
      <c r="AJ475" s="30" t="s">
        <v>5181</v>
      </c>
    </row>
    <row r="476" spans="1:36" x14ac:dyDescent="0.2">
      <c r="A476" s="23" t="s">
        <v>1075</v>
      </c>
      <c r="B476" s="24" t="s">
        <v>72</v>
      </c>
      <c r="C476" s="25" t="s">
        <v>1076</v>
      </c>
      <c r="D476" s="26" t="s">
        <v>74</v>
      </c>
      <c r="E476" s="24">
        <v>1</v>
      </c>
      <c r="F476" s="27">
        <v>-16.340163570569981</v>
      </c>
      <c r="G476" s="27">
        <v>0</v>
      </c>
      <c r="H476" s="26" t="s">
        <v>74</v>
      </c>
      <c r="I476" s="27">
        <v>29.509614692658705</v>
      </c>
      <c r="J476" s="27">
        <v>45.196616407999997</v>
      </c>
      <c r="K476" s="26" t="s">
        <v>74</v>
      </c>
      <c r="L476" s="23" t="s">
        <v>113</v>
      </c>
      <c r="M476" s="23" t="s">
        <v>295</v>
      </c>
      <c r="N476" s="28" t="s">
        <v>74</v>
      </c>
      <c r="O476" s="3" t="s">
        <v>77</v>
      </c>
      <c r="P476" s="3" t="s">
        <v>78</v>
      </c>
      <c r="Q476" s="28" t="s">
        <v>74</v>
      </c>
      <c r="R476" s="29">
        <v>2</v>
      </c>
      <c r="S476" s="30">
        <v>0</v>
      </c>
      <c r="T476" s="30">
        <v>0</v>
      </c>
      <c r="U476" s="30">
        <v>0</v>
      </c>
      <c r="V476" s="30">
        <v>0</v>
      </c>
      <c r="W476" s="28" t="s">
        <v>74</v>
      </c>
      <c r="X476" s="3" t="s">
        <v>83</v>
      </c>
      <c r="Y476" s="28" t="s">
        <v>74</v>
      </c>
      <c r="Z476" s="31">
        <v>-11.676277150384102</v>
      </c>
      <c r="AA476" s="31">
        <v>14.299678149958284</v>
      </c>
      <c r="AB476" s="31">
        <v>-15.69423929098965</v>
      </c>
      <c r="AC476" s="31">
        <v>27.034067323842681</v>
      </c>
      <c r="AD476" s="28" t="s">
        <v>74</v>
      </c>
      <c r="AE476" s="31">
        <v>-24.829840470346078</v>
      </c>
      <c r="AF476" s="31">
        <v>-1.9933197963331508</v>
      </c>
      <c r="AG476" s="28" t="s">
        <v>74</v>
      </c>
      <c r="AH476" s="32">
        <v>45940</v>
      </c>
      <c r="AJ476" s="30" t="s">
        <v>5182</v>
      </c>
    </row>
    <row r="477" spans="1:36" x14ac:dyDescent="0.2">
      <c r="A477" s="23" t="s">
        <v>30</v>
      </c>
      <c r="B477" s="24" t="s">
        <v>72</v>
      </c>
      <c r="C477" s="25" t="s">
        <v>1077</v>
      </c>
      <c r="D477" s="26" t="s">
        <v>74</v>
      </c>
      <c r="E477" s="24">
        <v>4</v>
      </c>
      <c r="F477" s="27">
        <v>-17.537556242822525</v>
      </c>
      <c r="G477" s="27">
        <v>17.363133178189692</v>
      </c>
      <c r="H477" s="26" t="s">
        <v>74</v>
      </c>
      <c r="I477" s="27">
        <v>33.643436428969395</v>
      </c>
      <c r="J477" s="27">
        <v>45.189564525999998</v>
      </c>
      <c r="K477" s="26" t="s">
        <v>74</v>
      </c>
      <c r="L477" s="23" t="s">
        <v>91</v>
      </c>
      <c r="M477" s="23" t="s">
        <v>1078</v>
      </c>
      <c r="N477" s="28" t="s">
        <v>74</v>
      </c>
      <c r="O477" s="3" t="s">
        <v>77</v>
      </c>
      <c r="P477" s="3" t="s">
        <v>78</v>
      </c>
      <c r="Q477" s="28" t="s">
        <v>74</v>
      </c>
      <c r="R477" s="29">
        <v>5</v>
      </c>
      <c r="S477" s="30">
        <v>12</v>
      </c>
      <c r="T477" s="30">
        <v>0</v>
      </c>
      <c r="U477" s="30">
        <v>0</v>
      </c>
      <c r="V477" s="30">
        <v>0</v>
      </c>
      <c r="W477" s="28" t="s">
        <v>74</v>
      </c>
      <c r="X477" s="3" t="s">
        <v>83</v>
      </c>
      <c r="Y477" s="28" t="s">
        <v>74</v>
      </c>
      <c r="Z477" s="31">
        <v>-16.622662266226619</v>
      </c>
      <c r="AA477" s="31">
        <v>28.730360934182603</v>
      </c>
      <c r="AB477" s="31">
        <v>-21.318453153386969</v>
      </c>
      <c r="AC477" s="31">
        <v>26.973649491410157</v>
      </c>
      <c r="AD477" s="28" t="s">
        <v>74</v>
      </c>
      <c r="AE477" s="31">
        <v>-32.510666926729357</v>
      </c>
      <c r="AF477" s="31">
        <v>-2.0312828507809568</v>
      </c>
      <c r="AG477" s="28" t="s">
        <v>74</v>
      </c>
      <c r="AH477" s="32">
        <v>45940</v>
      </c>
      <c r="AJ477" s="30" t="s">
        <v>5183</v>
      </c>
    </row>
    <row r="478" spans="1:36" x14ac:dyDescent="0.2">
      <c r="A478" s="23" t="s">
        <v>1079</v>
      </c>
      <c r="B478" s="24" t="s">
        <v>255</v>
      </c>
      <c r="C478" s="25" t="s">
        <v>1080</v>
      </c>
      <c r="D478" s="26" t="s">
        <v>74</v>
      </c>
      <c r="E478" s="24">
        <v>1</v>
      </c>
      <c r="F478" s="27">
        <v>-25.812730540874163</v>
      </c>
      <c r="G478" s="27">
        <v>6.1784893329521937</v>
      </c>
      <c r="H478" s="26" t="s">
        <v>74</v>
      </c>
      <c r="I478" s="27">
        <v>18.521293857126675</v>
      </c>
      <c r="J478" s="27">
        <v>45.182413146999998</v>
      </c>
      <c r="K478" s="26" t="s">
        <v>74</v>
      </c>
      <c r="L478" s="23" t="s">
        <v>129</v>
      </c>
      <c r="M478" s="23" t="s">
        <v>808</v>
      </c>
      <c r="N478" s="28" t="s">
        <v>74</v>
      </c>
      <c r="O478" s="3" t="s">
        <v>109</v>
      </c>
      <c r="P478" s="3" t="s">
        <v>258</v>
      </c>
      <c r="Q478" s="28" t="s">
        <v>74</v>
      </c>
      <c r="R478" s="29">
        <v>2</v>
      </c>
      <c r="S478" s="30">
        <v>0</v>
      </c>
      <c r="T478" s="30">
        <v>0</v>
      </c>
      <c r="U478" s="30">
        <v>0</v>
      </c>
      <c r="V478" s="30">
        <v>0</v>
      </c>
      <c r="W478" s="28" t="s">
        <v>74</v>
      </c>
      <c r="X478" s="3" t="s">
        <v>101</v>
      </c>
      <c r="Y478" s="28" t="s">
        <v>74</v>
      </c>
      <c r="Z478" s="31">
        <v>-8.3634967642864968</v>
      </c>
      <c r="AA478" s="31">
        <v>5.3066112056469432</v>
      </c>
      <c r="AB478" s="31">
        <v>-13.454914615133607</v>
      </c>
      <c r="AC478" s="31">
        <v>30.185552785083786</v>
      </c>
      <c r="AD478" s="28" t="s">
        <v>74</v>
      </c>
      <c r="AE478" s="31">
        <v>-28.210375663425118</v>
      </c>
      <c r="AF478" s="31">
        <v>-6.056022243329493</v>
      </c>
      <c r="AG478" s="28" t="s">
        <v>74</v>
      </c>
      <c r="AH478" s="32">
        <v>45940</v>
      </c>
      <c r="AJ478" s="30" t="s">
        <v>5184</v>
      </c>
    </row>
    <row r="479" spans="1:36" x14ac:dyDescent="0.2">
      <c r="A479" s="23">
        <v>6702</v>
      </c>
      <c r="B479" s="24" t="s">
        <v>259</v>
      </c>
      <c r="C479" s="25" t="s">
        <v>1081</v>
      </c>
      <c r="D479" s="26" t="s">
        <v>74</v>
      </c>
      <c r="E479" s="24">
        <v>4</v>
      </c>
      <c r="F479" s="27">
        <v>-2.9089927894877352</v>
      </c>
      <c r="G479" s="27">
        <v>13.099069792825352</v>
      </c>
      <c r="H479" s="26" t="s">
        <v>74</v>
      </c>
      <c r="I479" s="27">
        <v>28.995446835614636</v>
      </c>
      <c r="J479" s="27">
        <v>45.042376859000001</v>
      </c>
      <c r="K479" s="26" t="s">
        <v>74</v>
      </c>
      <c r="L479" s="23" t="s">
        <v>75</v>
      </c>
      <c r="M479" s="23" t="s">
        <v>204</v>
      </c>
      <c r="N479" s="28" t="s">
        <v>74</v>
      </c>
      <c r="O479" s="3" t="s">
        <v>109</v>
      </c>
      <c r="P479" s="3" t="s">
        <v>261</v>
      </c>
      <c r="Q479" s="28" t="s">
        <v>74</v>
      </c>
      <c r="R479" s="29">
        <v>5</v>
      </c>
      <c r="S479" s="30">
        <v>26</v>
      </c>
      <c r="T479" s="30">
        <v>0</v>
      </c>
      <c r="U479" s="30">
        <v>0</v>
      </c>
      <c r="V479" s="30">
        <v>0</v>
      </c>
      <c r="W479" s="28" t="s">
        <v>74</v>
      </c>
      <c r="X479" s="3" t="s">
        <v>83</v>
      </c>
      <c r="Y479" s="28" t="s">
        <v>74</v>
      </c>
      <c r="Z479" s="31">
        <v>0</v>
      </c>
      <c r="AA479" s="31">
        <v>39.788649422683037</v>
      </c>
      <c r="AB479" s="31">
        <v>0</v>
      </c>
      <c r="AC479" s="31">
        <v>70.863016868380441</v>
      </c>
      <c r="AD479" s="28" t="s">
        <v>74</v>
      </c>
      <c r="AE479" s="31">
        <v>-2.9089927894877352</v>
      </c>
      <c r="AF479" s="31">
        <v>24.191506440158033</v>
      </c>
      <c r="AG479" s="28" t="s">
        <v>74</v>
      </c>
      <c r="AH479" s="32">
        <v>45940</v>
      </c>
      <c r="AJ479" s="30" t="s">
        <v>5185</v>
      </c>
    </row>
    <row r="480" spans="1:36" x14ac:dyDescent="0.2">
      <c r="A480" s="23" t="s">
        <v>1082</v>
      </c>
      <c r="B480" s="24" t="s">
        <v>72</v>
      </c>
      <c r="C480" s="25" t="s">
        <v>1083</v>
      </c>
      <c r="D480" s="26" t="s">
        <v>74</v>
      </c>
      <c r="E480" s="24">
        <v>1</v>
      </c>
      <c r="F480" s="27">
        <v>-18.269915424466632</v>
      </c>
      <c r="G480" s="27">
        <v>7.0124621454993967</v>
      </c>
      <c r="H480" s="26" t="s">
        <v>74</v>
      </c>
      <c r="I480" s="27">
        <v>18.359950746099983</v>
      </c>
      <c r="J480" s="27">
        <v>45.040513005000001</v>
      </c>
      <c r="K480" s="26" t="s">
        <v>74</v>
      </c>
      <c r="L480" s="23" t="s">
        <v>113</v>
      </c>
      <c r="M480" s="23" t="s">
        <v>114</v>
      </c>
      <c r="N480" s="28" t="s">
        <v>74</v>
      </c>
      <c r="O480" s="3" t="s">
        <v>77</v>
      </c>
      <c r="P480" s="3" t="s">
        <v>78</v>
      </c>
      <c r="Q480" s="28" t="s">
        <v>74</v>
      </c>
      <c r="R480" s="29">
        <v>3</v>
      </c>
      <c r="S480" s="30">
        <v>0</v>
      </c>
      <c r="T480" s="30">
        <v>0</v>
      </c>
      <c r="U480" s="30">
        <v>0</v>
      </c>
      <c r="V480" s="30">
        <v>0</v>
      </c>
      <c r="W480" s="28" t="s">
        <v>74</v>
      </c>
      <c r="X480" s="3" t="s">
        <v>101</v>
      </c>
      <c r="Y480" s="28" t="s">
        <v>74</v>
      </c>
      <c r="Z480" s="31">
        <v>-5.8700937825633988</v>
      </c>
      <c r="AA480" s="31">
        <v>6.2050947093403011</v>
      </c>
      <c r="AB480" s="31">
        <v>-5.8700937825633988</v>
      </c>
      <c r="AC480" s="31">
        <v>25.338205027403259</v>
      </c>
      <c r="AD480" s="28" t="s">
        <v>74</v>
      </c>
      <c r="AE480" s="31">
        <v>-18.269915424466632</v>
      </c>
      <c r="AF480" s="31">
        <v>-4.4855064861305287</v>
      </c>
      <c r="AG480" s="28" t="s">
        <v>74</v>
      </c>
      <c r="AH480" s="32">
        <v>45940</v>
      </c>
      <c r="AJ480" s="30" t="s">
        <v>5186</v>
      </c>
    </row>
    <row r="481" spans="1:36" x14ac:dyDescent="0.2">
      <c r="A481" s="23" t="s">
        <v>11</v>
      </c>
      <c r="B481" s="24" t="s">
        <v>72</v>
      </c>
      <c r="C481" s="25" t="s">
        <v>1084</v>
      </c>
      <c r="D481" s="26" t="s">
        <v>74</v>
      </c>
      <c r="E481" s="24">
        <v>2</v>
      </c>
      <c r="F481" s="27">
        <v>-21.204508711883662</v>
      </c>
      <c r="G481" s="27">
        <v>4.7253618842118517</v>
      </c>
      <c r="H481" s="26" t="s">
        <v>74</v>
      </c>
      <c r="I481" s="27">
        <v>20.829891011170922</v>
      </c>
      <c r="J481" s="27">
        <v>44.916314839999998</v>
      </c>
      <c r="K481" s="26" t="s">
        <v>74</v>
      </c>
      <c r="L481" s="23" t="s">
        <v>122</v>
      </c>
      <c r="M481" s="23" t="s">
        <v>1085</v>
      </c>
      <c r="N481" s="28" t="s">
        <v>74</v>
      </c>
      <c r="O481" s="3" t="s">
        <v>77</v>
      </c>
      <c r="P481" s="3" t="s">
        <v>78</v>
      </c>
      <c r="Q481" s="28" t="s">
        <v>74</v>
      </c>
      <c r="R481" s="29">
        <v>4</v>
      </c>
      <c r="S481" s="30">
        <v>0</v>
      </c>
      <c r="T481" s="30">
        <v>0</v>
      </c>
      <c r="U481" s="30">
        <v>0</v>
      </c>
      <c r="V481" s="30">
        <v>0</v>
      </c>
      <c r="W481" s="28" t="s">
        <v>74</v>
      </c>
      <c r="X481" s="3" t="s">
        <v>83</v>
      </c>
      <c r="Y481" s="28" t="s">
        <v>74</v>
      </c>
      <c r="Z481" s="31">
        <v>-8.2317898727321932</v>
      </c>
      <c r="AA481" s="31">
        <v>4.6633724521309388</v>
      </c>
      <c r="AB481" s="31">
        <v>-8.2317898727321932</v>
      </c>
      <c r="AC481" s="31">
        <v>32.013844119268235</v>
      </c>
      <c r="AD481" s="28" t="s">
        <v>74</v>
      </c>
      <c r="AE481" s="31">
        <v>-21.204508711883662</v>
      </c>
      <c r="AF481" s="31">
        <v>0.43049729602462583</v>
      </c>
      <c r="AG481" s="28" t="s">
        <v>74</v>
      </c>
      <c r="AH481" s="32">
        <v>45940</v>
      </c>
      <c r="AJ481" s="30" t="s">
        <v>5187</v>
      </c>
    </row>
    <row r="482" spans="1:36" x14ac:dyDescent="0.2">
      <c r="A482" s="23">
        <v>3993</v>
      </c>
      <c r="B482" s="24" t="s">
        <v>124</v>
      </c>
      <c r="C482" s="25" t="s">
        <v>1086</v>
      </c>
      <c r="D482" s="26" t="s">
        <v>74</v>
      </c>
      <c r="E482" s="24">
        <v>5</v>
      </c>
      <c r="F482" s="27">
        <v>0</v>
      </c>
      <c r="G482" s="27">
        <v>155.73132666485506</v>
      </c>
      <c r="H482" s="26" t="s">
        <v>74</v>
      </c>
      <c r="I482" s="27">
        <v>48.193900366606329</v>
      </c>
      <c r="J482" s="27">
        <v>44.771880136</v>
      </c>
      <c r="K482" s="26" t="s">
        <v>74</v>
      </c>
      <c r="L482" s="23" t="s">
        <v>247</v>
      </c>
      <c r="M482" s="23" t="s">
        <v>409</v>
      </c>
      <c r="N482" s="28" t="s">
        <v>74</v>
      </c>
      <c r="O482" s="3" t="s">
        <v>109</v>
      </c>
      <c r="P482" s="3" t="s">
        <v>126</v>
      </c>
      <c r="Q482" s="28" t="s">
        <v>74</v>
      </c>
      <c r="R482" s="29">
        <v>5</v>
      </c>
      <c r="S482" s="30">
        <v>18</v>
      </c>
      <c r="T482" s="30">
        <v>17</v>
      </c>
      <c r="U482" s="30">
        <v>0</v>
      </c>
      <c r="V482" s="30">
        <v>0</v>
      </c>
      <c r="W482" s="28" t="s">
        <v>74</v>
      </c>
      <c r="X482" s="3" t="s">
        <v>79</v>
      </c>
      <c r="Y482" s="28" t="s">
        <v>74</v>
      </c>
      <c r="Z482" s="31">
        <v>0</v>
      </c>
      <c r="AA482" s="31">
        <v>213.35877862595422</v>
      </c>
      <c r="AB482" s="31">
        <v>0</v>
      </c>
      <c r="AC482" s="31">
        <v>212.91090995712253</v>
      </c>
      <c r="AD482" s="28" t="s">
        <v>74</v>
      </c>
      <c r="AE482" s="31">
        <v>0</v>
      </c>
      <c r="AF482" s="31">
        <v>145.87240722049773</v>
      </c>
      <c r="AG482" s="28" t="s">
        <v>74</v>
      </c>
      <c r="AH482" s="32">
        <v>45940</v>
      </c>
      <c r="AJ482" s="30" t="s">
        <v>5188</v>
      </c>
    </row>
    <row r="483" spans="1:36" x14ac:dyDescent="0.2">
      <c r="A483" s="23" t="s">
        <v>1087</v>
      </c>
      <c r="B483" s="24" t="s">
        <v>72</v>
      </c>
      <c r="C483" s="25" t="s">
        <v>1088</v>
      </c>
      <c r="D483" s="26" t="s">
        <v>74</v>
      </c>
      <c r="E483" s="24">
        <v>4</v>
      </c>
      <c r="F483" s="27">
        <v>-9.5206897002885391</v>
      </c>
      <c r="G483" s="27">
        <v>11.406784654405969</v>
      </c>
      <c r="H483" s="26" t="s">
        <v>74</v>
      </c>
      <c r="I483" s="27">
        <v>25.133699882500327</v>
      </c>
      <c r="J483" s="27">
        <v>44.746219394000001</v>
      </c>
      <c r="K483" s="26" t="s">
        <v>74</v>
      </c>
      <c r="L483" s="23" t="s">
        <v>493</v>
      </c>
      <c r="M483" s="23" t="s">
        <v>1089</v>
      </c>
      <c r="N483" s="28" t="s">
        <v>74</v>
      </c>
      <c r="O483" s="3" t="s">
        <v>77</v>
      </c>
      <c r="P483" s="3" t="s">
        <v>78</v>
      </c>
      <c r="Q483" s="28" t="s">
        <v>74</v>
      </c>
      <c r="R483" s="29">
        <v>5</v>
      </c>
      <c r="S483" s="30">
        <v>15</v>
      </c>
      <c r="T483" s="30">
        <v>0</v>
      </c>
      <c r="U483" s="30">
        <v>0</v>
      </c>
      <c r="V483" s="30">
        <v>0</v>
      </c>
      <c r="W483" s="28" t="s">
        <v>74</v>
      </c>
      <c r="X483" s="3" t="s">
        <v>83</v>
      </c>
      <c r="Y483" s="28" t="s">
        <v>74</v>
      </c>
      <c r="Z483" s="31">
        <v>-8.5335441883097154</v>
      </c>
      <c r="AA483" s="31">
        <v>29.693833548943505</v>
      </c>
      <c r="AB483" s="31">
        <v>-8.5335441883097154</v>
      </c>
      <c r="AC483" s="31">
        <v>50.904620372985754</v>
      </c>
      <c r="AD483" s="28" t="s">
        <v>74</v>
      </c>
      <c r="AE483" s="31">
        <v>-9.5206897002885391</v>
      </c>
      <c r="AF483" s="31">
        <v>16.280711538492348</v>
      </c>
      <c r="AG483" s="28" t="s">
        <v>74</v>
      </c>
      <c r="AH483" s="32">
        <v>45940</v>
      </c>
      <c r="AJ483" s="30" t="s">
        <v>5189</v>
      </c>
    </row>
    <row r="484" spans="1:36" x14ac:dyDescent="0.2">
      <c r="A484" s="23" t="s">
        <v>1090</v>
      </c>
      <c r="B484" s="24" t="s">
        <v>72</v>
      </c>
      <c r="C484" s="25" t="s">
        <v>1091</v>
      </c>
      <c r="D484" s="26" t="s">
        <v>74</v>
      </c>
      <c r="E484" s="24">
        <v>2</v>
      </c>
      <c r="F484" s="27">
        <v>-7.8281544625022628</v>
      </c>
      <c r="G484" s="27">
        <v>4.1533898478190503</v>
      </c>
      <c r="H484" s="26" t="s">
        <v>74</v>
      </c>
      <c r="I484" s="27">
        <v>27.758092567863805</v>
      </c>
      <c r="J484" s="27">
        <v>44.601783802</v>
      </c>
      <c r="K484" s="26" t="s">
        <v>74</v>
      </c>
      <c r="L484" s="23" t="s">
        <v>91</v>
      </c>
      <c r="M484" s="23" t="s">
        <v>106</v>
      </c>
      <c r="N484" s="28" t="s">
        <v>74</v>
      </c>
      <c r="O484" s="3" t="s">
        <v>77</v>
      </c>
      <c r="P484" s="3" t="s">
        <v>78</v>
      </c>
      <c r="Q484" s="28" t="s">
        <v>74</v>
      </c>
      <c r="R484" s="29">
        <v>4</v>
      </c>
      <c r="S484" s="30">
        <v>0</v>
      </c>
      <c r="T484" s="30">
        <v>0</v>
      </c>
      <c r="U484" s="30">
        <v>0</v>
      </c>
      <c r="V484" s="30">
        <v>0</v>
      </c>
      <c r="W484" s="28" t="s">
        <v>74</v>
      </c>
      <c r="X484" s="3" t="s">
        <v>83</v>
      </c>
      <c r="Y484" s="28" t="s">
        <v>74</v>
      </c>
      <c r="Z484" s="31">
        <v>-9.9447513812154682</v>
      </c>
      <c r="AA484" s="31">
        <v>25.799338478500548</v>
      </c>
      <c r="AB484" s="31">
        <v>-41.276376737004632</v>
      </c>
      <c r="AC484" s="31">
        <v>4.947526236881564</v>
      </c>
      <c r="AD484" s="28" t="s">
        <v>74</v>
      </c>
      <c r="AE484" s="31">
        <v>-56.028993357676825</v>
      </c>
      <c r="AF484" s="31">
        <v>-21.888158531805789</v>
      </c>
      <c r="AG484" s="28" t="s">
        <v>74</v>
      </c>
      <c r="AH484" s="32">
        <v>45940</v>
      </c>
      <c r="AJ484" s="30" t="s">
        <v>5190</v>
      </c>
    </row>
    <row r="485" spans="1:36" x14ac:dyDescent="0.2">
      <c r="A485" s="23" t="s">
        <v>1092</v>
      </c>
      <c r="B485" s="24" t="s">
        <v>194</v>
      </c>
      <c r="C485" s="25" t="s">
        <v>1093</v>
      </c>
      <c r="D485" s="26" t="s">
        <v>74</v>
      </c>
      <c r="E485" s="24">
        <v>5</v>
      </c>
      <c r="F485" s="27">
        <v>0</v>
      </c>
      <c r="G485" s="27">
        <v>29.929647528778503</v>
      </c>
      <c r="H485" s="26" t="s">
        <v>74</v>
      </c>
      <c r="I485" s="27">
        <v>34.927496093850593</v>
      </c>
      <c r="J485" s="27">
        <v>44.519039564000003</v>
      </c>
      <c r="K485" s="26" t="s">
        <v>74</v>
      </c>
      <c r="L485" s="23" t="s">
        <v>113</v>
      </c>
      <c r="M485" s="23" t="s">
        <v>117</v>
      </c>
      <c r="N485" s="28" t="s">
        <v>74</v>
      </c>
      <c r="O485" s="3" t="s">
        <v>156</v>
      </c>
      <c r="P485" s="3" t="s">
        <v>196</v>
      </c>
      <c r="Q485" s="28" t="s">
        <v>74</v>
      </c>
      <c r="R485" s="29">
        <v>5</v>
      </c>
      <c r="S485" s="30">
        <v>14</v>
      </c>
      <c r="T485" s="30">
        <v>60</v>
      </c>
      <c r="U485" s="30">
        <v>0</v>
      </c>
      <c r="V485" s="30">
        <v>0</v>
      </c>
      <c r="W485" s="28" t="s">
        <v>74</v>
      </c>
      <c r="X485" s="3" t="s">
        <v>83</v>
      </c>
      <c r="Y485" s="28" t="s">
        <v>74</v>
      </c>
      <c r="Z485" s="31">
        <v>-0.74982958418541246</v>
      </c>
      <c r="AA485" s="31">
        <v>55.44096766272726</v>
      </c>
      <c r="AB485" s="31">
        <v>-0.74982958418541246</v>
      </c>
      <c r="AC485" s="31">
        <v>94.788041913944994</v>
      </c>
      <c r="AD485" s="28" t="s">
        <v>74</v>
      </c>
      <c r="AE485" s="31">
        <v>0</v>
      </c>
      <c r="AF485" s="31">
        <v>59.012872117222614</v>
      </c>
      <c r="AG485" s="28" t="s">
        <v>74</v>
      </c>
      <c r="AH485" s="32">
        <v>45940</v>
      </c>
      <c r="AJ485" s="30" t="s">
        <v>5191</v>
      </c>
    </row>
    <row r="486" spans="1:36" x14ac:dyDescent="0.2">
      <c r="A486" s="23" t="s">
        <v>1094</v>
      </c>
      <c r="B486" s="24" t="s">
        <v>272</v>
      </c>
      <c r="C486" s="25" t="s">
        <v>1095</v>
      </c>
      <c r="D486" s="26" t="s">
        <v>74</v>
      </c>
      <c r="E486" s="24">
        <v>1</v>
      </c>
      <c r="F486" s="27">
        <v>-28.009028720276145</v>
      </c>
      <c r="G486" s="27">
        <v>1.4029854529809327</v>
      </c>
      <c r="H486" s="26" t="s">
        <v>74</v>
      </c>
      <c r="I486" s="27">
        <v>12.243360321707572</v>
      </c>
      <c r="J486" s="27">
        <v>44.474549760999999</v>
      </c>
      <c r="K486" s="26" t="s">
        <v>74</v>
      </c>
      <c r="L486" s="23" t="s">
        <v>178</v>
      </c>
      <c r="M486" s="23" t="s">
        <v>605</v>
      </c>
      <c r="N486" s="28" t="s">
        <v>74</v>
      </c>
      <c r="O486" s="3" t="s">
        <v>77</v>
      </c>
      <c r="P486" s="3" t="s">
        <v>274</v>
      </c>
      <c r="Q486" s="28" t="s">
        <v>74</v>
      </c>
      <c r="R486" s="29">
        <v>2</v>
      </c>
      <c r="S486" s="30">
        <v>0</v>
      </c>
      <c r="T486" s="30">
        <v>0</v>
      </c>
      <c r="U486" s="30">
        <v>0</v>
      </c>
      <c r="V486" s="30">
        <v>0</v>
      </c>
      <c r="W486" s="28" t="s">
        <v>74</v>
      </c>
      <c r="X486" s="3" t="s">
        <v>101</v>
      </c>
      <c r="Y486" s="28" t="s">
        <v>74</v>
      </c>
      <c r="Z486" s="31">
        <v>-12.0469664473445</v>
      </c>
      <c r="AA486" s="31">
        <v>0.77890703098966008</v>
      </c>
      <c r="AB486" s="31">
        <v>-12.0469664473445</v>
      </c>
      <c r="AC486" s="31">
        <v>16.22723372938821</v>
      </c>
      <c r="AD486" s="28" t="s">
        <v>74</v>
      </c>
      <c r="AE486" s="31">
        <v>-28.009028720276145</v>
      </c>
      <c r="AF486" s="31">
        <v>-14.439075590949962</v>
      </c>
      <c r="AG486" s="28" t="s">
        <v>74</v>
      </c>
      <c r="AH486" s="32">
        <v>45940</v>
      </c>
      <c r="AJ486" s="30" t="s">
        <v>5192</v>
      </c>
    </row>
    <row r="487" spans="1:36" x14ac:dyDescent="0.2">
      <c r="A487" s="23" t="s">
        <v>1096</v>
      </c>
      <c r="B487" s="24" t="s">
        <v>72</v>
      </c>
      <c r="C487" s="25" t="s">
        <v>1097</v>
      </c>
      <c r="D487" s="26" t="s">
        <v>74</v>
      </c>
      <c r="E487" s="24">
        <v>4</v>
      </c>
      <c r="F487" s="27">
        <v>-10.051012179230856</v>
      </c>
      <c r="G487" s="27">
        <v>12.544329999100837</v>
      </c>
      <c r="H487" s="26" t="s">
        <v>74</v>
      </c>
      <c r="I487" s="27">
        <v>40.811038686234589</v>
      </c>
      <c r="J487" s="27">
        <v>44.403995745000003</v>
      </c>
      <c r="K487" s="26" t="s">
        <v>74</v>
      </c>
      <c r="L487" s="23" t="s">
        <v>97</v>
      </c>
      <c r="M487" s="23" t="s">
        <v>1040</v>
      </c>
      <c r="N487" s="28" t="s">
        <v>74</v>
      </c>
      <c r="O487" s="3" t="s">
        <v>77</v>
      </c>
      <c r="P487" s="3" t="s">
        <v>78</v>
      </c>
      <c r="Q487" s="28" t="s">
        <v>74</v>
      </c>
      <c r="R487" s="29">
        <v>5</v>
      </c>
      <c r="S487" s="30">
        <v>6</v>
      </c>
      <c r="T487" s="30">
        <v>0</v>
      </c>
      <c r="U487" s="30">
        <v>0</v>
      </c>
      <c r="V487" s="30">
        <v>0</v>
      </c>
      <c r="W487" s="28" t="s">
        <v>74</v>
      </c>
      <c r="X487" s="3" t="s">
        <v>79</v>
      </c>
      <c r="Y487" s="28" t="s">
        <v>74</v>
      </c>
      <c r="Z487" s="31">
        <v>-10.84718923198734</v>
      </c>
      <c r="AA487" s="31">
        <v>28.68571428571428</v>
      </c>
      <c r="AB487" s="31">
        <v>-10.84718923198734</v>
      </c>
      <c r="AC487" s="31">
        <v>37.395195743921448</v>
      </c>
      <c r="AD487" s="28" t="s">
        <v>74</v>
      </c>
      <c r="AE487" s="31">
        <v>-15.365596759284394</v>
      </c>
      <c r="AF487" s="31">
        <v>4.7504200457824641</v>
      </c>
      <c r="AG487" s="28" t="s">
        <v>74</v>
      </c>
      <c r="AH487" s="32">
        <v>45940</v>
      </c>
      <c r="AJ487" s="30" t="s">
        <v>5193</v>
      </c>
    </row>
    <row r="488" spans="1:36" x14ac:dyDescent="0.2">
      <c r="A488" s="23" t="s">
        <v>1098</v>
      </c>
      <c r="B488" s="24" t="s">
        <v>272</v>
      </c>
      <c r="C488" s="25" t="s">
        <v>1099</v>
      </c>
      <c r="D488" s="26" t="s">
        <v>74</v>
      </c>
      <c r="E488" s="24">
        <v>5</v>
      </c>
      <c r="F488" s="27">
        <v>-5.714528161264445</v>
      </c>
      <c r="G488" s="27">
        <v>15.466778295455605</v>
      </c>
      <c r="H488" s="26" t="s">
        <v>74</v>
      </c>
      <c r="I488" s="27">
        <v>28.947899506204656</v>
      </c>
      <c r="J488" s="27">
        <v>44.304426470999999</v>
      </c>
      <c r="K488" s="26" t="s">
        <v>74</v>
      </c>
      <c r="L488" s="23" t="s">
        <v>97</v>
      </c>
      <c r="M488" s="23" t="s">
        <v>98</v>
      </c>
      <c r="N488" s="28" t="s">
        <v>74</v>
      </c>
      <c r="O488" s="3" t="s">
        <v>77</v>
      </c>
      <c r="P488" s="3" t="s">
        <v>274</v>
      </c>
      <c r="Q488" s="28" t="s">
        <v>74</v>
      </c>
      <c r="R488" s="29">
        <v>5</v>
      </c>
      <c r="S488" s="30">
        <v>18</v>
      </c>
      <c r="T488" s="30">
        <v>18</v>
      </c>
      <c r="U488" s="30">
        <v>0</v>
      </c>
      <c r="V488" s="30">
        <v>0</v>
      </c>
      <c r="W488" s="28" t="s">
        <v>74</v>
      </c>
      <c r="X488" s="3" t="s">
        <v>83</v>
      </c>
      <c r="Y488" s="28" t="s">
        <v>74</v>
      </c>
      <c r="Z488" s="31">
        <v>-6.1706547664845708</v>
      </c>
      <c r="AA488" s="31">
        <v>42.381786339754811</v>
      </c>
      <c r="AB488" s="31">
        <v>-6.1706547664845708</v>
      </c>
      <c r="AC488" s="31">
        <v>55.877721309296156</v>
      </c>
      <c r="AD488" s="28" t="s">
        <v>74</v>
      </c>
      <c r="AE488" s="31">
        <v>-5.714528161264445</v>
      </c>
      <c r="AF488" s="31">
        <v>16.095978389432187</v>
      </c>
      <c r="AG488" s="28" t="s">
        <v>74</v>
      </c>
      <c r="AH488" s="32">
        <v>45940</v>
      </c>
      <c r="AJ488" s="30" t="s">
        <v>5194</v>
      </c>
    </row>
    <row r="489" spans="1:36" x14ac:dyDescent="0.2">
      <c r="A489" s="23">
        <v>9992</v>
      </c>
      <c r="B489" s="24" t="s">
        <v>124</v>
      </c>
      <c r="C489" s="25" t="s">
        <v>1100</v>
      </c>
      <c r="D489" s="26" t="s">
        <v>74</v>
      </c>
      <c r="E489" s="24">
        <v>5</v>
      </c>
      <c r="F489" s="27">
        <v>-20.47038040381031</v>
      </c>
      <c r="G489" s="27">
        <v>68.806212429274112</v>
      </c>
      <c r="H489" s="26" t="s">
        <v>74</v>
      </c>
      <c r="I489" s="27">
        <v>57.115918103256917</v>
      </c>
      <c r="J489" s="27">
        <v>44.302991448</v>
      </c>
      <c r="K489" s="26" t="s">
        <v>74</v>
      </c>
      <c r="L489" s="23" t="s">
        <v>91</v>
      </c>
      <c r="M489" s="23" t="s">
        <v>1101</v>
      </c>
      <c r="N489" s="28" t="s">
        <v>74</v>
      </c>
      <c r="O489" s="3" t="s">
        <v>109</v>
      </c>
      <c r="P489" s="3" t="s">
        <v>126</v>
      </c>
      <c r="Q489" s="28" t="s">
        <v>74</v>
      </c>
      <c r="R489" s="29">
        <v>5</v>
      </c>
      <c r="S489" s="30">
        <v>41</v>
      </c>
      <c r="T489" s="30">
        <v>38</v>
      </c>
      <c r="U489" s="30">
        <v>0</v>
      </c>
      <c r="V489" s="30">
        <v>0</v>
      </c>
      <c r="W489" s="28" t="s">
        <v>74</v>
      </c>
      <c r="X489" s="3" t="s">
        <v>79</v>
      </c>
      <c r="Y489" s="28" t="s">
        <v>74</v>
      </c>
      <c r="Z489" s="31">
        <v>-19.478908188585596</v>
      </c>
      <c r="AA489" s="31">
        <v>94.093457943925245</v>
      </c>
      <c r="AB489" s="31">
        <v>-19.478908188585596</v>
      </c>
      <c r="AC489" s="31">
        <v>297.57412398921838</v>
      </c>
      <c r="AD489" s="28" t="s">
        <v>74</v>
      </c>
      <c r="AE489" s="31">
        <v>-20.47038040381031</v>
      </c>
      <c r="AF489" s="31">
        <v>239.58623945267092</v>
      </c>
      <c r="AG489" s="28" t="s">
        <v>74</v>
      </c>
      <c r="AH489" s="32">
        <v>45940</v>
      </c>
      <c r="AJ489" s="30" t="s">
        <v>5195</v>
      </c>
    </row>
    <row r="490" spans="1:36" x14ac:dyDescent="0.2">
      <c r="A490" s="23" t="s">
        <v>1102</v>
      </c>
      <c r="B490" s="24" t="s">
        <v>154</v>
      </c>
      <c r="C490" s="25" t="s">
        <v>1103</v>
      </c>
      <c r="D490" s="26" t="s">
        <v>74</v>
      </c>
      <c r="E490" s="24">
        <v>3</v>
      </c>
      <c r="F490" s="27">
        <v>0</v>
      </c>
      <c r="G490" s="27">
        <v>67.937166177294102</v>
      </c>
      <c r="H490" s="26" t="s">
        <v>74</v>
      </c>
      <c r="I490" s="27">
        <v>38.403151109363563</v>
      </c>
      <c r="J490" s="27">
        <v>44.009542535000001</v>
      </c>
      <c r="K490" s="26" t="s">
        <v>74</v>
      </c>
      <c r="L490" s="23" t="s">
        <v>91</v>
      </c>
      <c r="M490" s="23" t="s">
        <v>170</v>
      </c>
      <c r="N490" s="28" t="s">
        <v>74</v>
      </c>
      <c r="O490" s="3" t="s">
        <v>156</v>
      </c>
      <c r="P490" s="3" t="s">
        <v>171</v>
      </c>
      <c r="Q490" s="28" t="s">
        <v>74</v>
      </c>
      <c r="R490" s="29">
        <v>3</v>
      </c>
      <c r="S490" s="30">
        <v>0</v>
      </c>
      <c r="T490" s="30">
        <v>0</v>
      </c>
      <c r="U490" s="30">
        <v>0</v>
      </c>
      <c r="V490" s="30">
        <v>0</v>
      </c>
      <c r="W490" s="28" t="s">
        <v>74</v>
      </c>
      <c r="X490" s="3" t="s">
        <v>83</v>
      </c>
      <c r="Y490" s="28" t="s">
        <v>74</v>
      </c>
      <c r="Z490" s="31">
        <v>0</v>
      </c>
      <c r="AA490" s="31">
        <v>92.02087994034305</v>
      </c>
      <c r="AB490" s="31">
        <v>-51.497457148238844</v>
      </c>
      <c r="AC490" s="31">
        <v>-17.789752213258168</v>
      </c>
      <c r="AD490" s="28" t="s">
        <v>74</v>
      </c>
      <c r="AE490" s="31">
        <v>-62.794860274895626</v>
      </c>
      <c r="AF490" s="31">
        <v>-36.391910031409033</v>
      </c>
      <c r="AG490" s="28" t="s">
        <v>74</v>
      </c>
      <c r="AH490" s="32">
        <v>45940</v>
      </c>
      <c r="AJ490" s="30" t="s">
        <v>5196</v>
      </c>
    </row>
    <row r="491" spans="1:36" x14ac:dyDescent="0.2">
      <c r="A491" s="23">
        <v>9888</v>
      </c>
      <c r="B491" s="24" t="s">
        <v>124</v>
      </c>
      <c r="C491" s="25" t="s">
        <v>1104</v>
      </c>
      <c r="D491" s="26" t="s">
        <v>74</v>
      </c>
      <c r="E491" s="24">
        <v>3</v>
      </c>
      <c r="F491" s="27">
        <v>-6.7807677954842909</v>
      </c>
      <c r="G491" s="27">
        <v>46.027284701914006</v>
      </c>
      <c r="H491" s="26" t="s">
        <v>74</v>
      </c>
      <c r="I491" s="27">
        <v>43.365019138225449</v>
      </c>
      <c r="J491" s="27">
        <v>44.003414333000002</v>
      </c>
      <c r="K491" s="26" t="s">
        <v>74</v>
      </c>
      <c r="L491" s="23" t="s">
        <v>88</v>
      </c>
      <c r="M491" s="23" t="s">
        <v>89</v>
      </c>
      <c r="N491" s="28" t="s">
        <v>74</v>
      </c>
      <c r="O491" s="3" t="s">
        <v>109</v>
      </c>
      <c r="P491" s="3" t="s">
        <v>126</v>
      </c>
      <c r="Q491" s="28" t="s">
        <v>74</v>
      </c>
      <c r="R491" s="29">
        <v>4</v>
      </c>
      <c r="S491" s="30">
        <v>0</v>
      </c>
      <c r="T491" s="30">
        <v>0</v>
      </c>
      <c r="U491" s="30">
        <v>0</v>
      </c>
      <c r="V491" s="30">
        <v>0</v>
      </c>
      <c r="W491" s="28" t="s">
        <v>74</v>
      </c>
      <c r="X491" s="3" t="s">
        <v>79</v>
      </c>
      <c r="Y491" s="28" t="s">
        <v>74</v>
      </c>
      <c r="Z491" s="31">
        <v>-8.900144717800277</v>
      </c>
      <c r="AA491" s="31">
        <v>59.165613147914051</v>
      </c>
      <c r="AB491" s="31">
        <v>-21.361651916490246</v>
      </c>
      <c r="AC491" s="31">
        <v>12.005445128612465</v>
      </c>
      <c r="AD491" s="28" t="s">
        <v>74</v>
      </c>
      <c r="AE491" s="31">
        <v>-48.361488630974428</v>
      </c>
      <c r="AF491" s="31">
        <v>-17.852787993812822</v>
      </c>
      <c r="AG491" s="28" t="s">
        <v>74</v>
      </c>
      <c r="AH491" s="32">
        <v>45940</v>
      </c>
      <c r="AJ491" s="30" t="s">
        <v>5197</v>
      </c>
    </row>
    <row r="492" spans="1:36" x14ac:dyDescent="0.2">
      <c r="A492" s="23" t="s">
        <v>1105</v>
      </c>
      <c r="B492" s="24" t="s">
        <v>1106</v>
      </c>
      <c r="C492" s="25" t="s">
        <v>1107</v>
      </c>
      <c r="D492" s="26" t="s">
        <v>74</v>
      </c>
      <c r="E492" s="24">
        <v>1</v>
      </c>
      <c r="F492" s="27">
        <v>-13.353607544822419</v>
      </c>
      <c r="G492" s="27">
        <v>1.2759330661351733</v>
      </c>
      <c r="H492" s="26" t="s">
        <v>74</v>
      </c>
      <c r="I492" s="27">
        <v>11.732425929942563</v>
      </c>
      <c r="J492" s="27">
        <v>43.956738516000001</v>
      </c>
      <c r="K492" s="26" t="s">
        <v>74</v>
      </c>
      <c r="L492" s="23" t="s">
        <v>113</v>
      </c>
      <c r="M492" s="23" t="s">
        <v>117</v>
      </c>
      <c r="N492" s="28" t="s">
        <v>74</v>
      </c>
      <c r="O492" s="3" t="s">
        <v>99</v>
      </c>
      <c r="P492" s="3" t="s">
        <v>1108</v>
      </c>
      <c r="Q492" s="28" t="s">
        <v>74</v>
      </c>
      <c r="R492" s="29">
        <v>5</v>
      </c>
      <c r="S492" s="30">
        <v>48</v>
      </c>
      <c r="T492" s="30">
        <v>0</v>
      </c>
      <c r="U492" s="30">
        <v>0</v>
      </c>
      <c r="V492" s="30">
        <v>0</v>
      </c>
      <c r="W492" s="28" t="s">
        <v>74</v>
      </c>
      <c r="X492" s="3" t="s">
        <v>101</v>
      </c>
      <c r="Y492" s="28" t="s">
        <v>74</v>
      </c>
      <c r="Z492" s="31">
        <v>-2.6119402985074625</v>
      </c>
      <c r="AA492" s="31">
        <v>11.037054894564438</v>
      </c>
      <c r="AB492" s="31">
        <v>-2.6119402985074625</v>
      </c>
      <c r="AC492" s="31">
        <v>21.054575515096495</v>
      </c>
      <c r="AD492" s="28" t="s">
        <v>74</v>
      </c>
      <c r="AE492" s="31">
        <v>-29.338615782019978</v>
      </c>
      <c r="AF492" s="31">
        <v>-9.2140488407072496</v>
      </c>
      <c r="AG492" s="28" t="s">
        <v>74</v>
      </c>
      <c r="AH492" s="32">
        <v>45940</v>
      </c>
      <c r="AJ492" s="30" t="s">
        <v>5198</v>
      </c>
    </row>
    <row r="493" spans="1:36" x14ac:dyDescent="0.2">
      <c r="A493" s="23" t="s">
        <v>1109</v>
      </c>
      <c r="B493" s="24" t="s">
        <v>154</v>
      </c>
      <c r="C493" s="25" t="s">
        <v>1110</v>
      </c>
      <c r="D493" s="26" t="s">
        <v>74</v>
      </c>
      <c r="E493" s="24">
        <v>0</v>
      </c>
      <c r="F493" s="27">
        <v>-17.603516970967714</v>
      </c>
      <c r="G493" s="27">
        <v>0</v>
      </c>
      <c r="H493" s="26" t="s">
        <v>74</v>
      </c>
      <c r="I493" s="27">
        <v>34.334540145659311</v>
      </c>
      <c r="J493" s="27">
        <v>43.755312816999997</v>
      </c>
      <c r="K493" s="26" t="s">
        <v>74</v>
      </c>
      <c r="L493" s="23" t="s">
        <v>247</v>
      </c>
      <c r="M493" s="23" t="s">
        <v>816</v>
      </c>
      <c r="N493" s="28" t="s">
        <v>74</v>
      </c>
      <c r="O493" s="3" t="s">
        <v>156</v>
      </c>
      <c r="P493" s="3" t="s">
        <v>175</v>
      </c>
      <c r="Q493" s="28" t="s">
        <v>74</v>
      </c>
      <c r="R493" s="29">
        <v>2</v>
      </c>
      <c r="S493" s="30">
        <v>0</v>
      </c>
      <c r="T493" s="30">
        <v>0</v>
      </c>
      <c r="U493" s="30">
        <v>0</v>
      </c>
      <c r="V493" s="30">
        <v>4</v>
      </c>
      <c r="W493" s="28" t="s">
        <v>74</v>
      </c>
      <c r="X493" s="3" t="s">
        <v>83</v>
      </c>
      <c r="Y493" s="28" t="s">
        <v>74</v>
      </c>
      <c r="Z493" s="31">
        <v>-12.193091968372865</v>
      </c>
      <c r="AA493" s="31">
        <v>9.1003102378490262</v>
      </c>
      <c r="AB493" s="31">
        <v>-19.969656741892649</v>
      </c>
      <c r="AC493" s="31">
        <v>1.2148176574286222</v>
      </c>
      <c r="AD493" s="28" t="s">
        <v>74</v>
      </c>
      <c r="AE493" s="31">
        <v>-41.201861279531578</v>
      </c>
      <c r="AF493" s="31">
        <v>-18.474237784191335</v>
      </c>
      <c r="AG493" s="28" t="s">
        <v>74</v>
      </c>
      <c r="AH493" s="32">
        <v>45940</v>
      </c>
      <c r="AJ493" s="30" t="s">
        <v>5199</v>
      </c>
    </row>
    <row r="494" spans="1:36" x14ac:dyDescent="0.2">
      <c r="A494" s="23">
        <v>2082</v>
      </c>
      <c r="B494" s="24" t="s">
        <v>95</v>
      </c>
      <c r="C494" s="25" t="s">
        <v>1111</v>
      </c>
      <c r="D494" s="26" t="s">
        <v>74</v>
      </c>
      <c r="E494" s="24">
        <v>1</v>
      </c>
      <c r="F494" s="27">
        <v>-50.550172959580742</v>
      </c>
      <c r="G494" s="27">
        <v>6.2775228339621112</v>
      </c>
      <c r="H494" s="26" t="s">
        <v>74</v>
      </c>
      <c r="I494" s="27">
        <v>23.390789659260385</v>
      </c>
      <c r="J494" s="27">
        <v>43.739162587000003</v>
      </c>
      <c r="K494" s="26" t="s">
        <v>74</v>
      </c>
      <c r="L494" s="23" t="s">
        <v>315</v>
      </c>
      <c r="M494" s="23" t="s">
        <v>777</v>
      </c>
      <c r="N494" s="28" t="s">
        <v>74</v>
      </c>
      <c r="O494" s="3" t="s">
        <v>99</v>
      </c>
      <c r="P494" s="3" t="s">
        <v>100</v>
      </c>
      <c r="Q494" s="28" t="s">
        <v>74</v>
      </c>
      <c r="R494" s="29">
        <v>1</v>
      </c>
      <c r="S494" s="30">
        <v>0</v>
      </c>
      <c r="T494" s="30">
        <v>0</v>
      </c>
      <c r="U494" s="30">
        <v>0</v>
      </c>
      <c r="V494" s="30">
        <v>0</v>
      </c>
      <c r="W494" s="28" t="s">
        <v>74</v>
      </c>
      <c r="X494" s="3" t="s">
        <v>83</v>
      </c>
      <c r="Y494" s="28" t="s">
        <v>74</v>
      </c>
      <c r="Z494" s="31">
        <v>-37.616550116550115</v>
      </c>
      <c r="AA494" s="31">
        <v>5.8852621167161256</v>
      </c>
      <c r="AB494" s="31">
        <v>-55.855670103092777</v>
      </c>
      <c r="AC494" s="31">
        <v>-10.937136011181737</v>
      </c>
      <c r="AD494" s="28" t="s">
        <v>74</v>
      </c>
      <c r="AE494" s="31">
        <v>-63.577370531681474</v>
      </c>
      <c r="AF494" s="31">
        <v>-30.56210388690387</v>
      </c>
      <c r="AG494" s="28" t="s">
        <v>74</v>
      </c>
      <c r="AH494" s="32">
        <v>45940</v>
      </c>
      <c r="AJ494" s="30" t="s">
        <v>5200</v>
      </c>
    </row>
    <row r="495" spans="1:36" x14ac:dyDescent="0.2">
      <c r="A495" s="23" t="s">
        <v>1112</v>
      </c>
      <c r="B495" s="24" t="s">
        <v>154</v>
      </c>
      <c r="C495" s="25" t="s">
        <v>1113</v>
      </c>
      <c r="D495" s="26" t="s">
        <v>74</v>
      </c>
      <c r="E495" s="24">
        <v>0</v>
      </c>
      <c r="F495" s="27">
        <v>-30.401433548680828</v>
      </c>
      <c r="G495" s="27">
        <v>5.0528004466847491</v>
      </c>
      <c r="H495" s="26" t="s">
        <v>74</v>
      </c>
      <c r="I495" s="27">
        <v>21.117997219624272</v>
      </c>
      <c r="J495" s="27">
        <v>43.699464886000001</v>
      </c>
      <c r="K495" s="26" t="s">
        <v>74</v>
      </c>
      <c r="L495" s="23" t="s">
        <v>75</v>
      </c>
      <c r="M495" s="23" t="s">
        <v>174</v>
      </c>
      <c r="N495" s="28" t="s">
        <v>74</v>
      </c>
      <c r="O495" s="3" t="s">
        <v>156</v>
      </c>
      <c r="P495" s="3" t="s">
        <v>171</v>
      </c>
      <c r="Q495" s="28" t="s">
        <v>74</v>
      </c>
      <c r="R495" s="29">
        <v>0</v>
      </c>
      <c r="S495" s="30">
        <v>0</v>
      </c>
      <c r="T495" s="30">
        <v>0</v>
      </c>
      <c r="U495" s="30">
        <v>17</v>
      </c>
      <c r="V495" s="30">
        <v>15</v>
      </c>
      <c r="W495" s="28" t="s">
        <v>74</v>
      </c>
      <c r="X495" s="3" t="s">
        <v>83</v>
      </c>
      <c r="Y495" s="28" t="s">
        <v>74</v>
      </c>
      <c r="Z495" s="31">
        <v>-25.645708322462816</v>
      </c>
      <c r="AA495" s="31">
        <v>7.142857142857137</v>
      </c>
      <c r="AB495" s="31">
        <v>-44.627938605012631</v>
      </c>
      <c r="AC495" s="31">
        <v>-22.409603785322346</v>
      </c>
      <c r="AD495" s="28" t="s">
        <v>74</v>
      </c>
      <c r="AE495" s="31">
        <v>-56.951585501262414</v>
      </c>
      <c r="AF495" s="31">
        <v>-38.169690122019205</v>
      </c>
      <c r="AG495" s="28" t="s">
        <v>74</v>
      </c>
      <c r="AH495" s="32">
        <v>45940</v>
      </c>
      <c r="AJ495" s="30" t="s">
        <v>5201</v>
      </c>
    </row>
    <row r="496" spans="1:36" x14ac:dyDescent="0.2">
      <c r="A496" s="23" t="s">
        <v>1114</v>
      </c>
      <c r="B496" s="24" t="s">
        <v>72</v>
      </c>
      <c r="C496" s="25" t="s">
        <v>1115</v>
      </c>
      <c r="D496" s="26" t="s">
        <v>74</v>
      </c>
      <c r="E496" s="24">
        <v>0</v>
      </c>
      <c r="F496" s="27">
        <v>-17.03160363627353</v>
      </c>
      <c r="G496" s="27">
        <v>3.9725862840532344</v>
      </c>
      <c r="H496" s="26" t="s">
        <v>74</v>
      </c>
      <c r="I496" s="27">
        <v>16.493916878543228</v>
      </c>
      <c r="J496" s="27">
        <v>11.335600655</v>
      </c>
      <c r="K496" s="26" t="s">
        <v>74</v>
      </c>
      <c r="L496" s="23" t="s">
        <v>91</v>
      </c>
      <c r="M496" s="23" t="s">
        <v>1116</v>
      </c>
      <c r="N496" s="28" t="s">
        <v>74</v>
      </c>
      <c r="O496" s="3" t="s">
        <v>77</v>
      </c>
      <c r="P496" s="3" t="s">
        <v>78</v>
      </c>
      <c r="Q496" s="28" t="s">
        <v>74</v>
      </c>
      <c r="R496" s="29">
        <v>5</v>
      </c>
      <c r="S496" s="30">
        <v>5</v>
      </c>
      <c r="T496" s="30">
        <v>0</v>
      </c>
      <c r="U496" s="30">
        <v>0</v>
      </c>
      <c r="V496" s="30">
        <v>7</v>
      </c>
      <c r="W496" s="28" t="s">
        <v>74</v>
      </c>
      <c r="X496" s="3" t="s">
        <v>101</v>
      </c>
      <c r="Y496" s="28" t="s">
        <v>74</v>
      </c>
      <c r="Z496" s="31">
        <v>-3.6131647984736484</v>
      </c>
      <c r="AA496" s="31">
        <v>7.3867410654975458</v>
      </c>
      <c r="AB496" s="31">
        <v>-7.3263013070396701</v>
      </c>
      <c r="AC496" s="31">
        <v>17.727336613813417</v>
      </c>
      <c r="AD496" s="28" t="s">
        <v>74</v>
      </c>
      <c r="AE496" s="31">
        <v>-27.738898390430329</v>
      </c>
      <c r="AF496" s="31">
        <v>-11.175762378662247</v>
      </c>
      <c r="AG496" s="28" t="s">
        <v>74</v>
      </c>
      <c r="AH496" s="32">
        <v>45940</v>
      </c>
      <c r="AJ496" s="30" t="s">
        <v>5202</v>
      </c>
    </row>
    <row r="497" spans="1:36" x14ac:dyDescent="0.2">
      <c r="A497" s="23" t="s">
        <v>1117</v>
      </c>
      <c r="B497" s="24" t="s">
        <v>72</v>
      </c>
      <c r="C497" s="25" t="s">
        <v>1118</v>
      </c>
      <c r="D497" s="26" t="s">
        <v>74</v>
      </c>
      <c r="E497" s="24">
        <v>1</v>
      </c>
      <c r="F497" s="27">
        <v>-38.291267454626585</v>
      </c>
      <c r="G497" s="27">
        <v>0</v>
      </c>
      <c r="H497" s="26" t="s">
        <v>74</v>
      </c>
      <c r="I497" s="27">
        <v>30.710892680539718</v>
      </c>
      <c r="J497" s="27">
        <v>43.509840589</v>
      </c>
      <c r="K497" s="26" t="s">
        <v>74</v>
      </c>
      <c r="L497" s="23" t="s">
        <v>97</v>
      </c>
      <c r="M497" s="23" t="s">
        <v>521</v>
      </c>
      <c r="N497" s="28" t="s">
        <v>74</v>
      </c>
      <c r="O497" s="3" t="s">
        <v>77</v>
      </c>
      <c r="P497" s="3" t="s">
        <v>78</v>
      </c>
      <c r="Q497" s="28" t="s">
        <v>74</v>
      </c>
      <c r="R497" s="29">
        <v>2</v>
      </c>
      <c r="S497" s="30">
        <v>0</v>
      </c>
      <c r="T497" s="30">
        <v>0</v>
      </c>
      <c r="U497" s="30">
        <v>0</v>
      </c>
      <c r="V497" s="30">
        <v>0</v>
      </c>
      <c r="W497" s="28" t="s">
        <v>74</v>
      </c>
      <c r="X497" s="3" t="s">
        <v>83</v>
      </c>
      <c r="Y497" s="28" t="s">
        <v>74</v>
      </c>
      <c r="Z497" s="31">
        <v>-28.677609166924746</v>
      </c>
      <c r="AA497" s="31">
        <v>0</v>
      </c>
      <c r="AB497" s="31">
        <v>-38.820508279465152</v>
      </c>
      <c r="AC497" s="31">
        <v>1.5397774619611715</v>
      </c>
      <c r="AD497" s="28" t="s">
        <v>74</v>
      </c>
      <c r="AE497" s="31">
        <v>-45.630420789689161</v>
      </c>
      <c r="AF497" s="31">
        <v>-22.223106362815464</v>
      </c>
      <c r="AG497" s="28" t="s">
        <v>74</v>
      </c>
      <c r="AH497" s="32">
        <v>45940</v>
      </c>
      <c r="AJ497" s="30" t="s">
        <v>5203</v>
      </c>
    </row>
    <row r="498" spans="1:36" x14ac:dyDescent="0.2">
      <c r="A498" s="23" t="s">
        <v>29</v>
      </c>
      <c r="B498" s="24" t="s">
        <v>154</v>
      </c>
      <c r="C498" s="25" t="s">
        <v>1119</v>
      </c>
      <c r="D498" s="26" t="s">
        <v>74</v>
      </c>
      <c r="E498" s="24">
        <v>0</v>
      </c>
      <c r="F498" s="27">
        <v>-27.311009001049435</v>
      </c>
      <c r="G498" s="27">
        <v>2.6200321012067307</v>
      </c>
      <c r="H498" s="26" t="s">
        <v>74</v>
      </c>
      <c r="I498" s="27">
        <v>24.090055465495102</v>
      </c>
      <c r="J498" s="27">
        <v>43.440772494000001</v>
      </c>
      <c r="K498" s="26" t="s">
        <v>74</v>
      </c>
      <c r="L498" s="23" t="s">
        <v>122</v>
      </c>
      <c r="M498" s="23" t="s">
        <v>343</v>
      </c>
      <c r="N498" s="28" t="s">
        <v>74</v>
      </c>
      <c r="O498" s="3" t="s">
        <v>156</v>
      </c>
      <c r="P498" s="3" t="s">
        <v>157</v>
      </c>
      <c r="Q498" s="28" t="s">
        <v>74</v>
      </c>
      <c r="R498" s="29">
        <v>0</v>
      </c>
      <c r="S498" s="30">
        <v>0</v>
      </c>
      <c r="T498" s="30">
        <v>0</v>
      </c>
      <c r="U498" s="30">
        <v>5</v>
      </c>
      <c r="V498" s="30">
        <v>5</v>
      </c>
      <c r="W498" s="28" t="s">
        <v>74</v>
      </c>
      <c r="X498" s="3" t="s">
        <v>83</v>
      </c>
      <c r="Y498" s="28" t="s">
        <v>74</v>
      </c>
      <c r="Z498" s="31">
        <v>-14.806320081549446</v>
      </c>
      <c r="AA498" s="31">
        <v>1.9829164124466094</v>
      </c>
      <c r="AB498" s="31">
        <v>-32.471467528532479</v>
      </c>
      <c r="AC498" s="31">
        <v>-18.755695971808738</v>
      </c>
      <c r="AD498" s="28" t="s">
        <v>74</v>
      </c>
      <c r="AE498" s="31">
        <v>-52.562375843085206</v>
      </c>
      <c r="AF498" s="31">
        <v>-35.441001822016226</v>
      </c>
      <c r="AG498" s="28" t="s">
        <v>74</v>
      </c>
      <c r="AH498" s="32">
        <v>45940</v>
      </c>
      <c r="AJ498" s="30" t="s">
        <v>5204</v>
      </c>
    </row>
    <row r="499" spans="1:36" x14ac:dyDescent="0.2">
      <c r="A499" s="23" t="s">
        <v>1120</v>
      </c>
      <c r="B499" s="24" t="s">
        <v>154</v>
      </c>
      <c r="C499" s="25" t="s">
        <v>1121</v>
      </c>
      <c r="D499" s="26" t="s">
        <v>74</v>
      </c>
      <c r="E499" s="24">
        <v>5</v>
      </c>
      <c r="F499" s="27">
        <v>-0.14773484576453669</v>
      </c>
      <c r="G499" s="27">
        <v>35.583327161200508</v>
      </c>
      <c r="H499" s="26" t="s">
        <v>74</v>
      </c>
      <c r="I499" s="27">
        <v>25.881964856538371</v>
      </c>
      <c r="J499" s="27">
        <v>43.413237348000003</v>
      </c>
      <c r="K499" s="26" t="s">
        <v>74</v>
      </c>
      <c r="L499" s="23" t="s">
        <v>178</v>
      </c>
      <c r="M499" s="23" t="s">
        <v>421</v>
      </c>
      <c r="N499" s="28" t="s">
        <v>74</v>
      </c>
      <c r="O499" s="3" t="s">
        <v>156</v>
      </c>
      <c r="P499" s="3" t="s">
        <v>171</v>
      </c>
      <c r="Q499" s="28" t="s">
        <v>74</v>
      </c>
      <c r="R499" s="29">
        <v>5</v>
      </c>
      <c r="S499" s="30">
        <v>19</v>
      </c>
      <c r="T499" s="30">
        <v>13</v>
      </c>
      <c r="U499" s="30">
        <v>0</v>
      </c>
      <c r="V499" s="30">
        <v>0</v>
      </c>
      <c r="W499" s="28" t="s">
        <v>74</v>
      </c>
      <c r="X499" s="3" t="s">
        <v>83</v>
      </c>
      <c r="Y499" s="28" t="s">
        <v>74</v>
      </c>
      <c r="Z499" s="31">
        <v>-0.38434661076169319</v>
      </c>
      <c r="AA499" s="31">
        <v>62.765471568851353</v>
      </c>
      <c r="AB499" s="31">
        <v>-0.38434661076169319</v>
      </c>
      <c r="AC499" s="31">
        <v>57.589559622581042</v>
      </c>
      <c r="AD499" s="28" t="s">
        <v>74</v>
      </c>
      <c r="AE499" s="31">
        <v>-0.14773484576453669</v>
      </c>
      <c r="AF499" s="31">
        <v>28.525410891643983</v>
      </c>
      <c r="AG499" s="28" t="s">
        <v>74</v>
      </c>
      <c r="AH499" s="32">
        <v>45940</v>
      </c>
      <c r="AJ499" s="30" t="s">
        <v>5205</v>
      </c>
    </row>
    <row r="500" spans="1:36" x14ac:dyDescent="0.2">
      <c r="A500" s="23" t="s">
        <v>1122</v>
      </c>
      <c r="B500" s="24" t="s">
        <v>72</v>
      </c>
      <c r="C500" s="25" t="s">
        <v>1123</v>
      </c>
      <c r="D500" s="26" t="s">
        <v>74</v>
      </c>
      <c r="E500" s="24">
        <v>0</v>
      </c>
      <c r="F500" s="27">
        <v>-16.969872159146814</v>
      </c>
      <c r="G500" s="27">
        <v>0.68617886718241916</v>
      </c>
      <c r="H500" s="26" t="s">
        <v>74</v>
      </c>
      <c r="I500" s="27">
        <v>22.834667503233341</v>
      </c>
      <c r="J500" s="27">
        <v>43.410173999999998</v>
      </c>
      <c r="K500" s="26" t="s">
        <v>74</v>
      </c>
      <c r="L500" s="23" t="s">
        <v>129</v>
      </c>
      <c r="M500" s="23" t="s">
        <v>392</v>
      </c>
      <c r="N500" s="28" t="s">
        <v>74</v>
      </c>
      <c r="O500" s="3" t="s">
        <v>77</v>
      </c>
      <c r="P500" s="3" t="s">
        <v>78</v>
      </c>
      <c r="Q500" s="28" t="s">
        <v>74</v>
      </c>
      <c r="R500" s="29">
        <v>2</v>
      </c>
      <c r="S500" s="30">
        <v>0</v>
      </c>
      <c r="T500" s="30">
        <v>0</v>
      </c>
      <c r="U500" s="30">
        <v>0</v>
      </c>
      <c r="V500" s="30">
        <v>5</v>
      </c>
      <c r="W500" s="28" t="s">
        <v>74</v>
      </c>
      <c r="X500" s="3" t="s">
        <v>83</v>
      </c>
      <c r="Y500" s="28" t="s">
        <v>74</v>
      </c>
      <c r="Z500" s="31">
        <v>-9.6419406085787607</v>
      </c>
      <c r="AA500" s="31">
        <v>6.6032295271049577</v>
      </c>
      <c r="AB500" s="31">
        <v>-42.925511385565422</v>
      </c>
      <c r="AC500" s="31">
        <v>-11.384204952819363</v>
      </c>
      <c r="AD500" s="28" t="s">
        <v>74</v>
      </c>
      <c r="AE500" s="31">
        <v>-57.587718322846094</v>
      </c>
      <c r="AF500" s="31">
        <v>-34.583958913904759</v>
      </c>
      <c r="AG500" s="28" t="s">
        <v>74</v>
      </c>
      <c r="AH500" s="32">
        <v>45940</v>
      </c>
      <c r="AJ500" s="30" t="s">
        <v>5206</v>
      </c>
    </row>
    <row r="501" spans="1:36" x14ac:dyDescent="0.2">
      <c r="A501" s="23" t="s">
        <v>1124</v>
      </c>
      <c r="B501" s="24" t="s">
        <v>1125</v>
      </c>
      <c r="C501" s="25" t="s">
        <v>1126</v>
      </c>
      <c r="D501" s="26" t="s">
        <v>74</v>
      </c>
      <c r="E501" s="24">
        <v>5</v>
      </c>
      <c r="F501" s="27">
        <v>-9.770044893267535</v>
      </c>
      <c r="G501" s="27">
        <v>9.9952614587103472</v>
      </c>
      <c r="H501" s="26" t="s">
        <v>74</v>
      </c>
      <c r="I501" s="27">
        <v>26.590913531800535</v>
      </c>
      <c r="J501" s="27">
        <v>43.343301830999998</v>
      </c>
      <c r="K501" s="26" t="s">
        <v>74</v>
      </c>
      <c r="L501" s="23" t="s">
        <v>113</v>
      </c>
      <c r="M501" s="23" t="s">
        <v>324</v>
      </c>
      <c r="N501" s="28" t="s">
        <v>74</v>
      </c>
      <c r="O501" s="3" t="s">
        <v>99</v>
      </c>
      <c r="P501" s="3" t="s">
        <v>1127</v>
      </c>
      <c r="Q501" s="28" t="s">
        <v>74</v>
      </c>
      <c r="R501" s="29">
        <v>5</v>
      </c>
      <c r="S501" s="30">
        <v>25</v>
      </c>
      <c r="T501" s="30">
        <v>1</v>
      </c>
      <c r="U501" s="30">
        <v>0</v>
      </c>
      <c r="V501" s="30">
        <v>0</v>
      </c>
      <c r="W501" s="28" t="s">
        <v>74</v>
      </c>
      <c r="X501" s="3" t="s">
        <v>83</v>
      </c>
      <c r="Y501" s="28" t="s">
        <v>74</v>
      </c>
      <c r="Z501" s="31">
        <v>-5.970149253731349</v>
      </c>
      <c r="AA501" s="31">
        <v>31.592689295039172</v>
      </c>
      <c r="AB501" s="31">
        <v>-5.970149253731349</v>
      </c>
      <c r="AC501" s="31">
        <v>59.70188980569602</v>
      </c>
      <c r="AD501" s="28" t="s">
        <v>74</v>
      </c>
      <c r="AE501" s="31">
        <v>-9.770044893267535</v>
      </c>
      <c r="AF501" s="31">
        <v>23.36310344655978</v>
      </c>
      <c r="AG501" s="28" t="s">
        <v>74</v>
      </c>
      <c r="AH501" s="32">
        <v>45940</v>
      </c>
      <c r="AJ501" s="30" t="s">
        <v>5207</v>
      </c>
    </row>
    <row r="502" spans="1:36" x14ac:dyDescent="0.2">
      <c r="A502" s="23">
        <v>4502</v>
      </c>
      <c r="B502" s="24" t="s">
        <v>259</v>
      </c>
      <c r="C502" s="25" t="s">
        <v>1128</v>
      </c>
      <c r="D502" s="26" t="s">
        <v>74</v>
      </c>
      <c r="E502" s="24">
        <v>0</v>
      </c>
      <c r="F502" s="27">
        <v>-26.333299258222166</v>
      </c>
      <c r="G502" s="27">
        <v>0</v>
      </c>
      <c r="H502" s="26" t="s">
        <v>74</v>
      </c>
      <c r="I502" s="27">
        <v>26.050015374426238</v>
      </c>
      <c r="J502" s="27">
        <v>43.342178076000003</v>
      </c>
      <c r="K502" s="26" t="s">
        <v>74</v>
      </c>
      <c r="L502" s="23" t="s">
        <v>129</v>
      </c>
      <c r="M502" s="23" t="s">
        <v>808</v>
      </c>
      <c r="N502" s="28" t="s">
        <v>74</v>
      </c>
      <c r="O502" s="3" t="s">
        <v>109</v>
      </c>
      <c r="P502" s="3" t="s">
        <v>261</v>
      </c>
      <c r="Q502" s="28" t="s">
        <v>74</v>
      </c>
      <c r="R502" s="29">
        <v>3</v>
      </c>
      <c r="S502" s="30">
        <v>0</v>
      </c>
      <c r="T502" s="30">
        <v>0</v>
      </c>
      <c r="U502" s="30">
        <v>0</v>
      </c>
      <c r="V502" s="30">
        <v>4</v>
      </c>
      <c r="W502" s="28" t="s">
        <v>74</v>
      </c>
      <c r="X502" s="3" t="s">
        <v>83</v>
      </c>
      <c r="Y502" s="28" t="s">
        <v>74</v>
      </c>
      <c r="Z502" s="31">
        <v>-5.8767926770271979</v>
      </c>
      <c r="AA502" s="31">
        <v>9.8223645363763872</v>
      </c>
      <c r="AB502" s="31">
        <v>-5.8767926770271979</v>
      </c>
      <c r="AC502" s="31">
        <v>11.881464370960762</v>
      </c>
      <c r="AD502" s="28" t="s">
        <v>74</v>
      </c>
      <c r="AE502" s="31">
        <v>-40.002897518387307</v>
      </c>
      <c r="AF502" s="31">
        <v>-21.325635479468623</v>
      </c>
      <c r="AG502" s="28" t="s">
        <v>74</v>
      </c>
      <c r="AH502" s="32">
        <v>45940</v>
      </c>
      <c r="AJ502" s="30" t="s">
        <v>5208</v>
      </c>
    </row>
    <row r="503" spans="1:36" x14ac:dyDescent="0.2">
      <c r="A503" s="23" t="s">
        <v>1129</v>
      </c>
      <c r="B503" s="24" t="s">
        <v>72</v>
      </c>
      <c r="C503" s="25" t="s">
        <v>1130</v>
      </c>
      <c r="D503" s="26" t="s">
        <v>74</v>
      </c>
      <c r="E503" s="24">
        <v>5</v>
      </c>
      <c r="F503" s="27">
        <v>0</v>
      </c>
      <c r="G503" s="27">
        <v>49.287661546989945</v>
      </c>
      <c r="H503" s="26" t="s">
        <v>74</v>
      </c>
      <c r="I503" s="27">
        <v>45.720396342986639</v>
      </c>
      <c r="J503" s="27">
        <v>43.315440479999999</v>
      </c>
      <c r="K503" s="26" t="s">
        <v>74</v>
      </c>
      <c r="L503" s="23" t="s">
        <v>75</v>
      </c>
      <c r="M503" s="23" t="s">
        <v>76</v>
      </c>
      <c r="N503" s="28" t="s">
        <v>74</v>
      </c>
      <c r="O503" s="3" t="s">
        <v>77</v>
      </c>
      <c r="P503" s="3" t="s">
        <v>78</v>
      </c>
      <c r="Q503" s="28" t="s">
        <v>74</v>
      </c>
      <c r="R503" s="29">
        <v>5</v>
      </c>
      <c r="S503" s="30">
        <v>16</v>
      </c>
      <c r="T503" s="30">
        <v>15</v>
      </c>
      <c r="U503" s="30">
        <v>0</v>
      </c>
      <c r="V503" s="30">
        <v>0</v>
      </c>
      <c r="W503" s="28" t="s">
        <v>74</v>
      </c>
      <c r="X503" s="3" t="s">
        <v>79</v>
      </c>
      <c r="Y503" s="28" t="s">
        <v>74</v>
      </c>
      <c r="Z503" s="31">
        <v>-1.5661221335829245</v>
      </c>
      <c r="AA503" s="31">
        <v>90.192202548681493</v>
      </c>
      <c r="AB503" s="31">
        <v>-2.7891529358655975</v>
      </c>
      <c r="AC503" s="31">
        <v>57.850521434320292</v>
      </c>
      <c r="AD503" s="28" t="s">
        <v>74</v>
      </c>
      <c r="AE503" s="31">
        <v>-15.971008032619055</v>
      </c>
      <c r="AF503" s="31">
        <v>21.867212343097783</v>
      </c>
      <c r="AG503" s="28" t="s">
        <v>74</v>
      </c>
      <c r="AH503" s="32">
        <v>45940</v>
      </c>
      <c r="AJ503" s="30" t="s">
        <v>5209</v>
      </c>
    </row>
    <row r="504" spans="1:36" x14ac:dyDescent="0.2">
      <c r="A504" s="23" t="s">
        <v>1131</v>
      </c>
      <c r="B504" s="24" t="s">
        <v>154</v>
      </c>
      <c r="C504" s="25" t="s">
        <v>1132</v>
      </c>
      <c r="D504" s="26" t="s">
        <v>74</v>
      </c>
      <c r="E504" s="24">
        <v>0</v>
      </c>
      <c r="F504" s="27">
        <v>-22.726938095806133</v>
      </c>
      <c r="G504" s="27">
        <v>0</v>
      </c>
      <c r="H504" s="26" t="s">
        <v>74</v>
      </c>
      <c r="I504" s="27">
        <v>32.882171004521446</v>
      </c>
      <c r="J504" s="27">
        <v>43.116921771999998</v>
      </c>
      <c r="K504" s="26" t="s">
        <v>74</v>
      </c>
      <c r="L504" s="23" t="s">
        <v>91</v>
      </c>
      <c r="M504" s="23" t="s">
        <v>106</v>
      </c>
      <c r="N504" s="28" t="s">
        <v>74</v>
      </c>
      <c r="O504" s="3" t="s">
        <v>156</v>
      </c>
      <c r="P504" s="3" t="s">
        <v>175</v>
      </c>
      <c r="Q504" s="28" t="s">
        <v>74</v>
      </c>
      <c r="R504" s="29">
        <v>0</v>
      </c>
      <c r="S504" s="30">
        <v>0</v>
      </c>
      <c r="T504" s="30">
        <v>0</v>
      </c>
      <c r="U504" s="30">
        <v>1</v>
      </c>
      <c r="V504" s="30">
        <v>60</v>
      </c>
      <c r="W504" s="28" t="s">
        <v>74</v>
      </c>
      <c r="X504" s="3" t="s">
        <v>83</v>
      </c>
      <c r="Y504" s="28" t="s">
        <v>74</v>
      </c>
      <c r="Z504" s="31">
        <v>-17.446808510638295</v>
      </c>
      <c r="AA504" s="31">
        <v>0</v>
      </c>
      <c r="AB504" s="31">
        <v>-62.434301521438449</v>
      </c>
      <c r="AC504" s="31">
        <v>-44.597218254626689</v>
      </c>
      <c r="AD504" s="28" t="s">
        <v>74</v>
      </c>
      <c r="AE504" s="31">
        <v>-73.516320227932923</v>
      </c>
      <c r="AF504" s="31">
        <v>-55.827434112376295</v>
      </c>
      <c r="AG504" s="28" t="s">
        <v>74</v>
      </c>
      <c r="AH504" s="32">
        <v>45940</v>
      </c>
      <c r="AJ504" s="30" t="s">
        <v>5210</v>
      </c>
    </row>
    <row r="505" spans="1:36" x14ac:dyDescent="0.2">
      <c r="A505" s="23" t="s">
        <v>1133</v>
      </c>
      <c r="B505" s="24" t="s">
        <v>154</v>
      </c>
      <c r="C505" s="25" t="s">
        <v>1134</v>
      </c>
      <c r="D505" s="26" t="s">
        <v>74</v>
      </c>
      <c r="E505" s="24">
        <v>5</v>
      </c>
      <c r="F505" s="27">
        <v>0</v>
      </c>
      <c r="G505" s="27">
        <v>17.712695734015004</v>
      </c>
      <c r="H505" s="26" t="s">
        <v>74</v>
      </c>
      <c r="I505" s="27">
        <v>20.664733528256477</v>
      </c>
      <c r="J505" s="27">
        <v>43.099030534000001</v>
      </c>
      <c r="K505" s="26" t="s">
        <v>74</v>
      </c>
      <c r="L505" s="23" t="s">
        <v>178</v>
      </c>
      <c r="M505" s="23" t="s">
        <v>1135</v>
      </c>
      <c r="N505" s="28" t="s">
        <v>74</v>
      </c>
      <c r="O505" s="3" t="s">
        <v>156</v>
      </c>
      <c r="P505" s="3" t="s">
        <v>321</v>
      </c>
      <c r="Q505" s="28" t="s">
        <v>74</v>
      </c>
      <c r="R505" s="29">
        <v>5</v>
      </c>
      <c r="S505" s="30">
        <v>24</v>
      </c>
      <c r="T505" s="30">
        <v>34</v>
      </c>
      <c r="U505" s="30">
        <v>0</v>
      </c>
      <c r="V505" s="30">
        <v>0</v>
      </c>
      <c r="W505" s="28" t="s">
        <v>74</v>
      </c>
      <c r="X505" s="3" t="s">
        <v>83</v>
      </c>
      <c r="Y505" s="28" t="s">
        <v>74</v>
      </c>
      <c r="Z505" s="31">
        <v>0</v>
      </c>
      <c r="AA505" s="31">
        <v>35.827186512118018</v>
      </c>
      <c r="AB505" s="31">
        <v>0</v>
      </c>
      <c r="AC505" s="31">
        <v>61.874173911132466</v>
      </c>
      <c r="AD505" s="28" t="s">
        <v>74</v>
      </c>
      <c r="AE505" s="31">
        <v>0</v>
      </c>
      <c r="AF505" s="31">
        <v>33.661076221184643</v>
      </c>
      <c r="AG505" s="28" t="s">
        <v>74</v>
      </c>
      <c r="AH505" s="32">
        <v>45940</v>
      </c>
      <c r="AJ505" s="30" t="s">
        <v>5211</v>
      </c>
    </row>
    <row r="506" spans="1:36" x14ac:dyDescent="0.2">
      <c r="A506" s="23" t="s">
        <v>1136</v>
      </c>
      <c r="B506" s="24" t="s">
        <v>194</v>
      </c>
      <c r="C506" s="25" t="s">
        <v>1137</v>
      </c>
      <c r="D506" s="26" t="s">
        <v>74</v>
      </c>
      <c r="E506" s="24">
        <v>0</v>
      </c>
      <c r="F506" s="27">
        <v>-18.601946451004071</v>
      </c>
      <c r="G506" s="27">
        <v>0.86473213445071762</v>
      </c>
      <c r="H506" s="26" t="s">
        <v>74</v>
      </c>
      <c r="I506" s="27">
        <v>24.500526062071966</v>
      </c>
      <c r="J506" s="27">
        <v>43.083077795999998</v>
      </c>
      <c r="K506" s="26" t="s">
        <v>74</v>
      </c>
      <c r="L506" s="23" t="s">
        <v>178</v>
      </c>
      <c r="M506" s="23" t="s">
        <v>1138</v>
      </c>
      <c r="N506" s="28" t="s">
        <v>74</v>
      </c>
      <c r="O506" s="3" t="s">
        <v>156</v>
      </c>
      <c r="P506" s="3" t="s">
        <v>309</v>
      </c>
      <c r="Q506" s="28" t="s">
        <v>74</v>
      </c>
      <c r="R506" s="29">
        <v>3</v>
      </c>
      <c r="S506" s="30">
        <v>0</v>
      </c>
      <c r="T506" s="30">
        <v>0</v>
      </c>
      <c r="U506" s="30">
        <v>0</v>
      </c>
      <c r="V506" s="30">
        <v>5</v>
      </c>
      <c r="W506" s="28" t="s">
        <v>74</v>
      </c>
      <c r="X506" s="3" t="s">
        <v>83</v>
      </c>
      <c r="Y506" s="28" t="s">
        <v>74</v>
      </c>
      <c r="Z506" s="31">
        <v>-13.649706457925637</v>
      </c>
      <c r="AA506" s="31">
        <v>9.4322543044386791</v>
      </c>
      <c r="AB506" s="31">
        <v>-13.649706457925637</v>
      </c>
      <c r="AC506" s="31">
        <v>12.163616785409177</v>
      </c>
      <c r="AD506" s="28" t="s">
        <v>74</v>
      </c>
      <c r="AE506" s="31">
        <v>-23.417746617750808</v>
      </c>
      <c r="AF506" s="31">
        <v>-10.058731771251216</v>
      </c>
      <c r="AG506" s="28" t="s">
        <v>74</v>
      </c>
      <c r="AH506" s="32">
        <v>45940</v>
      </c>
      <c r="AJ506" s="30" t="s">
        <v>5212</v>
      </c>
    </row>
    <row r="507" spans="1:36" x14ac:dyDescent="0.2">
      <c r="A507" s="23">
        <v>2611</v>
      </c>
      <c r="B507" s="24" t="s">
        <v>124</v>
      </c>
      <c r="C507" s="25" t="s">
        <v>1139</v>
      </c>
      <c r="D507" s="26" t="s">
        <v>74</v>
      </c>
      <c r="E507" s="24">
        <v>5</v>
      </c>
      <c r="F507" s="27">
        <v>-15.902007335269433</v>
      </c>
      <c r="G507" s="27">
        <v>31.911310790248017</v>
      </c>
      <c r="H507" s="26" t="s">
        <v>74</v>
      </c>
      <c r="I507" s="27">
        <v>45.202833410225217</v>
      </c>
      <c r="J507" s="27">
        <v>43.010662564999997</v>
      </c>
      <c r="K507" s="26" t="s">
        <v>74</v>
      </c>
      <c r="L507" s="23" t="s">
        <v>113</v>
      </c>
      <c r="M507" s="23" t="s">
        <v>224</v>
      </c>
      <c r="N507" s="28" t="s">
        <v>74</v>
      </c>
      <c r="O507" s="3" t="s">
        <v>109</v>
      </c>
      <c r="P507" s="3" t="s">
        <v>126</v>
      </c>
      <c r="Q507" s="28" t="s">
        <v>74</v>
      </c>
      <c r="R507" s="29">
        <v>5</v>
      </c>
      <c r="S507" s="30">
        <v>16</v>
      </c>
      <c r="T507" s="30">
        <v>16</v>
      </c>
      <c r="U507" s="30">
        <v>0</v>
      </c>
      <c r="V507" s="30">
        <v>0</v>
      </c>
      <c r="W507" s="28" t="s">
        <v>74</v>
      </c>
      <c r="X507" s="3" t="s">
        <v>79</v>
      </c>
      <c r="Y507" s="28" t="s">
        <v>74</v>
      </c>
      <c r="Z507" s="31">
        <v>-15.10272071071628</v>
      </c>
      <c r="AA507" s="31">
        <v>52.139303482587039</v>
      </c>
      <c r="AB507" s="31">
        <v>-15.10272071071628</v>
      </c>
      <c r="AC507" s="31">
        <v>67.10199888525807</v>
      </c>
      <c r="AD507" s="28" t="s">
        <v>74</v>
      </c>
      <c r="AE507" s="31">
        <v>-15.902007335269433</v>
      </c>
      <c r="AF507" s="31">
        <v>28.278821653795934</v>
      </c>
      <c r="AG507" s="28" t="s">
        <v>74</v>
      </c>
      <c r="AH507" s="32">
        <v>45940</v>
      </c>
      <c r="AJ507" s="30" t="s">
        <v>5213</v>
      </c>
    </row>
    <row r="508" spans="1:36" x14ac:dyDescent="0.2">
      <c r="A508" s="23" t="s">
        <v>1140</v>
      </c>
      <c r="B508" s="24" t="s">
        <v>72</v>
      </c>
      <c r="C508" s="25" t="s">
        <v>1141</v>
      </c>
      <c r="D508" s="26" t="s">
        <v>74</v>
      </c>
      <c r="E508" s="24">
        <v>4</v>
      </c>
      <c r="F508" s="27">
        <v>-4.9014832543469042</v>
      </c>
      <c r="G508" s="27">
        <v>12.185944265465395</v>
      </c>
      <c r="H508" s="26" t="s">
        <v>74</v>
      </c>
      <c r="I508" s="27">
        <v>16.337654200410302</v>
      </c>
      <c r="J508" s="27">
        <v>42.524927912999999</v>
      </c>
      <c r="K508" s="26" t="s">
        <v>74</v>
      </c>
      <c r="L508" s="23" t="s">
        <v>315</v>
      </c>
      <c r="M508" s="23" t="s">
        <v>316</v>
      </c>
      <c r="N508" s="28" t="s">
        <v>74</v>
      </c>
      <c r="O508" s="3" t="s">
        <v>77</v>
      </c>
      <c r="P508" s="3" t="s">
        <v>78</v>
      </c>
      <c r="Q508" s="28" t="s">
        <v>74</v>
      </c>
      <c r="R508" s="29">
        <v>5</v>
      </c>
      <c r="S508" s="30">
        <v>60</v>
      </c>
      <c r="T508" s="30">
        <v>0</v>
      </c>
      <c r="U508" s="30">
        <v>0</v>
      </c>
      <c r="V508" s="30">
        <v>0</v>
      </c>
      <c r="W508" s="28" t="s">
        <v>74</v>
      </c>
      <c r="X508" s="3" t="s">
        <v>101</v>
      </c>
      <c r="Y508" s="28" t="s">
        <v>74</v>
      </c>
      <c r="Z508" s="31">
        <v>-0.13628262920641099</v>
      </c>
      <c r="AA508" s="31">
        <v>22.222222222222232</v>
      </c>
      <c r="AB508" s="31">
        <v>-0.13628262920641099</v>
      </c>
      <c r="AC508" s="31">
        <v>64.449209086656069</v>
      </c>
      <c r="AD508" s="28" t="s">
        <v>74</v>
      </c>
      <c r="AE508" s="31">
        <v>-4.9014832543469042</v>
      </c>
      <c r="AF508" s="31">
        <v>26.08568007713102</v>
      </c>
      <c r="AG508" s="28" t="s">
        <v>74</v>
      </c>
      <c r="AH508" s="32">
        <v>45940</v>
      </c>
      <c r="AJ508" s="30" t="s">
        <v>5214</v>
      </c>
    </row>
    <row r="509" spans="1:36" x14ac:dyDescent="0.2">
      <c r="A509" s="23">
        <v>267</v>
      </c>
      <c r="B509" s="24" t="s">
        <v>124</v>
      </c>
      <c r="C509" s="25" t="s">
        <v>1142</v>
      </c>
      <c r="D509" s="26" t="s">
        <v>74</v>
      </c>
      <c r="E509" s="24">
        <v>5</v>
      </c>
      <c r="F509" s="27">
        <v>-6.768734693088704</v>
      </c>
      <c r="G509" s="27">
        <v>13.158889851015035</v>
      </c>
      <c r="H509" s="26" t="s">
        <v>74</v>
      </c>
      <c r="I509" s="27">
        <v>30.464953563846787</v>
      </c>
      <c r="J509" s="27">
        <v>42.501096861000001</v>
      </c>
      <c r="K509" s="26" t="s">
        <v>74</v>
      </c>
      <c r="L509" s="23" t="s">
        <v>178</v>
      </c>
      <c r="M509" s="23" t="s">
        <v>423</v>
      </c>
      <c r="N509" s="28" t="s">
        <v>74</v>
      </c>
      <c r="O509" s="3" t="s">
        <v>109</v>
      </c>
      <c r="P509" s="3" t="s">
        <v>543</v>
      </c>
      <c r="Q509" s="28" t="s">
        <v>74</v>
      </c>
      <c r="R509" s="29">
        <v>5</v>
      </c>
      <c r="S509" s="30">
        <v>23</v>
      </c>
      <c r="T509" s="30">
        <v>1</v>
      </c>
      <c r="U509" s="30">
        <v>0</v>
      </c>
      <c r="V509" s="30">
        <v>0</v>
      </c>
      <c r="W509" s="28" t="s">
        <v>74</v>
      </c>
      <c r="X509" s="3" t="s">
        <v>83</v>
      </c>
      <c r="Y509" s="28" t="s">
        <v>74</v>
      </c>
      <c r="Z509" s="31">
        <v>-6.1881188118811892</v>
      </c>
      <c r="AA509" s="31">
        <v>38.658536585365852</v>
      </c>
      <c r="AB509" s="31">
        <v>-6.1881188118811892</v>
      </c>
      <c r="AC509" s="31">
        <v>51.591915097861438</v>
      </c>
      <c r="AD509" s="28" t="s">
        <v>74</v>
      </c>
      <c r="AE509" s="31">
        <v>-9.5427063666822818</v>
      </c>
      <c r="AF509" s="31">
        <v>15.700935937099683</v>
      </c>
      <c r="AG509" s="28" t="s">
        <v>74</v>
      </c>
      <c r="AH509" s="32">
        <v>45940</v>
      </c>
      <c r="AJ509" s="30" t="s">
        <v>5215</v>
      </c>
    </row>
    <row r="510" spans="1:36" x14ac:dyDescent="0.2">
      <c r="A510" s="23" t="s">
        <v>1143</v>
      </c>
      <c r="B510" s="24" t="s">
        <v>72</v>
      </c>
      <c r="C510" s="25" t="s">
        <v>1144</v>
      </c>
      <c r="D510" s="26" t="s">
        <v>74</v>
      </c>
      <c r="E510" s="24">
        <v>0</v>
      </c>
      <c r="F510" s="27">
        <v>-22.468348361183494</v>
      </c>
      <c r="G510" s="27">
        <v>5.6347193052835243</v>
      </c>
      <c r="H510" s="26" t="s">
        <v>74</v>
      </c>
      <c r="I510" s="27">
        <v>22.647867923090757</v>
      </c>
      <c r="J510" s="27">
        <v>42.493168552</v>
      </c>
      <c r="K510" s="26" t="s">
        <v>74</v>
      </c>
      <c r="L510" s="23" t="s">
        <v>493</v>
      </c>
      <c r="M510" s="23" t="s">
        <v>611</v>
      </c>
      <c r="N510" s="28" t="s">
        <v>74</v>
      </c>
      <c r="O510" s="3" t="s">
        <v>77</v>
      </c>
      <c r="P510" s="3" t="s">
        <v>78</v>
      </c>
      <c r="Q510" s="28" t="s">
        <v>74</v>
      </c>
      <c r="R510" s="29">
        <v>0</v>
      </c>
      <c r="S510" s="30">
        <v>0</v>
      </c>
      <c r="T510" s="30">
        <v>0</v>
      </c>
      <c r="U510" s="30">
        <v>1</v>
      </c>
      <c r="V510" s="30">
        <v>4</v>
      </c>
      <c r="W510" s="28" t="s">
        <v>74</v>
      </c>
      <c r="X510" s="3" t="s">
        <v>83</v>
      </c>
      <c r="Y510" s="28" t="s">
        <v>74</v>
      </c>
      <c r="Z510" s="31">
        <v>-11.484034833091435</v>
      </c>
      <c r="AA510" s="31">
        <v>4.2521367521367566</v>
      </c>
      <c r="AB510" s="31">
        <v>-43.461382467118611</v>
      </c>
      <c r="AC510" s="31">
        <v>-11.691868149569986</v>
      </c>
      <c r="AD510" s="28" t="s">
        <v>74</v>
      </c>
      <c r="AE510" s="31">
        <v>-59.983587374876834</v>
      </c>
      <c r="AF510" s="31">
        <v>-35.246561171982655</v>
      </c>
      <c r="AG510" s="28" t="s">
        <v>74</v>
      </c>
      <c r="AH510" s="32">
        <v>45940</v>
      </c>
      <c r="AJ510" s="30" t="s">
        <v>5216</v>
      </c>
    </row>
    <row r="511" spans="1:36" x14ac:dyDescent="0.2">
      <c r="A511" s="23" t="s">
        <v>1145</v>
      </c>
      <c r="B511" s="24" t="s">
        <v>72</v>
      </c>
      <c r="C511" s="25" t="s">
        <v>1146</v>
      </c>
      <c r="D511" s="26" t="s">
        <v>74</v>
      </c>
      <c r="E511" s="24">
        <v>0</v>
      </c>
      <c r="F511" s="27">
        <v>-39.932857269588901</v>
      </c>
      <c r="G511" s="27">
        <v>0</v>
      </c>
      <c r="H511" s="26" t="s">
        <v>74</v>
      </c>
      <c r="I511" s="27">
        <v>30.202013926557719</v>
      </c>
      <c r="J511" s="27">
        <v>42.464036280000002</v>
      </c>
      <c r="K511" s="26" t="s">
        <v>74</v>
      </c>
      <c r="L511" s="23" t="s">
        <v>91</v>
      </c>
      <c r="M511" s="23" t="s">
        <v>1147</v>
      </c>
      <c r="N511" s="28" t="s">
        <v>74</v>
      </c>
      <c r="O511" s="3" t="s">
        <v>77</v>
      </c>
      <c r="P511" s="3" t="s">
        <v>78</v>
      </c>
      <c r="Q511" s="28" t="s">
        <v>74</v>
      </c>
      <c r="R511" s="29">
        <v>1</v>
      </c>
      <c r="S511" s="30">
        <v>0</v>
      </c>
      <c r="T511" s="30">
        <v>0</v>
      </c>
      <c r="U511" s="30">
        <v>0</v>
      </c>
      <c r="V511" s="30">
        <v>13</v>
      </c>
      <c r="W511" s="28" t="s">
        <v>74</v>
      </c>
      <c r="X511" s="3" t="s">
        <v>83</v>
      </c>
      <c r="Y511" s="28" t="s">
        <v>74</v>
      </c>
      <c r="Z511" s="31">
        <v>-31.265664160401002</v>
      </c>
      <c r="AA511" s="31">
        <v>0</v>
      </c>
      <c r="AB511" s="31">
        <v>-31.265664160401002</v>
      </c>
      <c r="AC511" s="31">
        <v>-0.25742585510275701</v>
      </c>
      <c r="AD511" s="28" t="s">
        <v>74</v>
      </c>
      <c r="AE511" s="31">
        <v>-39.932857269588901</v>
      </c>
      <c r="AF511" s="31">
        <v>-23.60230265250074</v>
      </c>
      <c r="AG511" s="28" t="s">
        <v>74</v>
      </c>
      <c r="AH511" s="32">
        <v>45940</v>
      </c>
      <c r="AJ511" s="30" t="s">
        <v>5217</v>
      </c>
    </row>
    <row r="512" spans="1:36" x14ac:dyDescent="0.2">
      <c r="A512" s="23" t="s">
        <v>1148</v>
      </c>
      <c r="B512" s="24" t="s">
        <v>72</v>
      </c>
      <c r="C512" s="25" t="s">
        <v>1149</v>
      </c>
      <c r="D512" s="26" t="s">
        <v>74</v>
      </c>
      <c r="E512" s="24">
        <v>3</v>
      </c>
      <c r="F512" s="27">
        <v>-11.556353155071985</v>
      </c>
      <c r="G512" s="27">
        <v>75.989869897058242</v>
      </c>
      <c r="H512" s="26" t="s">
        <v>74</v>
      </c>
      <c r="I512" s="27">
        <v>88.49662519079375</v>
      </c>
      <c r="J512" s="27">
        <v>42.335706021999997</v>
      </c>
      <c r="K512" s="26" t="s">
        <v>74</v>
      </c>
      <c r="L512" s="23" t="s">
        <v>88</v>
      </c>
      <c r="M512" s="23" t="s">
        <v>135</v>
      </c>
      <c r="N512" s="28" t="s">
        <v>74</v>
      </c>
      <c r="O512" s="3" t="s">
        <v>77</v>
      </c>
      <c r="P512" s="3" t="s">
        <v>78</v>
      </c>
      <c r="Q512" s="28" t="s">
        <v>74</v>
      </c>
      <c r="R512" s="29">
        <v>4</v>
      </c>
      <c r="S512" s="30">
        <v>0</v>
      </c>
      <c r="T512" s="30">
        <v>0</v>
      </c>
      <c r="U512" s="30">
        <v>0</v>
      </c>
      <c r="V512" s="30">
        <v>0</v>
      </c>
      <c r="W512" s="28" t="s">
        <v>74</v>
      </c>
      <c r="X512" s="3" t="s">
        <v>79</v>
      </c>
      <c r="Y512" s="28" t="s">
        <v>74</v>
      </c>
      <c r="Z512" s="31">
        <v>-12.352639671963097</v>
      </c>
      <c r="AA512" s="31">
        <v>114.55457967377669</v>
      </c>
      <c r="AB512" s="31">
        <v>-45.157152020525977</v>
      </c>
      <c r="AC512" s="31">
        <v>33.226855729339135</v>
      </c>
      <c r="AD512" s="28" t="s">
        <v>74</v>
      </c>
      <c r="AE512" s="31">
        <v>-59.680353886882834</v>
      </c>
      <c r="AF512" s="31">
        <v>-2.4446463542850592</v>
      </c>
      <c r="AG512" s="28" t="s">
        <v>74</v>
      </c>
      <c r="AH512" s="32">
        <v>45940</v>
      </c>
      <c r="AJ512" s="30" t="s">
        <v>5218</v>
      </c>
    </row>
    <row r="513" spans="1:36" x14ac:dyDescent="0.2">
      <c r="A513" s="23" t="s">
        <v>1150</v>
      </c>
      <c r="B513" s="24" t="s">
        <v>72</v>
      </c>
      <c r="C513" s="25" t="s">
        <v>1151</v>
      </c>
      <c r="D513" s="26" t="s">
        <v>74</v>
      </c>
      <c r="E513" s="24">
        <v>0</v>
      </c>
      <c r="F513" s="27">
        <v>-17.489706512377428</v>
      </c>
      <c r="G513" s="27">
        <v>0</v>
      </c>
      <c r="H513" s="26" t="s">
        <v>74</v>
      </c>
      <c r="I513" s="27">
        <v>25.223492585045452</v>
      </c>
      <c r="J513" s="27">
        <v>42.314915282999998</v>
      </c>
      <c r="K513" s="26" t="s">
        <v>74</v>
      </c>
      <c r="L513" s="23" t="s">
        <v>113</v>
      </c>
      <c r="M513" s="23" t="s">
        <v>375</v>
      </c>
      <c r="N513" s="28" t="s">
        <v>74</v>
      </c>
      <c r="O513" s="3" t="s">
        <v>77</v>
      </c>
      <c r="P513" s="3" t="s">
        <v>78</v>
      </c>
      <c r="Q513" s="28" t="s">
        <v>74</v>
      </c>
      <c r="R513" s="29">
        <v>1</v>
      </c>
      <c r="S513" s="30">
        <v>0</v>
      </c>
      <c r="T513" s="30">
        <v>0</v>
      </c>
      <c r="U513" s="30">
        <v>0</v>
      </c>
      <c r="V513" s="30">
        <v>25</v>
      </c>
      <c r="W513" s="28" t="s">
        <v>74</v>
      </c>
      <c r="X513" s="3" t="s">
        <v>83</v>
      </c>
      <c r="Y513" s="28" t="s">
        <v>74</v>
      </c>
      <c r="Z513" s="31">
        <v>-6.6431119531636638</v>
      </c>
      <c r="AA513" s="31">
        <v>8.4701729335237257</v>
      </c>
      <c r="AB513" s="31">
        <v>-11.669708176547534</v>
      </c>
      <c r="AC513" s="31">
        <v>6.6248549857135171</v>
      </c>
      <c r="AD513" s="28" t="s">
        <v>74</v>
      </c>
      <c r="AE513" s="31">
        <v>-34.274745929179282</v>
      </c>
      <c r="AF513" s="31">
        <v>-19.670534181092929</v>
      </c>
      <c r="AG513" s="28" t="s">
        <v>74</v>
      </c>
      <c r="AH513" s="32">
        <v>45940</v>
      </c>
      <c r="AJ513" s="30" t="s">
        <v>5219</v>
      </c>
    </row>
    <row r="514" spans="1:36" x14ac:dyDescent="0.2">
      <c r="A514" s="23" t="s">
        <v>1152</v>
      </c>
      <c r="B514" s="24" t="s">
        <v>194</v>
      </c>
      <c r="C514" s="25" t="s">
        <v>1153</v>
      </c>
      <c r="D514" s="26" t="s">
        <v>74</v>
      </c>
      <c r="E514" s="24">
        <v>1</v>
      </c>
      <c r="F514" s="27">
        <v>-24.904109495534392</v>
      </c>
      <c r="G514" s="27">
        <v>0</v>
      </c>
      <c r="H514" s="26" t="s">
        <v>74</v>
      </c>
      <c r="I514" s="27">
        <v>34.401483289470427</v>
      </c>
      <c r="J514" s="27">
        <v>42.186606284</v>
      </c>
      <c r="K514" s="26" t="s">
        <v>74</v>
      </c>
      <c r="L514" s="23" t="s">
        <v>91</v>
      </c>
      <c r="M514" s="23" t="s">
        <v>1154</v>
      </c>
      <c r="N514" s="28" t="s">
        <v>74</v>
      </c>
      <c r="O514" s="3" t="s">
        <v>156</v>
      </c>
      <c r="P514" s="3" t="s">
        <v>309</v>
      </c>
      <c r="Q514" s="28" t="s">
        <v>74</v>
      </c>
      <c r="R514" s="29">
        <v>2</v>
      </c>
      <c r="S514" s="30">
        <v>0</v>
      </c>
      <c r="T514" s="30">
        <v>0</v>
      </c>
      <c r="U514" s="30">
        <v>0</v>
      </c>
      <c r="V514" s="30">
        <v>0</v>
      </c>
      <c r="W514" s="28" t="s">
        <v>74</v>
      </c>
      <c r="X514" s="3" t="s">
        <v>83</v>
      </c>
      <c r="Y514" s="28" t="s">
        <v>74</v>
      </c>
      <c r="Z514" s="31">
        <v>-21.384750219106046</v>
      </c>
      <c r="AA514" s="31">
        <v>11.532483680447623</v>
      </c>
      <c r="AB514" s="31">
        <v>-24.079559881506558</v>
      </c>
      <c r="AC514" s="31">
        <v>20.339526503539755</v>
      </c>
      <c r="AD514" s="28" t="s">
        <v>74</v>
      </c>
      <c r="AE514" s="31">
        <v>-25.905558805378558</v>
      </c>
      <c r="AF514" s="31">
        <v>-2.3894646596218529</v>
      </c>
      <c r="AG514" s="28" t="s">
        <v>74</v>
      </c>
      <c r="AH514" s="32">
        <v>45940</v>
      </c>
      <c r="AJ514" s="30" t="s">
        <v>5220</v>
      </c>
    </row>
    <row r="515" spans="1:36" x14ac:dyDescent="0.2">
      <c r="A515" s="23" t="s">
        <v>1155</v>
      </c>
      <c r="B515" s="24" t="s">
        <v>657</v>
      </c>
      <c r="C515" s="25" t="s">
        <v>1156</v>
      </c>
      <c r="D515" s="26" t="s">
        <v>74</v>
      </c>
      <c r="E515" s="24">
        <v>3</v>
      </c>
      <c r="F515" s="27">
        <v>-32.192262071721522</v>
      </c>
      <c r="G515" s="27">
        <v>9.4439188827677629</v>
      </c>
      <c r="H515" s="26" t="s">
        <v>74</v>
      </c>
      <c r="I515" s="27">
        <v>41.336396923097951</v>
      </c>
      <c r="J515" s="27">
        <v>42.180430956000002</v>
      </c>
      <c r="K515" s="26" t="s">
        <v>74</v>
      </c>
      <c r="L515" s="23" t="s">
        <v>247</v>
      </c>
      <c r="M515" s="23" t="s">
        <v>248</v>
      </c>
      <c r="N515" s="28" t="s">
        <v>74</v>
      </c>
      <c r="O515" s="3" t="s">
        <v>109</v>
      </c>
      <c r="P515" s="3" t="s">
        <v>659</v>
      </c>
      <c r="Q515" s="28" t="s">
        <v>74</v>
      </c>
      <c r="R515" s="29">
        <v>3</v>
      </c>
      <c r="S515" s="30">
        <v>0</v>
      </c>
      <c r="T515" s="30">
        <v>0</v>
      </c>
      <c r="U515" s="30">
        <v>0</v>
      </c>
      <c r="V515" s="30">
        <v>0</v>
      </c>
      <c r="W515" s="28" t="s">
        <v>74</v>
      </c>
      <c r="X515" s="3" t="s">
        <v>79</v>
      </c>
      <c r="Y515" s="28" t="s">
        <v>74</v>
      </c>
      <c r="Z515" s="31">
        <v>-23.178184880708045</v>
      </c>
      <c r="AA515" s="31">
        <v>16.196501194241822</v>
      </c>
      <c r="AB515" s="31">
        <v>-23.178184880708045</v>
      </c>
      <c r="AC515" s="31">
        <v>62.745172714469845</v>
      </c>
      <c r="AD515" s="28" t="s">
        <v>74</v>
      </c>
      <c r="AE515" s="31">
        <v>-40.047720293645945</v>
      </c>
      <c r="AF515" s="31">
        <v>24.15481227146946</v>
      </c>
      <c r="AG515" s="28" t="s">
        <v>74</v>
      </c>
      <c r="AH515" s="32">
        <v>45940</v>
      </c>
      <c r="AJ515" s="30" t="s">
        <v>5221</v>
      </c>
    </row>
    <row r="516" spans="1:36" x14ac:dyDescent="0.2">
      <c r="A516" s="23">
        <v>6701</v>
      </c>
      <c r="B516" s="24" t="s">
        <v>259</v>
      </c>
      <c r="C516" s="25" t="s">
        <v>1157</v>
      </c>
      <c r="D516" s="26" t="s">
        <v>74</v>
      </c>
      <c r="E516" s="24">
        <v>5</v>
      </c>
      <c r="F516" s="27">
        <v>-1.4259002662686835</v>
      </c>
      <c r="G516" s="27">
        <v>32.988052797677831</v>
      </c>
      <c r="H516" s="26" t="s">
        <v>74</v>
      </c>
      <c r="I516" s="27">
        <v>31.131083268222248</v>
      </c>
      <c r="J516" s="27">
        <v>42.121190282000001</v>
      </c>
      <c r="K516" s="26" t="s">
        <v>74</v>
      </c>
      <c r="L516" s="23" t="s">
        <v>75</v>
      </c>
      <c r="M516" s="23" t="s">
        <v>204</v>
      </c>
      <c r="N516" s="28" t="s">
        <v>74</v>
      </c>
      <c r="O516" s="3" t="s">
        <v>109</v>
      </c>
      <c r="P516" s="3" t="s">
        <v>261</v>
      </c>
      <c r="Q516" s="28" t="s">
        <v>74</v>
      </c>
      <c r="R516" s="29">
        <v>5</v>
      </c>
      <c r="S516" s="30">
        <v>37</v>
      </c>
      <c r="T516" s="30">
        <v>32</v>
      </c>
      <c r="U516" s="30">
        <v>0</v>
      </c>
      <c r="V516" s="30">
        <v>0</v>
      </c>
      <c r="W516" s="28" t="s">
        <v>74</v>
      </c>
      <c r="X516" s="3" t="s">
        <v>83</v>
      </c>
      <c r="Y516" s="28" t="s">
        <v>74</v>
      </c>
      <c r="Z516" s="31">
        <v>0</v>
      </c>
      <c r="AA516" s="31">
        <v>63.32422014298087</v>
      </c>
      <c r="AB516" s="31">
        <v>0</v>
      </c>
      <c r="AC516" s="31">
        <v>149.73831096563845</v>
      </c>
      <c r="AD516" s="28" t="s">
        <v>74</v>
      </c>
      <c r="AE516" s="31">
        <v>-1.4259002662686835</v>
      </c>
      <c r="AF516" s="31">
        <v>92.935020879459557</v>
      </c>
      <c r="AG516" s="28" t="s">
        <v>74</v>
      </c>
      <c r="AH516" s="32">
        <v>45940</v>
      </c>
      <c r="AJ516" s="30" t="s">
        <v>5222</v>
      </c>
    </row>
    <row r="517" spans="1:36" x14ac:dyDescent="0.2">
      <c r="A517" s="23" t="s">
        <v>1158</v>
      </c>
      <c r="B517" s="24" t="s">
        <v>72</v>
      </c>
      <c r="C517" s="25" t="s">
        <v>1159</v>
      </c>
      <c r="D517" s="26" t="s">
        <v>74</v>
      </c>
      <c r="E517" s="24">
        <v>1</v>
      </c>
      <c r="F517" s="27">
        <v>-22.986407945787331</v>
      </c>
      <c r="G517" s="27">
        <v>0</v>
      </c>
      <c r="H517" s="26" t="s">
        <v>74</v>
      </c>
      <c r="I517" s="27">
        <v>25.957215947236435</v>
      </c>
      <c r="J517" s="27">
        <v>41.988753000000003</v>
      </c>
      <c r="K517" s="26" t="s">
        <v>74</v>
      </c>
      <c r="L517" s="23" t="s">
        <v>247</v>
      </c>
      <c r="M517" s="23" t="s">
        <v>1160</v>
      </c>
      <c r="N517" s="28" t="s">
        <v>74</v>
      </c>
      <c r="O517" s="3" t="s">
        <v>77</v>
      </c>
      <c r="P517" s="3" t="s">
        <v>78</v>
      </c>
      <c r="Q517" s="28" t="s">
        <v>74</v>
      </c>
      <c r="R517" s="29">
        <v>3</v>
      </c>
      <c r="S517" s="30">
        <v>0</v>
      </c>
      <c r="T517" s="30">
        <v>0</v>
      </c>
      <c r="U517" s="30">
        <v>0</v>
      </c>
      <c r="V517" s="30">
        <v>0</v>
      </c>
      <c r="W517" s="28" t="s">
        <v>74</v>
      </c>
      <c r="X517" s="3" t="s">
        <v>83</v>
      </c>
      <c r="Y517" s="28" t="s">
        <v>74</v>
      </c>
      <c r="Z517" s="31">
        <v>-19.628233458988699</v>
      </c>
      <c r="AA517" s="31">
        <v>11.36527377521613</v>
      </c>
      <c r="AB517" s="31">
        <v>-19.628233458988699</v>
      </c>
      <c r="AC517" s="31">
        <v>8.7052072308390134</v>
      </c>
      <c r="AD517" s="28" t="s">
        <v>74</v>
      </c>
      <c r="AE517" s="31">
        <v>-42.154957126393114</v>
      </c>
      <c r="AF517" s="31">
        <v>-18.536915076838596</v>
      </c>
      <c r="AG517" s="28" t="s">
        <v>74</v>
      </c>
      <c r="AH517" s="32">
        <v>45940</v>
      </c>
      <c r="AJ517" s="30" t="s">
        <v>5223</v>
      </c>
    </row>
    <row r="518" spans="1:36" x14ac:dyDescent="0.2">
      <c r="A518" s="23" t="s">
        <v>1161</v>
      </c>
      <c r="B518" s="24" t="s">
        <v>154</v>
      </c>
      <c r="C518" s="25" t="s">
        <v>1162</v>
      </c>
      <c r="D518" s="26" t="s">
        <v>74</v>
      </c>
      <c r="E518" s="24">
        <v>3</v>
      </c>
      <c r="F518" s="27">
        <v>-7.9420448143804929</v>
      </c>
      <c r="G518" s="27">
        <v>11.292905336079215</v>
      </c>
      <c r="H518" s="26" t="s">
        <v>74</v>
      </c>
      <c r="I518" s="27">
        <v>15.545277342784308</v>
      </c>
      <c r="J518" s="27">
        <v>41.973014190999997</v>
      </c>
      <c r="K518" s="26" t="s">
        <v>74</v>
      </c>
      <c r="L518" s="23" t="s">
        <v>88</v>
      </c>
      <c r="M518" s="23" t="s">
        <v>206</v>
      </c>
      <c r="N518" s="28" t="s">
        <v>74</v>
      </c>
      <c r="O518" s="3" t="s">
        <v>156</v>
      </c>
      <c r="P518" s="3" t="s">
        <v>171</v>
      </c>
      <c r="Q518" s="28" t="s">
        <v>74</v>
      </c>
      <c r="R518" s="29">
        <v>5</v>
      </c>
      <c r="S518" s="30">
        <v>36</v>
      </c>
      <c r="T518" s="30">
        <v>0</v>
      </c>
      <c r="U518" s="30">
        <v>0</v>
      </c>
      <c r="V518" s="30">
        <v>0</v>
      </c>
      <c r="W518" s="28" t="s">
        <v>74</v>
      </c>
      <c r="X518" s="3" t="s">
        <v>101</v>
      </c>
      <c r="Y518" s="28" t="s">
        <v>74</v>
      </c>
      <c r="Z518" s="31">
        <v>-6.1464088397790091</v>
      </c>
      <c r="AA518" s="31">
        <v>18.897637795275593</v>
      </c>
      <c r="AB518" s="31">
        <v>-6.1464088397790091</v>
      </c>
      <c r="AC518" s="31">
        <v>40.244783389403715</v>
      </c>
      <c r="AD518" s="28" t="s">
        <v>74</v>
      </c>
      <c r="AE518" s="31">
        <v>-7.9420448143804929</v>
      </c>
      <c r="AF518" s="31">
        <v>13.938624262289142</v>
      </c>
      <c r="AG518" s="28" t="s">
        <v>74</v>
      </c>
      <c r="AH518" s="32">
        <v>45940</v>
      </c>
      <c r="AJ518" s="30" t="s">
        <v>5224</v>
      </c>
    </row>
    <row r="519" spans="1:36" x14ac:dyDescent="0.2">
      <c r="A519" s="23" t="s">
        <v>1163</v>
      </c>
      <c r="B519" s="24" t="s">
        <v>182</v>
      </c>
      <c r="C519" s="25" t="s">
        <v>1164</v>
      </c>
      <c r="D519" s="26" t="s">
        <v>74</v>
      </c>
      <c r="E519" s="24">
        <v>5</v>
      </c>
      <c r="F519" s="27">
        <v>-2.452367669944302</v>
      </c>
      <c r="G519" s="27">
        <v>57.185804795740694</v>
      </c>
      <c r="H519" s="26" t="s">
        <v>74</v>
      </c>
      <c r="I519" s="27">
        <v>41.646902754730604</v>
      </c>
      <c r="J519" s="27">
        <v>41.965343386999997</v>
      </c>
      <c r="K519" s="26" t="s">
        <v>74</v>
      </c>
      <c r="L519" s="23" t="s">
        <v>122</v>
      </c>
      <c r="M519" s="23" t="s">
        <v>161</v>
      </c>
      <c r="N519" s="28" t="s">
        <v>74</v>
      </c>
      <c r="O519" s="3" t="s">
        <v>156</v>
      </c>
      <c r="P519" s="3" t="s">
        <v>184</v>
      </c>
      <c r="Q519" s="28" t="s">
        <v>74</v>
      </c>
      <c r="R519" s="29">
        <v>5</v>
      </c>
      <c r="S519" s="30">
        <v>19</v>
      </c>
      <c r="T519" s="30">
        <v>25</v>
      </c>
      <c r="U519" s="30">
        <v>0</v>
      </c>
      <c r="V519" s="30">
        <v>0</v>
      </c>
      <c r="W519" s="28" t="s">
        <v>74</v>
      </c>
      <c r="X519" s="3" t="s">
        <v>79</v>
      </c>
      <c r="Y519" s="28" t="s">
        <v>74</v>
      </c>
      <c r="Z519" s="31">
        <v>-1.9890260631001411</v>
      </c>
      <c r="AA519" s="31">
        <v>88.100566012899833</v>
      </c>
      <c r="AB519" s="31">
        <v>-1.9890260631001411</v>
      </c>
      <c r="AC519" s="31">
        <v>49.450678393690275</v>
      </c>
      <c r="AD519" s="28" t="s">
        <v>74</v>
      </c>
      <c r="AE519" s="31">
        <v>-2.452367669944302</v>
      </c>
      <c r="AF519" s="31">
        <v>42.70499318218878</v>
      </c>
      <c r="AG519" s="28" t="s">
        <v>74</v>
      </c>
      <c r="AH519" s="32">
        <v>45940</v>
      </c>
      <c r="AJ519" s="30" t="s">
        <v>5225</v>
      </c>
    </row>
    <row r="520" spans="1:36" x14ac:dyDescent="0.2">
      <c r="A520" s="23" t="s">
        <v>1165</v>
      </c>
      <c r="B520" s="24" t="s">
        <v>272</v>
      </c>
      <c r="C520" s="25" t="s">
        <v>1166</v>
      </c>
      <c r="D520" s="26" t="s">
        <v>74</v>
      </c>
      <c r="E520" s="24">
        <v>5</v>
      </c>
      <c r="F520" s="27">
        <v>-2.6750715571199222</v>
      </c>
      <c r="G520" s="27">
        <v>15.466988940437357</v>
      </c>
      <c r="H520" s="26" t="s">
        <v>74</v>
      </c>
      <c r="I520" s="27">
        <v>14.605779077665352</v>
      </c>
      <c r="J520" s="27">
        <v>41.908012528</v>
      </c>
      <c r="K520" s="26" t="s">
        <v>74</v>
      </c>
      <c r="L520" s="23" t="s">
        <v>113</v>
      </c>
      <c r="M520" s="23" t="s">
        <v>117</v>
      </c>
      <c r="N520" s="28" t="s">
        <v>74</v>
      </c>
      <c r="O520" s="3" t="s">
        <v>77</v>
      </c>
      <c r="P520" s="3" t="s">
        <v>274</v>
      </c>
      <c r="Q520" s="28" t="s">
        <v>74</v>
      </c>
      <c r="R520" s="29">
        <v>5</v>
      </c>
      <c r="S520" s="30">
        <v>20</v>
      </c>
      <c r="T520" s="30">
        <v>15</v>
      </c>
      <c r="U520" s="30">
        <v>0</v>
      </c>
      <c r="V520" s="30">
        <v>0</v>
      </c>
      <c r="W520" s="28" t="s">
        <v>74</v>
      </c>
      <c r="X520" s="3" t="s">
        <v>101</v>
      </c>
      <c r="Y520" s="28" t="s">
        <v>74</v>
      </c>
      <c r="Z520" s="31">
        <v>-0.93921555658442202</v>
      </c>
      <c r="AA520" s="31">
        <v>34.770089084855584</v>
      </c>
      <c r="AB520" s="31">
        <v>-0.93921555658442202</v>
      </c>
      <c r="AC520" s="31">
        <v>48.051345950533253</v>
      </c>
      <c r="AD520" s="28" t="s">
        <v>74</v>
      </c>
      <c r="AE520" s="31">
        <v>-2.6750715571199222</v>
      </c>
      <c r="AF520" s="31">
        <v>9.5322397566044721</v>
      </c>
      <c r="AG520" s="28" t="s">
        <v>74</v>
      </c>
      <c r="AH520" s="32">
        <v>45940</v>
      </c>
      <c r="AJ520" s="30" t="s">
        <v>5226</v>
      </c>
    </row>
    <row r="521" spans="1:36" x14ac:dyDescent="0.2">
      <c r="A521" s="23">
        <v>2503</v>
      </c>
      <c r="B521" s="24" t="s">
        <v>259</v>
      </c>
      <c r="C521" s="25" t="s">
        <v>1167</v>
      </c>
      <c r="D521" s="26" t="s">
        <v>74</v>
      </c>
      <c r="E521" s="24">
        <v>0</v>
      </c>
      <c r="F521" s="27">
        <v>-21.608611244584431</v>
      </c>
      <c r="G521" s="27">
        <v>2.5644716691900067</v>
      </c>
      <c r="H521" s="26" t="s">
        <v>74</v>
      </c>
      <c r="I521" s="27">
        <v>18.755924387931184</v>
      </c>
      <c r="J521" s="27">
        <v>11.458951712999999</v>
      </c>
      <c r="K521" s="26" t="s">
        <v>74</v>
      </c>
      <c r="L521" s="23" t="s">
        <v>122</v>
      </c>
      <c r="M521" s="23" t="s">
        <v>343</v>
      </c>
      <c r="N521" s="28" t="s">
        <v>74</v>
      </c>
      <c r="O521" s="3" t="s">
        <v>109</v>
      </c>
      <c r="P521" s="3" t="s">
        <v>261</v>
      </c>
      <c r="Q521" s="28" t="s">
        <v>74</v>
      </c>
      <c r="R521" s="29">
        <v>5</v>
      </c>
      <c r="S521" s="30">
        <v>9</v>
      </c>
      <c r="T521" s="30">
        <v>0</v>
      </c>
      <c r="U521" s="30">
        <v>0</v>
      </c>
      <c r="V521" s="30">
        <v>2</v>
      </c>
      <c r="W521" s="28" t="s">
        <v>74</v>
      </c>
      <c r="X521" s="3" t="s">
        <v>101</v>
      </c>
      <c r="Y521" s="28" t="s">
        <v>74</v>
      </c>
      <c r="Z521" s="31">
        <v>-4.5666149412547101</v>
      </c>
      <c r="AA521" s="31">
        <v>8.4656084656084651</v>
      </c>
      <c r="AB521" s="31">
        <v>-4.5666149412547101</v>
      </c>
      <c r="AC521" s="31">
        <v>9.8897087662351844</v>
      </c>
      <c r="AD521" s="28" t="s">
        <v>74</v>
      </c>
      <c r="AE521" s="31">
        <v>-42.393744938327494</v>
      </c>
      <c r="AF521" s="31">
        <v>-23.305310969427921</v>
      </c>
      <c r="AG521" s="28" t="s">
        <v>74</v>
      </c>
      <c r="AH521" s="32">
        <v>45940</v>
      </c>
      <c r="AJ521" s="30" t="s">
        <v>5227</v>
      </c>
    </row>
    <row r="522" spans="1:36" x14ac:dyDescent="0.2">
      <c r="A522" s="23" t="s">
        <v>1168</v>
      </c>
      <c r="B522" s="24" t="s">
        <v>557</v>
      </c>
      <c r="C522" s="25" t="s">
        <v>1169</v>
      </c>
      <c r="D522" s="26" t="s">
        <v>74</v>
      </c>
      <c r="E522" s="24">
        <v>3</v>
      </c>
      <c r="F522" s="27">
        <v>-3.9146033282980186</v>
      </c>
      <c r="G522" s="27">
        <v>14.904356972183169</v>
      </c>
      <c r="H522" s="26" t="s">
        <v>74</v>
      </c>
      <c r="I522" s="27">
        <v>42.172332486831209</v>
      </c>
      <c r="J522" s="27">
        <v>41.575605357999997</v>
      </c>
      <c r="K522" s="26" t="s">
        <v>74</v>
      </c>
      <c r="L522" s="23" t="s">
        <v>113</v>
      </c>
      <c r="M522" s="23" t="s">
        <v>295</v>
      </c>
      <c r="N522" s="28" t="s">
        <v>74</v>
      </c>
      <c r="O522" s="3" t="s">
        <v>156</v>
      </c>
      <c r="P522" s="3" t="s">
        <v>559</v>
      </c>
      <c r="Q522" s="28" t="s">
        <v>74</v>
      </c>
      <c r="R522" s="29">
        <v>4</v>
      </c>
      <c r="S522" s="30">
        <v>0</v>
      </c>
      <c r="T522" s="30">
        <v>0</v>
      </c>
      <c r="U522" s="30">
        <v>0</v>
      </c>
      <c r="V522" s="30">
        <v>0</v>
      </c>
      <c r="W522" s="28" t="s">
        <v>74</v>
      </c>
      <c r="X522" s="3" t="s">
        <v>79</v>
      </c>
      <c r="Y522" s="28" t="s">
        <v>74</v>
      </c>
      <c r="Z522" s="31">
        <v>-2.7929743737402788</v>
      </c>
      <c r="AA522" s="31">
        <v>36.525396311873187</v>
      </c>
      <c r="AB522" s="31">
        <v>-29.751550210162712</v>
      </c>
      <c r="AC522" s="31">
        <v>21.059861878443147</v>
      </c>
      <c r="AD522" s="28" t="s">
        <v>74</v>
      </c>
      <c r="AE522" s="31">
        <v>-49.957002749596903</v>
      </c>
      <c r="AF522" s="31">
        <v>-0.75604869053979862</v>
      </c>
      <c r="AG522" s="28" t="s">
        <v>74</v>
      </c>
      <c r="AH522" s="32">
        <v>45940</v>
      </c>
      <c r="AJ522" s="30" t="s">
        <v>5228</v>
      </c>
    </row>
    <row r="523" spans="1:36" x14ac:dyDescent="0.2">
      <c r="A523" s="23">
        <v>2359</v>
      </c>
      <c r="B523" s="24" t="s">
        <v>124</v>
      </c>
      <c r="C523" s="25" t="s">
        <v>1170</v>
      </c>
      <c r="D523" s="26" t="s">
        <v>74</v>
      </c>
      <c r="E523" s="24">
        <v>4</v>
      </c>
      <c r="F523" s="27">
        <v>-4.8677332693019544</v>
      </c>
      <c r="G523" s="27">
        <v>79.404191048157784</v>
      </c>
      <c r="H523" s="26" t="s">
        <v>74</v>
      </c>
      <c r="I523" s="27">
        <v>52.134519590494968</v>
      </c>
      <c r="J523" s="27">
        <v>41.544780789999997</v>
      </c>
      <c r="K523" s="26" t="s">
        <v>74</v>
      </c>
      <c r="L523" s="23" t="s">
        <v>129</v>
      </c>
      <c r="M523" s="23" t="s">
        <v>277</v>
      </c>
      <c r="N523" s="28" t="s">
        <v>74</v>
      </c>
      <c r="O523" s="3" t="s">
        <v>109</v>
      </c>
      <c r="P523" s="3" t="s">
        <v>126</v>
      </c>
      <c r="Q523" s="28" t="s">
        <v>74</v>
      </c>
      <c r="R523" s="29">
        <v>4</v>
      </c>
      <c r="S523" s="30">
        <v>0</v>
      </c>
      <c r="T523" s="30">
        <v>0</v>
      </c>
      <c r="U523" s="30">
        <v>0</v>
      </c>
      <c r="V523" s="30">
        <v>0</v>
      </c>
      <c r="W523" s="28" t="s">
        <v>74</v>
      </c>
      <c r="X523" s="3" t="s">
        <v>79</v>
      </c>
      <c r="Y523" s="28" t="s">
        <v>74</v>
      </c>
      <c r="Z523" s="31">
        <v>-7.0306038047973534</v>
      </c>
      <c r="AA523" s="31">
        <v>119.83180129082731</v>
      </c>
      <c r="AB523" s="31">
        <v>-15.482367095270321</v>
      </c>
      <c r="AC523" s="31">
        <v>53.786478966894165</v>
      </c>
      <c r="AD523" s="28" t="s">
        <v>74</v>
      </c>
      <c r="AE523" s="31">
        <v>-37.217835073507914</v>
      </c>
      <c r="AF523" s="31">
        <v>13.408671905274435</v>
      </c>
      <c r="AG523" s="28" t="s">
        <v>74</v>
      </c>
      <c r="AH523" s="32">
        <v>45940</v>
      </c>
      <c r="AJ523" s="30" t="s">
        <v>5229</v>
      </c>
    </row>
    <row r="524" spans="1:36" x14ac:dyDescent="0.2">
      <c r="A524" s="23" t="s">
        <v>6</v>
      </c>
      <c r="B524" s="24" t="s">
        <v>72</v>
      </c>
      <c r="C524" s="25" t="s">
        <v>1171</v>
      </c>
      <c r="D524" s="26" t="s">
        <v>74</v>
      </c>
      <c r="E524" s="24">
        <v>1</v>
      </c>
      <c r="F524" s="27">
        <v>-25.150515990963683</v>
      </c>
      <c r="G524" s="27">
        <v>0</v>
      </c>
      <c r="H524" s="26" t="s">
        <v>74</v>
      </c>
      <c r="I524" s="27">
        <v>37.56074679293279</v>
      </c>
      <c r="J524" s="27">
        <v>41.494135125</v>
      </c>
      <c r="K524" s="26" t="s">
        <v>74</v>
      </c>
      <c r="L524" s="23" t="s">
        <v>97</v>
      </c>
      <c r="M524" s="23" t="s">
        <v>499</v>
      </c>
      <c r="N524" s="28" t="s">
        <v>74</v>
      </c>
      <c r="O524" s="3" t="s">
        <v>77</v>
      </c>
      <c r="P524" s="3" t="s">
        <v>78</v>
      </c>
      <c r="Q524" s="28" t="s">
        <v>74</v>
      </c>
      <c r="R524" s="29">
        <v>2</v>
      </c>
      <c r="S524" s="30">
        <v>0</v>
      </c>
      <c r="T524" s="30">
        <v>0</v>
      </c>
      <c r="U524" s="30">
        <v>0</v>
      </c>
      <c r="V524" s="30">
        <v>0</v>
      </c>
      <c r="W524" s="28" t="s">
        <v>74</v>
      </c>
      <c r="X524" s="3" t="s">
        <v>83</v>
      </c>
      <c r="Y524" s="28" t="s">
        <v>74</v>
      </c>
      <c r="Z524" s="31">
        <v>-12.732919254658384</v>
      </c>
      <c r="AA524" s="31">
        <v>13.123993558776171</v>
      </c>
      <c r="AB524" s="31">
        <v>-40.625440202845468</v>
      </c>
      <c r="AC524" s="31">
        <v>-22.680199618995896</v>
      </c>
      <c r="AD524" s="28" t="s">
        <v>74</v>
      </c>
      <c r="AE524" s="31">
        <v>-64.364537241358533</v>
      </c>
      <c r="AF524" s="31">
        <v>-43.270020925910984</v>
      </c>
      <c r="AG524" s="28" t="s">
        <v>74</v>
      </c>
      <c r="AH524" s="32">
        <v>45940</v>
      </c>
      <c r="AJ524" s="30" t="s">
        <v>5230</v>
      </c>
    </row>
    <row r="525" spans="1:36" x14ac:dyDescent="0.2">
      <c r="A525" s="23">
        <v>8002</v>
      </c>
      <c r="B525" s="24" t="s">
        <v>259</v>
      </c>
      <c r="C525" s="25" t="s">
        <v>1172</v>
      </c>
      <c r="D525" s="26" t="s">
        <v>74</v>
      </c>
      <c r="E525" s="24">
        <v>5</v>
      </c>
      <c r="F525" s="27">
        <v>0</v>
      </c>
      <c r="G525" s="27">
        <v>36.346279180299554</v>
      </c>
      <c r="H525" s="26" t="s">
        <v>74</v>
      </c>
      <c r="I525" s="27">
        <v>28.154521169159658</v>
      </c>
      <c r="J525" s="27">
        <v>41.446659068000002</v>
      </c>
      <c r="K525" s="26" t="s">
        <v>74</v>
      </c>
      <c r="L525" s="23" t="s">
        <v>178</v>
      </c>
      <c r="M525" s="23" t="s">
        <v>423</v>
      </c>
      <c r="N525" s="28" t="s">
        <v>74</v>
      </c>
      <c r="O525" s="3" t="s">
        <v>109</v>
      </c>
      <c r="P525" s="3" t="s">
        <v>261</v>
      </c>
      <c r="Q525" s="28" t="s">
        <v>74</v>
      </c>
      <c r="R525" s="29">
        <v>5</v>
      </c>
      <c r="S525" s="30">
        <v>24</v>
      </c>
      <c r="T525" s="30">
        <v>27</v>
      </c>
      <c r="U525" s="30">
        <v>0</v>
      </c>
      <c r="V525" s="30">
        <v>0</v>
      </c>
      <c r="W525" s="28" t="s">
        <v>74</v>
      </c>
      <c r="X525" s="3" t="s">
        <v>83</v>
      </c>
      <c r="Y525" s="28" t="s">
        <v>74</v>
      </c>
      <c r="Z525" s="31">
        <v>0</v>
      </c>
      <c r="AA525" s="31">
        <v>76.754773075672418</v>
      </c>
      <c r="AB525" s="31">
        <v>0</v>
      </c>
      <c r="AC525" s="31">
        <v>87.709460386607006</v>
      </c>
      <c r="AD525" s="28" t="s">
        <v>74</v>
      </c>
      <c r="AE525" s="31">
        <v>0</v>
      </c>
      <c r="AF525" s="31">
        <v>37.993912584135906</v>
      </c>
      <c r="AG525" s="28" t="s">
        <v>74</v>
      </c>
      <c r="AH525" s="32">
        <v>45940</v>
      </c>
      <c r="AJ525" s="30" t="s">
        <v>5231</v>
      </c>
    </row>
    <row r="526" spans="1:36" x14ac:dyDescent="0.2">
      <c r="A526" s="23" t="s">
        <v>1173</v>
      </c>
      <c r="B526" s="24" t="s">
        <v>72</v>
      </c>
      <c r="C526" s="25" t="s">
        <v>1174</v>
      </c>
      <c r="D526" s="26" t="s">
        <v>74</v>
      </c>
      <c r="E526" s="24">
        <v>0</v>
      </c>
      <c r="F526" s="27">
        <v>-12.630819951724067</v>
      </c>
      <c r="G526" s="27">
        <v>0.27862989325868048</v>
      </c>
      <c r="H526" s="26" t="s">
        <v>74</v>
      </c>
      <c r="I526" s="27">
        <v>14.324486303709891</v>
      </c>
      <c r="J526" s="27">
        <v>38.294807132000003</v>
      </c>
      <c r="K526" s="26" t="s">
        <v>74</v>
      </c>
      <c r="L526" s="23" t="s">
        <v>122</v>
      </c>
      <c r="M526" s="23" t="s">
        <v>1175</v>
      </c>
      <c r="N526" s="28" t="s">
        <v>74</v>
      </c>
      <c r="O526" s="3" t="s">
        <v>77</v>
      </c>
      <c r="P526" s="3" t="s">
        <v>78</v>
      </c>
      <c r="Q526" s="28" t="s">
        <v>74</v>
      </c>
      <c r="R526" s="29">
        <v>5</v>
      </c>
      <c r="S526" s="30">
        <v>13</v>
      </c>
      <c r="T526" s="30">
        <v>0</v>
      </c>
      <c r="U526" s="30">
        <v>0</v>
      </c>
      <c r="V526" s="30">
        <v>3</v>
      </c>
      <c r="W526" s="28" t="s">
        <v>74</v>
      </c>
      <c r="X526" s="3" t="s">
        <v>101</v>
      </c>
      <c r="Y526" s="28" t="s">
        <v>74</v>
      </c>
      <c r="Z526" s="31">
        <v>-4.5039561777236798</v>
      </c>
      <c r="AA526" s="31">
        <v>12.893941574327252</v>
      </c>
      <c r="AB526" s="31">
        <v>-4.5039561777236798</v>
      </c>
      <c r="AC526" s="31">
        <v>7.8641118431907424</v>
      </c>
      <c r="AD526" s="28" t="s">
        <v>74</v>
      </c>
      <c r="AE526" s="31">
        <v>-40.739090206020201</v>
      </c>
      <c r="AF526" s="31">
        <v>-19.590999435402644</v>
      </c>
      <c r="AG526" s="28" t="s">
        <v>74</v>
      </c>
      <c r="AH526" s="32">
        <v>45940</v>
      </c>
      <c r="AJ526" s="30" t="s">
        <v>5232</v>
      </c>
    </row>
    <row r="527" spans="1:36" x14ac:dyDescent="0.2">
      <c r="A527" s="23" t="s">
        <v>1176</v>
      </c>
      <c r="B527" s="24" t="s">
        <v>255</v>
      </c>
      <c r="C527" s="25" t="s">
        <v>1177</v>
      </c>
      <c r="D527" s="26" t="s">
        <v>74</v>
      </c>
      <c r="E527" s="24">
        <v>1</v>
      </c>
      <c r="F527" s="27">
        <v>-21.710756242135229</v>
      </c>
      <c r="G527" s="27">
        <v>10.570576814302912</v>
      </c>
      <c r="H527" s="26" t="s">
        <v>74</v>
      </c>
      <c r="I527" s="27">
        <v>23.904051523254243</v>
      </c>
      <c r="J527" s="27">
        <v>41.278405808999999</v>
      </c>
      <c r="K527" s="26" t="s">
        <v>74</v>
      </c>
      <c r="L527" s="23" t="s">
        <v>113</v>
      </c>
      <c r="M527" s="23" t="s">
        <v>324</v>
      </c>
      <c r="N527" s="28" t="s">
        <v>74</v>
      </c>
      <c r="O527" s="3" t="s">
        <v>109</v>
      </c>
      <c r="P527" s="3" t="s">
        <v>258</v>
      </c>
      <c r="Q527" s="28" t="s">
        <v>74</v>
      </c>
      <c r="R527" s="29">
        <v>4</v>
      </c>
      <c r="S527" s="30">
        <v>0</v>
      </c>
      <c r="T527" s="30">
        <v>0</v>
      </c>
      <c r="U527" s="30">
        <v>0</v>
      </c>
      <c r="V527" s="30">
        <v>0</v>
      </c>
      <c r="W527" s="28" t="s">
        <v>74</v>
      </c>
      <c r="X527" s="3" t="s">
        <v>83</v>
      </c>
      <c r="Y527" s="28" t="s">
        <v>74</v>
      </c>
      <c r="Z527" s="31">
        <v>-3.5668186200022758</v>
      </c>
      <c r="AA527" s="31">
        <v>12.935323383084581</v>
      </c>
      <c r="AB527" s="31">
        <v>-10.31621814645413</v>
      </c>
      <c r="AC527" s="31">
        <v>20.461744849186321</v>
      </c>
      <c r="AD527" s="28" t="s">
        <v>74</v>
      </c>
      <c r="AE527" s="31">
        <v>-29.347333173642397</v>
      </c>
      <c r="AF527" s="31">
        <v>-14.92943917986033</v>
      </c>
      <c r="AG527" s="28" t="s">
        <v>74</v>
      </c>
      <c r="AH527" s="32">
        <v>45940</v>
      </c>
      <c r="AJ527" s="30" t="s">
        <v>5233</v>
      </c>
    </row>
    <row r="528" spans="1:36" x14ac:dyDescent="0.2">
      <c r="A528" s="23" t="s">
        <v>1178</v>
      </c>
      <c r="B528" s="24" t="s">
        <v>194</v>
      </c>
      <c r="C528" s="25" t="s">
        <v>1179</v>
      </c>
      <c r="D528" s="26" t="s">
        <v>74</v>
      </c>
      <c r="E528" s="24">
        <v>2</v>
      </c>
      <c r="F528" s="27">
        <v>-0.10682399947070775</v>
      </c>
      <c r="G528" s="27">
        <v>33.296256931574263</v>
      </c>
      <c r="H528" s="26" t="s">
        <v>74</v>
      </c>
      <c r="I528" s="27">
        <v>44.209073401014415</v>
      </c>
      <c r="J528" s="27">
        <v>41.099093437000001</v>
      </c>
      <c r="K528" s="26" t="s">
        <v>74</v>
      </c>
      <c r="L528" s="23" t="s">
        <v>247</v>
      </c>
      <c r="M528" s="23" t="s">
        <v>409</v>
      </c>
      <c r="N528" s="28" t="s">
        <v>74</v>
      </c>
      <c r="O528" s="3" t="s">
        <v>156</v>
      </c>
      <c r="P528" s="3" t="s">
        <v>196</v>
      </c>
      <c r="Q528" s="28" t="s">
        <v>74</v>
      </c>
      <c r="R528" s="29">
        <v>5</v>
      </c>
      <c r="S528" s="30">
        <v>2</v>
      </c>
      <c r="T528" s="30">
        <v>0</v>
      </c>
      <c r="U528" s="30">
        <v>0</v>
      </c>
      <c r="V528" s="30">
        <v>0</v>
      </c>
      <c r="W528" s="28" t="s">
        <v>74</v>
      </c>
      <c r="X528" s="3" t="s">
        <v>79</v>
      </c>
      <c r="Y528" s="28" t="s">
        <v>74</v>
      </c>
      <c r="Z528" s="31">
        <v>0</v>
      </c>
      <c r="AA528" s="31">
        <v>43.489178524452953</v>
      </c>
      <c r="AB528" s="31">
        <v>-31.155652766323644</v>
      </c>
      <c r="AC528" s="31">
        <v>5.6255701901168509</v>
      </c>
      <c r="AD528" s="28" t="s">
        <v>74</v>
      </c>
      <c r="AE528" s="31">
        <v>-50.809215193949299</v>
      </c>
      <c r="AF528" s="31">
        <v>-17.63997240579759</v>
      </c>
      <c r="AG528" s="28" t="s">
        <v>74</v>
      </c>
      <c r="AH528" s="32">
        <v>45940</v>
      </c>
      <c r="AJ528" s="30" t="s">
        <v>5234</v>
      </c>
    </row>
    <row r="529" spans="1:36" x14ac:dyDescent="0.2">
      <c r="A529" s="23" t="s">
        <v>1180</v>
      </c>
      <c r="B529" s="24" t="s">
        <v>154</v>
      </c>
      <c r="C529" s="25" t="s">
        <v>1181</v>
      </c>
      <c r="D529" s="26" t="s">
        <v>74</v>
      </c>
      <c r="E529" s="24">
        <v>5</v>
      </c>
      <c r="F529" s="27">
        <v>-17.813739411627711</v>
      </c>
      <c r="G529" s="27">
        <v>36.369367014738266</v>
      </c>
      <c r="H529" s="26" t="s">
        <v>74</v>
      </c>
      <c r="I529" s="27">
        <v>32.625469645800024</v>
      </c>
      <c r="J529" s="27">
        <v>41.049873083999998</v>
      </c>
      <c r="K529" s="26" t="s">
        <v>74</v>
      </c>
      <c r="L529" s="23" t="s">
        <v>113</v>
      </c>
      <c r="M529" s="23" t="s">
        <v>324</v>
      </c>
      <c r="N529" s="28" t="s">
        <v>74</v>
      </c>
      <c r="O529" s="3" t="s">
        <v>156</v>
      </c>
      <c r="P529" s="3" t="s">
        <v>175</v>
      </c>
      <c r="Q529" s="28" t="s">
        <v>74</v>
      </c>
      <c r="R529" s="29">
        <v>5</v>
      </c>
      <c r="S529" s="30">
        <v>41</v>
      </c>
      <c r="T529" s="30">
        <v>40</v>
      </c>
      <c r="U529" s="30">
        <v>0</v>
      </c>
      <c r="V529" s="30">
        <v>0</v>
      </c>
      <c r="W529" s="28" t="s">
        <v>74</v>
      </c>
      <c r="X529" s="3" t="s">
        <v>83</v>
      </c>
      <c r="Y529" s="28" t="s">
        <v>74</v>
      </c>
      <c r="Z529" s="31">
        <v>-15.978552278820368</v>
      </c>
      <c r="AA529" s="31">
        <v>57.566616390145796</v>
      </c>
      <c r="AB529" s="31">
        <v>-15.978552278820368</v>
      </c>
      <c r="AC529" s="31">
        <v>137.96416870095405</v>
      </c>
      <c r="AD529" s="28" t="s">
        <v>74</v>
      </c>
      <c r="AE529" s="31">
        <v>-17.813739411627711</v>
      </c>
      <c r="AF529" s="31">
        <v>101.99803262405158</v>
      </c>
      <c r="AG529" s="28" t="s">
        <v>74</v>
      </c>
      <c r="AH529" s="32">
        <v>45940</v>
      </c>
      <c r="AJ529" s="30" t="s">
        <v>5235</v>
      </c>
    </row>
    <row r="530" spans="1:36" x14ac:dyDescent="0.2">
      <c r="A530" s="23">
        <v>2881</v>
      </c>
      <c r="B530" s="24" t="s">
        <v>107</v>
      </c>
      <c r="C530" s="25" t="s">
        <v>1182</v>
      </c>
      <c r="D530" s="26" t="s">
        <v>74</v>
      </c>
      <c r="E530" s="24">
        <v>4</v>
      </c>
      <c r="F530" s="27">
        <v>-6.2945377175916208</v>
      </c>
      <c r="G530" s="27">
        <v>10.345837729453738</v>
      </c>
      <c r="H530" s="26" t="s">
        <v>74</v>
      </c>
      <c r="I530" s="27">
        <v>28.086656696425809</v>
      </c>
      <c r="J530" s="27">
        <v>40.94752836</v>
      </c>
      <c r="K530" s="26" t="s">
        <v>74</v>
      </c>
      <c r="L530" s="23" t="s">
        <v>113</v>
      </c>
      <c r="M530" s="23" t="s">
        <v>411</v>
      </c>
      <c r="N530" s="28" t="s">
        <v>74</v>
      </c>
      <c r="O530" s="3" t="s">
        <v>109</v>
      </c>
      <c r="P530" s="3" t="s">
        <v>110</v>
      </c>
      <c r="Q530" s="28" t="s">
        <v>74</v>
      </c>
      <c r="R530" s="29">
        <v>5</v>
      </c>
      <c r="S530" s="30">
        <v>3</v>
      </c>
      <c r="T530" s="30">
        <v>0</v>
      </c>
      <c r="U530" s="30">
        <v>0</v>
      </c>
      <c r="V530" s="30">
        <v>0</v>
      </c>
      <c r="W530" s="28" t="s">
        <v>74</v>
      </c>
      <c r="X530" s="3" t="s">
        <v>83</v>
      </c>
      <c r="Y530" s="28" t="s">
        <v>74</v>
      </c>
      <c r="Z530" s="31">
        <v>0</v>
      </c>
      <c r="AA530" s="31">
        <v>25.017402199638035</v>
      </c>
      <c r="AB530" s="31">
        <v>0</v>
      </c>
      <c r="AC530" s="31">
        <v>46.527557950180622</v>
      </c>
      <c r="AD530" s="28" t="s">
        <v>74</v>
      </c>
      <c r="AE530" s="31">
        <v>-6.2945377175916208</v>
      </c>
      <c r="AF530" s="31">
        <v>14.179374422439132</v>
      </c>
      <c r="AG530" s="28" t="s">
        <v>74</v>
      </c>
      <c r="AH530" s="32">
        <v>45940</v>
      </c>
      <c r="AJ530" s="30" t="s">
        <v>5236</v>
      </c>
    </row>
    <row r="531" spans="1:36" x14ac:dyDescent="0.2">
      <c r="A531" s="23" t="s">
        <v>1183</v>
      </c>
      <c r="B531" s="24" t="s">
        <v>255</v>
      </c>
      <c r="C531" s="25" t="s">
        <v>1184</v>
      </c>
      <c r="D531" s="26" t="s">
        <v>74</v>
      </c>
      <c r="E531" s="24">
        <v>2</v>
      </c>
      <c r="F531" s="27">
        <v>-18.695650917804567</v>
      </c>
      <c r="G531" s="27">
        <v>4.5535990734758958</v>
      </c>
      <c r="H531" s="26" t="s">
        <v>74</v>
      </c>
      <c r="I531" s="27">
        <v>19.782513991060778</v>
      </c>
      <c r="J531" s="27">
        <v>40.714008094999997</v>
      </c>
      <c r="K531" s="26" t="s">
        <v>74</v>
      </c>
      <c r="L531" s="23" t="s">
        <v>247</v>
      </c>
      <c r="M531" s="23" t="s">
        <v>672</v>
      </c>
      <c r="N531" s="28" t="s">
        <v>74</v>
      </c>
      <c r="O531" s="3" t="s">
        <v>109</v>
      </c>
      <c r="P531" s="3" t="s">
        <v>258</v>
      </c>
      <c r="Q531" s="28" t="s">
        <v>74</v>
      </c>
      <c r="R531" s="29">
        <v>5</v>
      </c>
      <c r="S531" s="30">
        <v>17</v>
      </c>
      <c r="T531" s="30">
        <v>0</v>
      </c>
      <c r="U531" s="30">
        <v>0</v>
      </c>
      <c r="V531" s="30">
        <v>0</v>
      </c>
      <c r="W531" s="28" t="s">
        <v>74</v>
      </c>
      <c r="X531" s="3" t="s">
        <v>101</v>
      </c>
      <c r="Y531" s="28" t="s">
        <v>74</v>
      </c>
      <c r="Z531" s="31">
        <v>-2.8401898734177213</v>
      </c>
      <c r="AA531" s="31">
        <v>12.59122080017602</v>
      </c>
      <c r="AB531" s="31">
        <v>-2.8401898734177213</v>
      </c>
      <c r="AC531" s="31">
        <v>36.55255945929413</v>
      </c>
      <c r="AD531" s="28" t="s">
        <v>74</v>
      </c>
      <c r="AE531" s="31">
        <v>-19.277806187777493</v>
      </c>
      <c r="AF531" s="31">
        <v>-2.0193445281865081</v>
      </c>
      <c r="AG531" s="28" t="s">
        <v>74</v>
      </c>
      <c r="AH531" s="32">
        <v>45940</v>
      </c>
      <c r="AJ531" s="30" t="s">
        <v>5237</v>
      </c>
    </row>
    <row r="532" spans="1:36" x14ac:dyDescent="0.2">
      <c r="A532" s="23" t="s">
        <v>1185</v>
      </c>
      <c r="B532" s="24" t="s">
        <v>194</v>
      </c>
      <c r="C532" s="25" t="s">
        <v>1186</v>
      </c>
      <c r="D532" s="26" t="s">
        <v>74</v>
      </c>
      <c r="E532" s="24">
        <v>2</v>
      </c>
      <c r="F532" s="27">
        <v>-19.383884239458158</v>
      </c>
      <c r="G532" s="27">
        <v>4.0803893697431359</v>
      </c>
      <c r="H532" s="26" t="s">
        <v>74</v>
      </c>
      <c r="I532" s="27">
        <v>19.097385676655385</v>
      </c>
      <c r="J532" s="27">
        <v>40.620094049999999</v>
      </c>
      <c r="K532" s="26" t="s">
        <v>74</v>
      </c>
      <c r="L532" s="23" t="s">
        <v>122</v>
      </c>
      <c r="M532" s="23" t="s">
        <v>186</v>
      </c>
      <c r="N532" s="28" t="s">
        <v>74</v>
      </c>
      <c r="O532" s="3" t="s">
        <v>156</v>
      </c>
      <c r="P532" s="3" t="s">
        <v>196</v>
      </c>
      <c r="Q532" s="28" t="s">
        <v>74</v>
      </c>
      <c r="R532" s="29">
        <v>3</v>
      </c>
      <c r="S532" s="30">
        <v>0</v>
      </c>
      <c r="T532" s="30">
        <v>0</v>
      </c>
      <c r="U532" s="30">
        <v>0</v>
      </c>
      <c r="V532" s="30">
        <v>0</v>
      </c>
      <c r="W532" s="28" t="s">
        <v>74</v>
      </c>
      <c r="X532" s="3" t="s">
        <v>101</v>
      </c>
      <c r="Y532" s="28" t="s">
        <v>74</v>
      </c>
      <c r="Z532" s="31">
        <v>-10.781671159029651</v>
      </c>
      <c r="AA532" s="31">
        <v>2.635658914728682</v>
      </c>
      <c r="AB532" s="31">
        <v>-10.781671159029651</v>
      </c>
      <c r="AC532" s="31">
        <v>31.67041816307097</v>
      </c>
      <c r="AD532" s="28" t="s">
        <v>74</v>
      </c>
      <c r="AE532" s="31">
        <v>-19.383884239458158</v>
      </c>
      <c r="AF532" s="31">
        <v>6.4084601988700367</v>
      </c>
      <c r="AG532" s="28" t="s">
        <v>74</v>
      </c>
      <c r="AH532" s="32">
        <v>45940</v>
      </c>
      <c r="AJ532" s="30" t="s">
        <v>5238</v>
      </c>
    </row>
    <row r="533" spans="1:36" x14ac:dyDescent="0.2">
      <c r="A533" s="23" t="s">
        <v>1187</v>
      </c>
      <c r="B533" s="24" t="s">
        <v>72</v>
      </c>
      <c r="C533" s="25" t="s">
        <v>1188</v>
      </c>
      <c r="D533" s="26" t="s">
        <v>74</v>
      </c>
      <c r="E533" s="24">
        <v>1</v>
      </c>
      <c r="F533" s="27">
        <v>-22.793775001948717</v>
      </c>
      <c r="G533" s="27">
        <v>2.5070245930716446</v>
      </c>
      <c r="H533" s="26" t="s">
        <v>74</v>
      </c>
      <c r="I533" s="27">
        <v>40.837376433062047</v>
      </c>
      <c r="J533" s="27">
        <v>40.475949298000003</v>
      </c>
      <c r="K533" s="26" t="s">
        <v>74</v>
      </c>
      <c r="L533" s="23" t="s">
        <v>97</v>
      </c>
      <c r="M533" s="23" t="s">
        <v>499</v>
      </c>
      <c r="N533" s="28" t="s">
        <v>74</v>
      </c>
      <c r="O533" s="3" t="s">
        <v>77</v>
      </c>
      <c r="P533" s="3" t="s">
        <v>78</v>
      </c>
      <c r="Q533" s="28" t="s">
        <v>74</v>
      </c>
      <c r="R533" s="29">
        <v>1</v>
      </c>
      <c r="S533" s="30">
        <v>0</v>
      </c>
      <c r="T533" s="30">
        <v>0</v>
      </c>
      <c r="U533" s="30">
        <v>0</v>
      </c>
      <c r="V533" s="30">
        <v>0</v>
      </c>
      <c r="W533" s="28" t="s">
        <v>74</v>
      </c>
      <c r="X533" s="3" t="s">
        <v>79</v>
      </c>
      <c r="Y533" s="28" t="s">
        <v>74</v>
      </c>
      <c r="Z533" s="31">
        <v>-10.532377783465579</v>
      </c>
      <c r="AA533" s="31">
        <v>14.945741532390656</v>
      </c>
      <c r="AB533" s="31">
        <v>-29.39810139365785</v>
      </c>
      <c r="AC533" s="31">
        <v>-1.3544189262362842</v>
      </c>
      <c r="AD533" s="28" t="s">
        <v>74</v>
      </c>
      <c r="AE533" s="31">
        <v>-44.435802651862659</v>
      </c>
      <c r="AF533" s="31">
        <v>-25.352756000722515</v>
      </c>
      <c r="AG533" s="28" t="s">
        <v>74</v>
      </c>
      <c r="AH533" s="32">
        <v>45940</v>
      </c>
      <c r="AJ533" s="30" t="s">
        <v>5239</v>
      </c>
    </row>
    <row r="534" spans="1:36" x14ac:dyDescent="0.2">
      <c r="A534" s="23" t="s">
        <v>1189</v>
      </c>
      <c r="B534" s="24" t="s">
        <v>72</v>
      </c>
      <c r="C534" s="25" t="s">
        <v>1190</v>
      </c>
      <c r="D534" s="26" t="s">
        <v>74</v>
      </c>
      <c r="E534" s="24">
        <v>5</v>
      </c>
      <c r="F534" s="27">
        <v>-13.107404143403221</v>
      </c>
      <c r="G534" s="27">
        <v>18.057415065772204</v>
      </c>
      <c r="H534" s="26" t="s">
        <v>74</v>
      </c>
      <c r="I534" s="27">
        <v>30.023563213018029</v>
      </c>
      <c r="J534" s="27">
        <v>40.467350000000003</v>
      </c>
      <c r="K534" s="26" t="s">
        <v>74</v>
      </c>
      <c r="L534" s="23" t="s">
        <v>91</v>
      </c>
      <c r="M534" s="23" t="s">
        <v>92</v>
      </c>
      <c r="N534" s="28" t="s">
        <v>74</v>
      </c>
      <c r="O534" s="3" t="s">
        <v>77</v>
      </c>
      <c r="P534" s="3" t="s">
        <v>78</v>
      </c>
      <c r="Q534" s="28" t="s">
        <v>74</v>
      </c>
      <c r="R534" s="29">
        <v>5</v>
      </c>
      <c r="S534" s="30">
        <v>27</v>
      </c>
      <c r="T534" s="30">
        <v>2</v>
      </c>
      <c r="U534" s="30">
        <v>0</v>
      </c>
      <c r="V534" s="30">
        <v>0</v>
      </c>
      <c r="W534" s="28" t="s">
        <v>74</v>
      </c>
      <c r="X534" s="3" t="s">
        <v>83</v>
      </c>
      <c r="Y534" s="28" t="s">
        <v>74</v>
      </c>
      <c r="Z534" s="31">
        <v>-11.794003386791516</v>
      </c>
      <c r="AA534" s="31">
        <v>42.914783731439634</v>
      </c>
      <c r="AB534" s="31">
        <v>-11.794003386791516</v>
      </c>
      <c r="AC534" s="31">
        <v>66.896137075350154</v>
      </c>
      <c r="AD534" s="28" t="s">
        <v>74</v>
      </c>
      <c r="AE534" s="31">
        <v>-13.107404143403221</v>
      </c>
      <c r="AF534" s="31">
        <v>28.567347356505135</v>
      </c>
      <c r="AG534" s="28" t="s">
        <v>74</v>
      </c>
      <c r="AH534" s="32">
        <v>45940</v>
      </c>
      <c r="AJ534" s="30" t="s">
        <v>5240</v>
      </c>
    </row>
    <row r="535" spans="1:36" x14ac:dyDescent="0.2">
      <c r="A535" s="23" t="s">
        <v>1191</v>
      </c>
      <c r="B535" s="24" t="s">
        <v>846</v>
      </c>
      <c r="C535" s="25" t="s">
        <v>1192</v>
      </c>
      <c r="D535" s="26" t="s">
        <v>74</v>
      </c>
      <c r="E535" s="24">
        <v>2</v>
      </c>
      <c r="F535" s="27">
        <v>-10.655736886972486</v>
      </c>
      <c r="G535" s="27">
        <v>4.222338263359207</v>
      </c>
      <c r="H535" s="26" t="s">
        <v>74</v>
      </c>
      <c r="I535" s="27">
        <v>22.087348894222274</v>
      </c>
      <c r="J535" s="27">
        <v>40.445524175999999</v>
      </c>
      <c r="K535" s="26" t="s">
        <v>74</v>
      </c>
      <c r="L535" s="23" t="s">
        <v>113</v>
      </c>
      <c r="M535" s="23" t="s">
        <v>324</v>
      </c>
      <c r="N535" s="28" t="s">
        <v>74</v>
      </c>
      <c r="O535" s="3" t="s">
        <v>156</v>
      </c>
      <c r="P535" s="3" t="s">
        <v>848</v>
      </c>
      <c r="Q535" s="28" t="s">
        <v>74</v>
      </c>
      <c r="R535" s="29">
        <v>5</v>
      </c>
      <c r="S535" s="30">
        <v>60</v>
      </c>
      <c r="T535" s="30">
        <v>0</v>
      </c>
      <c r="U535" s="30">
        <v>0</v>
      </c>
      <c r="V535" s="30">
        <v>0</v>
      </c>
      <c r="W535" s="28" t="s">
        <v>74</v>
      </c>
      <c r="X535" s="3" t="s">
        <v>83</v>
      </c>
      <c r="Y535" s="28" t="s">
        <v>74</v>
      </c>
      <c r="Z535" s="31">
        <v>-0.79022988505746716</v>
      </c>
      <c r="AA535" s="31">
        <v>19.365573274558106</v>
      </c>
      <c r="AB535" s="31">
        <v>-0.79022988505746716</v>
      </c>
      <c r="AC535" s="31">
        <v>45.295276351668235</v>
      </c>
      <c r="AD535" s="28" t="s">
        <v>74</v>
      </c>
      <c r="AE535" s="31">
        <v>-14.82522032196189</v>
      </c>
      <c r="AF535" s="31">
        <v>13.139912834573527</v>
      </c>
      <c r="AG535" s="28" t="s">
        <v>74</v>
      </c>
      <c r="AH535" s="32">
        <v>45940</v>
      </c>
      <c r="AJ535" s="30" t="s">
        <v>5241</v>
      </c>
    </row>
    <row r="536" spans="1:36" x14ac:dyDescent="0.2">
      <c r="A536" s="23" t="s">
        <v>1185</v>
      </c>
      <c r="B536" s="24" t="s">
        <v>72</v>
      </c>
      <c r="C536" s="25" t="s">
        <v>1186</v>
      </c>
      <c r="D536" s="26" t="s">
        <v>74</v>
      </c>
      <c r="E536" s="24">
        <v>2</v>
      </c>
      <c r="F536" s="27">
        <v>-19.383884239458158</v>
      </c>
      <c r="G536" s="27">
        <v>4.0803893697431359</v>
      </c>
      <c r="H536" s="26" t="s">
        <v>74</v>
      </c>
      <c r="I536" s="27">
        <v>19.097385676655385</v>
      </c>
      <c r="J536" s="27">
        <v>40.390408280000003</v>
      </c>
      <c r="K536" s="26" t="s">
        <v>74</v>
      </c>
      <c r="L536" s="23" t="s">
        <v>122</v>
      </c>
      <c r="M536" s="23" t="s">
        <v>186</v>
      </c>
      <c r="N536" s="28" t="s">
        <v>74</v>
      </c>
      <c r="O536" s="3" t="s">
        <v>156</v>
      </c>
      <c r="P536" s="3" t="s">
        <v>196</v>
      </c>
      <c r="Q536" s="28" t="s">
        <v>74</v>
      </c>
      <c r="R536" s="29">
        <v>3</v>
      </c>
      <c r="S536" s="30">
        <v>0</v>
      </c>
      <c r="T536" s="30">
        <v>0</v>
      </c>
      <c r="U536" s="30">
        <v>0</v>
      </c>
      <c r="V536" s="30">
        <v>0</v>
      </c>
      <c r="W536" s="28" t="s">
        <v>74</v>
      </c>
      <c r="X536" s="3" t="s">
        <v>101</v>
      </c>
      <c r="Y536" s="28" t="s">
        <v>74</v>
      </c>
      <c r="Z536" s="31">
        <v>-10.781671159029651</v>
      </c>
      <c r="AA536" s="31">
        <v>2.635658914728682</v>
      </c>
      <c r="AB536" s="31">
        <v>-10.781671159029651</v>
      </c>
      <c r="AC536" s="31">
        <v>31.67041816307097</v>
      </c>
      <c r="AD536" s="28" t="s">
        <v>74</v>
      </c>
      <c r="AE536" s="31">
        <v>-19.383884239458158</v>
      </c>
      <c r="AF536" s="31">
        <v>6.4084601988700367</v>
      </c>
      <c r="AG536" s="28" t="s">
        <v>74</v>
      </c>
      <c r="AH536" s="32">
        <v>45940</v>
      </c>
      <c r="AJ536" s="30" t="s">
        <v>5238</v>
      </c>
    </row>
    <row r="537" spans="1:36" x14ac:dyDescent="0.2">
      <c r="A537" s="23" t="s">
        <v>1193</v>
      </c>
      <c r="B537" s="24" t="s">
        <v>194</v>
      </c>
      <c r="C537" s="25" t="s">
        <v>1194</v>
      </c>
      <c r="D537" s="26" t="s">
        <v>74</v>
      </c>
      <c r="E537" s="24">
        <v>0</v>
      </c>
      <c r="F537" s="27">
        <v>-26.948463679851454</v>
      </c>
      <c r="G537" s="27">
        <v>3.6420874153353004</v>
      </c>
      <c r="H537" s="26" t="s">
        <v>74</v>
      </c>
      <c r="I537" s="27">
        <v>16.737937849283256</v>
      </c>
      <c r="J537" s="27">
        <v>40.267578661000002</v>
      </c>
      <c r="K537" s="26" t="s">
        <v>74</v>
      </c>
      <c r="L537" s="23" t="s">
        <v>129</v>
      </c>
      <c r="M537" s="23" t="s">
        <v>808</v>
      </c>
      <c r="N537" s="28" t="s">
        <v>74</v>
      </c>
      <c r="O537" s="3" t="s">
        <v>156</v>
      </c>
      <c r="P537" s="3" t="s">
        <v>196</v>
      </c>
      <c r="Q537" s="28" t="s">
        <v>74</v>
      </c>
      <c r="R537" s="29">
        <v>2</v>
      </c>
      <c r="S537" s="30">
        <v>0</v>
      </c>
      <c r="T537" s="30">
        <v>0</v>
      </c>
      <c r="U537" s="30">
        <v>0</v>
      </c>
      <c r="V537" s="30">
        <v>14</v>
      </c>
      <c r="W537" s="28" t="s">
        <v>74</v>
      </c>
      <c r="X537" s="3" t="s">
        <v>101</v>
      </c>
      <c r="Y537" s="28" t="s">
        <v>74</v>
      </c>
      <c r="Z537" s="31">
        <v>-17.687670167250094</v>
      </c>
      <c r="AA537" s="31">
        <v>2.6060606060606126</v>
      </c>
      <c r="AB537" s="31">
        <v>-17.687670167250094</v>
      </c>
      <c r="AC537" s="31">
        <v>2.293512381034108</v>
      </c>
      <c r="AD537" s="28" t="s">
        <v>74</v>
      </c>
      <c r="AE537" s="31">
        <v>-28.664419279018322</v>
      </c>
      <c r="AF537" s="31">
        <v>-16.708879221745637</v>
      </c>
      <c r="AG537" s="28" t="s">
        <v>74</v>
      </c>
      <c r="AH537" s="32">
        <v>45940</v>
      </c>
      <c r="AJ537" s="30" t="s">
        <v>5242</v>
      </c>
    </row>
    <row r="538" spans="1:36" x14ac:dyDescent="0.2">
      <c r="A538" s="23" t="s">
        <v>1195</v>
      </c>
      <c r="B538" s="24" t="s">
        <v>72</v>
      </c>
      <c r="C538" s="25" t="s">
        <v>1196</v>
      </c>
      <c r="D538" s="26" t="s">
        <v>74</v>
      </c>
      <c r="E538" s="24">
        <v>1</v>
      </c>
      <c r="F538" s="27">
        <v>-19.42784752840425</v>
      </c>
      <c r="G538" s="27">
        <v>0.66529560156021883</v>
      </c>
      <c r="H538" s="26" t="s">
        <v>74</v>
      </c>
      <c r="I538" s="27">
        <v>16.668033613175957</v>
      </c>
      <c r="J538" s="27">
        <v>40.25078216</v>
      </c>
      <c r="K538" s="26" t="s">
        <v>74</v>
      </c>
      <c r="L538" s="23" t="s">
        <v>315</v>
      </c>
      <c r="M538" s="23" t="s">
        <v>316</v>
      </c>
      <c r="N538" s="28" t="s">
        <v>74</v>
      </c>
      <c r="O538" s="3" t="s">
        <v>77</v>
      </c>
      <c r="P538" s="3" t="s">
        <v>78</v>
      </c>
      <c r="Q538" s="28" t="s">
        <v>74</v>
      </c>
      <c r="R538" s="29">
        <v>4</v>
      </c>
      <c r="S538" s="30">
        <v>0</v>
      </c>
      <c r="T538" s="30">
        <v>0</v>
      </c>
      <c r="U538" s="30">
        <v>0</v>
      </c>
      <c r="V538" s="30">
        <v>0</v>
      </c>
      <c r="W538" s="28" t="s">
        <v>74</v>
      </c>
      <c r="X538" s="3" t="s">
        <v>101</v>
      </c>
      <c r="Y538" s="28" t="s">
        <v>74</v>
      </c>
      <c r="Z538" s="31">
        <v>-8.6326045088931576</v>
      </c>
      <c r="AA538" s="31">
        <v>5.4110573781205078</v>
      </c>
      <c r="AB538" s="31">
        <v>-11.819374589984681</v>
      </c>
      <c r="AC538" s="31">
        <v>21.826966433007634</v>
      </c>
      <c r="AD538" s="28" t="s">
        <v>74</v>
      </c>
      <c r="AE538" s="31">
        <v>-21.13581724376278</v>
      </c>
      <c r="AF538" s="31">
        <v>-7.2042817884479611</v>
      </c>
      <c r="AG538" s="28" t="s">
        <v>74</v>
      </c>
      <c r="AH538" s="32">
        <v>45940</v>
      </c>
      <c r="AJ538" s="30" t="s">
        <v>5243</v>
      </c>
    </row>
    <row r="539" spans="1:36" x14ac:dyDescent="0.2">
      <c r="A539" s="23">
        <v>7182</v>
      </c>
      <c r="B539" s="24" t="s">
        <v>259</v>
      </c>
      <c r="C539" s="25" t="s">
        <v>1197</v>
      </c>
      <c r="D539" s="26" t="s">
        <v>74</v>
      </c>
      <c r="E539" s="24">
        <v>2</v>
      </c>
      <c r="F539" s="27">
        <v>-14.161772730735741</v>
      </c>
      <c r="G539" s="27">
        <v>2.3912948672958856</v>
      </c>
      <c r="H539" s="26" t="s">
        <v>74</v>
      </c>
      <c r="I539" s="27">
        <v>27.085571037118644</v>
      </c>
      <c r="J539" s="27">
        <v>40.184532249</v>
      </c>
      <c r="K539" s="26" t="s">
        <v>74</v>
      </c>
      <c r="L539" s="23" t="s">
        <v>113</v>
      </c>
      <c r="M539" s="23" t="s">
        <v>324</v>
      </c>
      <c r="N539" s="28" t="s">
        <v>74</v>
      </c>
      <c r="O539" s="3" t="s">
        <v>109</v>
      </c>
      <c r="P539" s="3" t="s">
        <v>261</v>
      </c>
      <c r="Q539" s="28" t="s">
        <v>74</v>
      </c>
      <c r="R539" s="29">
        <v>5</v>
      </c>
      <c r="S539" s="30">
        <v>15</v>
      </c>
      <c r="T539" s="30">
        <v>0</v>
      </c>
      <c r="U539" s="30">
        <v>0</v>
      </c>
      <c r="V539" s="30">
        <v>0</v>
      </c>
      <c r="W539" s="28" t="s">
        <v>74</v>
      </c>
      <c r="X539" s="3" t="s">
        <v>83</v>
      </c>
      <c r="Y539" s="28" t="s">
        <v>74</v>
      </c>
      <c r="Z539" s="31">
        <v>-10.748760761805375</v>
      </c>
      <c r="AA539" s="31">
        <v>26.469500924214419</v>
      </c>
      <c r="AB539" s="31">
        <v>-10.748760761805375</v>
      </c>
      <c r="AC539" s="31">
        <v>38.179032202298302</v>
      </c>
      <c r="AD539" s="28" t="s">
        <v>74</v>
      </c>
      <c r="AE539" s="31">
        <v>-17.050412310112247</v>
      </c>
      <c r="AF539" s="31">
        <v>-0.30948554558373087</v>
      </c>
      <c r="AG539" s="28" t="s">
        <v>74</v>
      </c>
      <c r="AH539" s="32">
        <v>45940</v>
      </c>
      <c r="AJ539" s="30" t="s">
        <v>5244</v>
      </c>
    </row>
    <row r="540" spans="1:36" x14ac:dyDescent="0.2">
      <c r="A540" s="23" t="s">
        <v>1198</v>
      </c>
      <c r="B540" s="24" t="s">
        <v>72</v>
      </c>
      <c r="C540" s="25" t="s">
        <v>1199</v>
      </c>
      <c r="D540" s="26" t="s">
        <v>74</v>
      </c>
      <c r="E540" s="24">
        <v>5</v>
      </c>
      <c r="F540" s="27">
        <v>-10.035219958540667</v>
      </c>
      <c r="G540" s="27">
        <v>197.52603894520504</v>
      </c>
      <c r="H540" s="26" t="s">
        <v>74</v>
      </c>
      <c r="I540" s="27">
        <v>63.206867446716622</v>
      </c>
      <c r="J540" s="27">
        <v>40.050971302000001</v>
      </c>
      <c r="K540" s="26" t="s">
        <v>74</v>
      </c>
      <c r="L540" s="23" t="s">
        <v>75</v>
      </c>
      <c r="M540" s="23" t="s">
        <v>286</v>
      </c>
      <c r="N540" s="28" t="s">
        <v>74</v>
      </c>
      <c r="O540" s="3" t="s">
        <v>77</v>
      </c>
      <c r="P540" s="3" t="s">
        <v>78</v>
      </c>
      <c r="Q540" s="28" t="s">
        <v>74</v>
      </c>
      <c r="R540" s="29">
        <v>5</v>
      </c>
      <c r="S540" s="30">
        <v>19</v>
      </c>
      <c r="T540" s="30">
        <v>17</v>
      </c>
      <c r="U540" s="30">
        <v>0</v>
      </c>
      <c r="V540" s="30">
        <v>0</v>
      </c>
      <c r="W540" s="28" t="s">
        <v>74</v>
      </c>
      <c r="X540" s="3" t="s">
        <v>79</v>
      </c>
      <c r="Y540" s="28" t="s">
        <v>74</v>
      </c>
      <c r="Z540" s="31">
        <v>-12.101134719366385</v>
      </c>
      <c r="AA540" s="31">
        <v>279.04761904761904</v>
      </c>
      <c r="AB540" s="31">
        <v>-12.101134719366385</v>
      </c>
      <c r="AC540" s="31">
        <v>165.78669823008443</v>
      </c>
      <c r="AD540" s="28" t="s">
        <v>74</v>
      </c>
      <c r="AE540" s="31">
        <v>-10.035219958540667</v>
      </c>
      <c r="AF540" s="31">
        <v>106.82278422656543</v>
      </c>
      <c r="AG540" s="28" t="s">
        <v>74</v>
      </c>
      <c r="AH540" s="32">
        <v>45940</v>
      </c>
      <c r="AJ540" s="30" t="s">
        <v>5245</v>
      </c>
    </row>
    <row r="541" spans="1:36" x14ac:dyDescent="0.2">
      <c r="A541" s="23" t="s">
        <v>1200</v>
      </c>
      <c r="B541" s="24" t="s">
        <v>72</v>
      </c>
      <c r="C541" s="25" t="s">
        <v>1201</v>
      </c>
      <c r="D541" s="26" t="s">
        <v>74</v>
      </c>
      <c r="E541" s="24">
        <v>2</v>
      </c>
      <c r="F541" s="27">
        <v>-31.055184005725277</v>
      </c>
      <c r="G541" s="27">
        <v>22.724416037769561</v>
      </c>
      <c r="H541" s="26" t="s">
        <v>74</v>
      </c>
      <c r="I541" s="27">
        <v>59.224542973035689</v>
      </c>
      <c r="J541" s="27">
        <v>39.971128008000001</v>
      </c>
      <c r="K541" s="26" t="s">
        <v>74</v>
      </c>
      <c r="L541" s="23" t="s">
        <v>75</v>
      </c>
      <c r="M541" s="23" t="s">
        <v>174</v>
      </c>
      <c r="N541" s="28" t="s">
        <v>74</v>
      </c>
      <c r="O541" s="3" t="s">
        <v>77</v>
      </c>
      <c r="P541" s="3" t="s">
        <v>78</v>
      </c>
      <c r="Q541" s="28" t="s">
        <v>74</v>
      </c>
      <c r="R541" s="29">
        <v>2</v>
      </c>
      <c r="S541" s="30">
        <v>0</v>
      </c>
      <c r="T541" s="30">
        <v>0</v>
      </c>
      <c r="U541" s="30">
        <v>0</v>
      </c>
      <c r="V541" s="30">
        <v>0</v>
      </c>
      <c r="W541" s="28" t="s">
        <v>74</v>
      </c>
      <c r="X541" s="3" t="s">
        <v>79</v>
      </c>
      <c r="Y541" s="28" t="s">
        <v>74</v>
      </c>
      <c r="Z541" s="31">
        <v>-24.373606310941959</v>
      </c>
      <c r="AA541" s="31">
        <v>26.068227242444426</v>
      </c>
      <c r="AB541" s="31">
        <v>-29.886780377511023</v>
      </c>
      <c r="AC541" s="31">
        <v>49.207940363985799</v>
      </c>
      <c r="AD541" s="28" t="s">
        <v>74</v>
      </c>
      <c r="AE541" s="31">
        <v>-37.170490964423621</v>
      </c>
      <c r="AF541" s="31">
        <v>18.981203839979301</v>
      </c>
      <c r="AG541" s="28" t="s">
        <v>74</v>
      </c>
      <c r="AH541" s="32">
        <v>45940</v>
      </c>
      <c r="AJ541" s="30" t="s">
        <v>5246</v>
      </c>
    </row>
    <row r="542" spans="1:36" x14ac:dyDescent="0.2">
      <c r="A542" s="23" t="s">
        <v>1202</v>
      </c>
      <c r="B542" s="24" t="s">
        <v>72</v>
      </c>
      <c r="C542" s="25" t="s">
        <v>1203</v>
      </c>
      <c r="D542" s="26" t="s">
        <v>74</v>
      </c>
      <c r="E542" s="24">
        <v>2</v>
      </c>
      <c r="F542" s="27">
        <v>-8.3791034880217676</v>
      </c>
      <c r="G542" s="27">
        <v>8.2593774490595582</v>
      </c>
      <c r="H542" s="26" t="s">
        <v>74</v>
      </c>
      <c r="I542" s="27">
        <v>24.758866544683322</v>
      </c>
      <c r="J542" s="27">
        <v>39.826924351999999</v>
      </c>
      <c r="K542" s="26" t="s">
        <v>74</v>
      </c>
      <c r="L542" s="23" t="s">
        <v>129</v>
      </c>
      <c r="M542" s="23" t="s">
        <v>366</v>
      </c>
      <c r="N542" s="28" t="s">
        <v>74</v>
      </c>
      <c r="O542" s="3" t="s">
        <v>77</v>
      </c>
      <c r="P542" s="3" t="s">
        <v>78</v>
      </c>
      <c r="Q542" s="28" t="s">
        <v>74</v>
      </c>
      <c r="R542" s="29">
        <v>5</v>
      </c>
      <c r="S542" s="30">
        <v>12</v>
      </c>
      <c r="T542" s="30">
        <v>0</v>
      </c>
      <c r="U542" s="30">
        <v>0</v>
      </c>
      <c r="V542" s="30">
        <v>0</v>
      </c>
      <c r="W542" s="28" t="s">
        <v>74</v>
      </c>
      <c r="X542" s="3" t="s">
        <v>83</v>
      </c>
      <c r="Y542" s="28" t="s">
        <v>74</v>
      </c>
      <c r="Z542" s="31">
        <v>-7.3979504987573677</v>
      </c>
      <c r="AA542" s="31">
        <v>33.13754282917278</v>
      </c>
      <c r="AB542" s="31">
        <v>-7.3979504987573677</v>
      </c>
      <c r="AC542" s="31">
        <v>26.163767992252069</v>
      </c>
      <c r="AD542" s="28" t="s">
        <v>74</v>
      </c>
      <c r="AE542" s="31">
        <v>-28.279377220223978</v>
      </c>
      <c r="AF542" s="31">
        <v>-5.1448087234288638</v>
      </c>
      <c r="AG542" s="28" t="s">
        <v>74</v>
      </c>
      <c r="AH542" s="32">
        <v>45940</v>
      </c>
      <c r="AJ542" s="30" t="s">
        <v>5247</v>
      </c>
    </row>
    <row r="543" spans="1:36" x14ac:dyDescent="0.2">
      <c r="A543" s="23" t="s">
        <v>1204</v>
      </c>
      <c r="B543" s="24" t="s">
        <v>72</v>
      </c>
      <c r="C543" s="25" t="s">
        <v>1205</v>
      </c>
      <c r="D543" s="26" t="s">
        <v>74</v>
      </c>
      <c r="E543" s="24">
        <v>5</v>
      </c>
      <c r="F543" s="27">
        <v>-1.7434602803574357</v>
      </c>
      <c r="G543" s="27">
        <v>12.515400988341382</v>
      </c>
      <c r="H543" s="26" t="s">
        <v>74</v>
      </c>
      <c r="I543" s="27">
        <v>15.843362870753619</v>
      </c>
      <c r="J543" s="27">
        <v>39.826184945999998</v>
      </c>
      <c r="K543" s="26" t="s">
        <v>74</v>
      </c>
      <c r="L543" s="23" t="s">
        <v>247</v>
      </c>
      <c r="M543" s="23" t="s">
        <v>672</v>
      </c>
      <c r="N543" s="28" t="s">
        <v>74</v>
      </c>
      <c r="O543" s="3" t="s">
        <v>77</v>
      </c>
      <c r="P543" s="3" t="s">
        <v>78</v>
      </c>
      <c r="Q543" s="28" t="s">
        <v>74</v>
      </c>
      <c r="R543" s="29">
        <v>5</v>
      </c>
      <c r="S543" s="30">
        <v>10</v>
      </c>
      <c r="T543" s="30">
        <v>1</v>
      </c>
      <c r="U543" s="30">
        <v>0</v>
      </c>
      <c r="V543" s="30">
        <v>0</v>
      </c>
      <c r="W543" s="28" t="s">
        <v>74</v>
      </c>
      <c r="X543" s="3" t="s">
        <v>101</v>
      </c>
      <c r="Y543" s="28" t="s">
        <v>74</v>
      </c>
      <c r="Z543" s="31">
        <v>-1.0731867410567713</v>
      </c>
      <c r="AA543" s="31">
        <v>31.090719318082982</v>
      </c>
      <c r="AB543" s="31">
        <v>-1.0731867410567713</v>
      </c>
      <c r="AC543" s="31">
        <v>38.161095663369657</v>
      </c>
      <c r="AD543" s="28" t="s">
        <v>74</v>
      </c>
      <c r="AE543" s="31">
        <v>-10.133890767586372</v>
      </c>
      <c r="AF543" s="31">
        <v>5.7407443318058951</v>
      </c>
      <c r="AG543" s="28" t="s">
        <v>74</v>
      </c>
      <c r="AH543" s="32">
        <v>45940</v>
      </c>
      <c r="AJ543" s="30" t="s">
        <v>5248</v>
      </c>
    </row>
    <row r="544" spans="1:36" x14ac:dyDescent="0.2">
      <c r="A544" s="23" t="s">
        <v>1206</v>
      </c>
      <c r="B544" s="24" t="s">
        <v>154</v>
      </c>
      <c r="C544" s="25" t="s">
        <v>1207</v>
      </c>
      <c r="D544" s="26" t="s">
        <v>74</v>
      </c>
      <c r="E544" s="24">
        <v>4</v>
      </c>
      <c r="F544" s="27">
        <v>-11.482958135118663</v>
      </c>
      <c r="G544" s="27">
        <v>10.951758316227352</v>
      </c>
      <c r="H544" s="26" t="s">
        <v>74</v>
      </c>
      <c r="I544" s="27">
        <v>32.928140788467012</v>
      </c>
      <c r="J544" s="27">
        <v>39.802020497000001</v>
      </c>
      <c r="K544" s="26" t="s">
        <v>74</v>
      </c>
      <c r="L544" s="23" t="s">
        <v>247</v>
      </c>
      <c r="M544" s="23" t="s">
        <v>672</v>
      </c>
      <c r="N544" s="28" t="s">
        <v>74</v>
      </c>
      <c r="O544" s="3" t="s">
        <v>156</v>
      </c>
      <c r="P544" s="3" t="s">
        <v>175</v>
      </c>
      <c r="Q544" s="28" t="s">
        <v>74</v>
      </c>
      <c r="R544" s="29">
        <v>5</v>
      </c>
      <c r="S544" s="30">
        <v>50</v>
      </c>
      <c r="T544" s="30">
        <v>0</v>
      </c>
      <c r="U544" s="30">
        <v>0</v>
      </c>
      <c r="V544" s="30">
        <v>0</v>
      </c>
      <c r="W544" s="28" t="s">
        <v>74</v>
      </c>
      <c r="X544" s="3" t="s">
        <v>83</v>
      </c>
      <c r="Y544" s="28" t="s">
        <v>74</v>
      </c>
      <c r="Z544" s="31">
        <v>-8.920965451964042</v>
      </c>
      <c r="AA544" s="31">
        <v>29.273863102035317</v>
      </c>
      <c r="AB544" s="31">
        <v>-8.920965451964042</v>
      </c>
      <c r="AC544" s="31">
        <v>112.811248199619</v>
      </c>
      <c r="AD544" s="28" t="s">
        <v>74</v>
      </c>
      <c r="AE544" s="31">
        <v>-11.482958135118663</v>
      </c>
      <c r="AF544" s="31">
        <v>80.730538724057539</v>
      </c>
      <c r="AG544" s="28" t="s">
        <v>74</v>
      </c>
      <c r="AH544" s="32">
        <v>45940</v>
      </c>
      <c r="AJ544" s="30" t="s">
        <v>5249</v>
      </c>
    </row>
    <row r="545" spans="1:36" x14ac:dyDescent="0.2">
      <c r="A545" s="23">
        <v>6902</v>
      </c>
      <c r="B545" s="24" t="s">
        <v>259</v>
      </c>
      <c r="C545" s="25" t="s">
        <v>1208</v>
      </c>
      <c r="D545" s="26" t="s">
        <v>74</v>
      </c>
      <c r="E545" s="24">
        <v>1</v>
      </c>
      <c r="F545" s="27">
        <v>-2.8153752670217731</v>
      </c>
      <c r="G545" s="27">
        <v>7.5810971705609616</v>
      </c>
      <c r="H545" s="26" t="s">
        <v>74</v>
      </c>
      <c r="I545" s="27">
        <v>22.903399949598533</v>
      </c>
      <c r="J545" s="27">
        <v>39.764724544000003</v>
      </c>
      <c r="K545" s="26" t="s">
        <v>74</v>
      </c>
      <c r="L545" s="23" t="s">
        <v>91</v>
      </c>
      <c r="M545" s="23" t="s">
        <v>1209</v>
      </c>
      <c r="N545" s="28" t="s">
        <v>74</v>
      </c>
      <c r="O545" s="3" t="s">
        <v>109</v>
      </c>
      <c r="P545" s="3" t="s">
        <v>261</v>
      </c>
      <c r="Q545" s="28" t="s">
        <v>74</v>
      </c>
      <c r="R545" s="29">
        <v>5</v>
      </c>
      <c r="S545" s="30">
        <v>9</v>
      </c>
      <c r="T545" s="30">
        <v>0</v>
      </c>
      <c r="U545" s="30">
        <v>0</v>
      </c>
      <c r="V545" s="30">
        <v>0</v>
      </c>
      <c r="W545" s="28" t="s">
        <v>74</v>
      </c>
      <c r="X545" s="3" t="s">
        <v>83</v>
      </c>
      <c r="Y545" s="28" t="s">
        <v>74</v>
      </c>
      <c r="Z545" s="31">
        <v>-0.38531278331822305</v>
      </c>
      <c r="AA545" s="31">
        <v>33.856780858632611</v>
      </c>
      <c r="AB545" s="31">
        <v>-22.520934332304982</v>
      </c>
      <c r="AC545" s="31">
        <v>9.1208656971668738</v>
      </c>
      <c r="AD545" s="28" t="s">
        <v>74</v>
      </c>
      <c r="AE545" s="31">
        <v>-44.590130116244517</v>
      </c>
      <c r="AF545" s="31">
        <v>-23.31679750721943</v>
      </c>
      <c r="AG545" s="28" t="s">
        <v>74</v>
      </c>
      <c r="AH545" s="32">
        <v>45940</v>
      </c>
      <c r="AJ545" s="30" t="s">
        <v>5250</v>
      </c>
    </row>
    <row r="546" spans="1:36" x14ac:dyDescent="0.2">
      <c r="A546" s="23" t="s">
        <v>1210</v>
      </c>
      <c r="B546" s="24" t="s">
        <v>154</v>
      </c>
      <c r="C546" s="25" t="s">
        <v>1211</v>
      </c>
      <c r="D546" s="26" t="s">
        <v>74</v>
      </c>
      <c r="E546" s="24">
        <v>3</v>
      </c>
      <c r="F546" s="27">
        <v>-13.056851208207279</v>
      </c>
      <c r="G546" s="27">
        <v>1.7279161657536801</v>
      </c>
      <c r="H546" s="26" t="s">
        <v>74</v>
      </c>
      <c r="I546" s="27">
        <v>20.526511249808962</v>
      </c>
      <c r="J546" s="27">
        <v>39.713057620999997</v>
      </c>
      <c r="K546" s="26" t="s">
        <v>74</v>
      </c>
      <c r="L546" s="23" t="s">
        <v>178</v>
      </c>
      <c r="M546" s="23" t="s">
        <v>1212</v>
      </c>
      <c r="N546" s="28" t="s">
        <v>74</v>
      </c>
      <c r="O546" s="3" t="s">
        <v>156</v>
      </c>
      <c r="P546" s="3" t="s">
        <v>321</v>
      </c>
      <c r="Q546" s="28" t="s">
        <v>74</v>
      </c>
      <c r="R546" s="29">
        <v>4</v>
      </c>
      <c r="S546" s="30">
        <v>0</v>
      </c>
      <c r="T546" s="30">
        <v>0</v>
      </c>
      <c r="U546" s="30">
        <v>0</v>
      </c>
      <c r="V546" s="30">
        <v>0</v>
      </c>
      <c r="W546" s="28" t="s">
        <v>74</v>
      </c>
      <c r="X546" s="3" t="s">
        <v>101</v>
      </c>
      <c r="Y546" s="28" t="s">
        <v>74</v>
      </c>
      <c r="Z546" s="31">
        <v>-11.115444617784718</v>
      </c>
      <c r="AA546" s="31">
        <v>13.893053473263356</v>
      </c>
      <c r="AB546" s="31">
        <v>-11.115444617784718</v>
      </c>
      <c r="AC546" s="31">
        <v>43.19104286306689</v>
      </c>
      <c r="AD546" s="28" t="s">
        <v>74</v>
      </c>
      <c r="AE546" s="31">
        <v>-13.056851208207279</v>
      </c>
      <c r="AF546" s="31">
        <v>18.28840996196865</v>
      </c>
      <c r="AG546" s="28" t="s">
        <v>74</v>
      </c>
      <c r="AH546" s="32">
        <v>45940</v>
      </c>
      <c r="AJ546" s="30" t="s">
        <v>5251</v>
      </c>
    </row>
    <row r="547" spans="1:36" x14ac:dyDescent="0.2">
      <c r="A547" s="23" t="s">
        <v>1213</v>
      </c>
      <c r="B547" s="24" t="s">
        <v>72</v>
      </c>
      <c r="C547" s="25" t="s">
        <v>1214</v>
      </c>
      <c r="D547" s="26" t="s">
        <v>74</v>
      </c>
      <c r="E547" s="24">
        <v>0</v>
      </c>
      <c r="F547" s="27">
        <v>-30.627437021547848</v>
      </c>
      <c r="G547" s="27">
        <v>0</v>
      </c>
      <c r="H547" s="26" t="s">
        <v>74</v>
      </c>
      <c r="I547" s="27">
        <v>20.174733717863962</v>
      </c>
      <c r="J547" s="27">
        <v>39.670927186999997</v>
      </c>
      <c r="K547" s="26" t="s">
        <v>74</v>
      </c>
      <c r="L547" s="23" t="s">
        <v>122</v>
      </c>
      <c r="M547" s="23" t="s">
        <v>161</v>
      </c>
      <c r="N547" s="28" t="s">
        <v>74</v>
      </c>
      <c r="O547" s="3" t="s">
        <v>77</v>
      </c>
      <c r="P547" s="3" t="s">
        <v>78</v>
      </c>
      <c r="Q547" s="28" t="s">
        <v>74</v>
      </c>
      <c r="R547" s="29">
        <v>1</v>
      </c>
      <c r="S547" s="30">
        <v>0</v>
      </c>
      <c r="T547" s="30">
        <v>0</v>
      </c>
      <c r="U547" s="30">
        <v>0</v>
      </c>
      <c r="V547" s="30">
        <v>17</v>
      </c>
      <c r="W547" s="28" t="s">
        <v>74</v>
      </c>
      <c r="X547" s="3" t="s">
        <v>101</v>
      </c>
      <c r="Y547" s="28" t="s">
        <v>74</v>
      </c>
      <c r="Z547" s="31">
        <v>-15.216620577182166</v>
      </c>
      <c r="AA547" s="31">
        <v>0</v>
      </c>
      <c r="AB547" s="31">
        <v>-15.819487468318783</v>
      </c>
      <c r="AC547" s="31">
        <v>-2.6322357575113529</v>
      </c>
      <c r="AD547" s="28" t="s">
        <v>74</v>
      </c>
      <c r="AE547" s="31">
        <v>-40.68607928624435</v>
      </c>
      <c r="AF547" s="31">
        <v>-27.037504368580034</v>
      </c>
      <c r="AG547" s="28" t="s">
        <v>74</v>
      </c>
      <c r="AH547" s="32">
        <v>45940</v>
      </c>
      <c r="AJ547" s="30" t="s">
        <v>5252</v>
      </c>
    </row>
    <row r="548" spans="1:36" x14ac:dyDescent="0.2">
      <c r="A548" s="23" t="s">
        <v>1215</v>
      </c>
      <c r="B548" s="24" t="s">
        <v>272</v>
      </c>
      <c r="C548" s="25" t="s">
        <v>1216</v>
      </c>
      <c r="D548" s="26" t="s">
        <v>74</v>
      </c>
      <c r="E548" s="24">
        <v>5</v>
      </c>
      <c r="F548" s="27">
        <v>-5.1143074286697443</v>
      </c>
      <c r="G548" s="27">
        <v>27.17092749165289</v>
      </c>
      <c r="H548" s="26" t="s">
        <v>74</v>
      </c>
      <c r="I548" s="27">
        <v>30.302126376870653</v>
      </c>
      <c r="J548" s="27">
        <v>39.348510072000003</v>
      </c>
      <c r="K548" s="26" t="s">
        <v>74</v>
      </c>
      <c r="L548" s="23" t="s">
        <v>247</v>
      </c>
      <c r="M548" s="23" t="s">
        <v>471</v>
      </c>
      <c r="N548" s="28" t="s">
        <v>74</v>
      </c>
      <c r="O548" s="3" t="s">
        <v>77</v>
      </c>
      <c r="P548" s="3" t="s">
        <v>274</v>
      </c>
      <c r="Q548" s="28" t="s">
        <v>74</v>
      </c>
      <c r="R548" s="29">
        <v>5</v>
      </c>
      <c r="S548" s="30">
        <v>12</v>
      </c>
      <c r="T548" s="30">
        <v>5</v>
      </c>
      <c r="U548" s="30">
        <v>0</v>
      </c>
      <c r="V548" s="30">
        <v>0</v>
      </c>
      <c r="W548" s="28" t="s">
        <v>74</v>
      </c>
      <c r="X548" s="3" t="s">
        <v>83</v>
      </c>
      <c r="Y548" s="28" t="s">
        <v>74</v>
      </c>
      <c r="Z548" s="31">
        <v>-6.8853312508134739</v>
      </c>
      <c r="AA548" s="31">
        <v>39.413426873233966</v>
      </c>
      <c r="AB548" s="31">
        <v>-6.8853312508134739</v>
      </c>
      <c r="AC548" s="31">
        <v>55.8338302524349</v>
      </c>
      <c r="AD548" s="28" t="s">
        <v>74</v>
      </c>
      <c r="AE548" s="31">
        <v>-12.174623051510819</v>
      </c>
      <c r="AF548" s="31">
        <v>12.845662924274084</v>
      </c>
      <c r="AG548" s="28" t="s">
        <v>74</v>
      </c>
      <c r="AH548" s="32">
        <v>45940</v>
      </c>
      <c r="AJ548" s="30" t="s">
        <v>5253</v>
      </c>
    </row>
    <row r="549" spans="1:36" x14ac:dyDescent="0.2">
      <c r="A549" s="23" t="s">
        <v>1217</v>
      </c>
      <c r="B549" s="24" t="s">
        <v>72</v>
      </c>
      <c r="C549" s="25" t="s">
        <v>1218</v>
      </c>
      <c r="D549" s="26" t="s">
        <v>74</v>
      </c>
      <c r="E549" s="24">
        <v>0</v>
      </c>
      <c r="F549" s="27">
        <v>-24.069769068719747</v>
      </c>
      <c r="G549" s="27">
        <v>0</v>
      </c>
      <c r="H549" s="26" t="s">
        <v>74</v>
      </c>
      <c r="I549" s="27">
        <v>19.906503121235207</v>
      </c>
      <c r="J549" s="27">
        <v>39.304605268000003</v>
      </c>
      <c r="K549" s="26" t="s">
        <v>74</v>
      </c>
      <c r="L549" s="23" t="s">
        <v>91</v>
      </c>
      <c r="M549" s="23" t="s">
        <v>251</v>
      </c>
      <c r="N549" s="28" t="s">
        <v>74</v>
      </c>
      <c r="O549" s="3" t="s">
        <v>77</v>
      </c>
      <c r="P549" s="3" t="s">
        <v>78</v>
      </c>
      <c r="Q549" s="28" t="s">
        <v>74</v>
      </c>
      <c r="R549" s="29">
        <v>3</v>
      </c>
      <c r="S549" s="30">
        <v>0</v>
      </c>
      <c r="T549" s="30">
        <v>0</v>
      </c>
      <c r="U549" s="30">
        <v>0</v>
      </c>
      <c r="V549" s="30">
        <v>6</v>
      </c>
      <c r="W549" s="28" t="s">
        <v>74</v>
      </c>
      <c r="X549" s="3" t="s">
        <v>101</v>
      </c>
      <c r="Y549" s="28" t="s">
        <v>74</v>
      </c>
      <c r="Z549" s="31">
        <v>-8.7676351220769089</v>
      </c>
      <c r="AA549" s="31">
        <v>2.3339836693402836</v>
      </c>
      <c r="AB549" s="31">
        <v>-12.01540755467197</v>
      </c>
      <c r="AC549" s="31">
        <v>11.237527309629836</v>
      </c>
      <c r="AD549" s="28" t="s">
        <v>74</v>
      </c>
      <c r="AE549" s="31">
        <v>-29.252656019434198</v>
      </c>
      <c r="AF549" s="31">
        <v>-16.234332262440407</v>
      </c>
      <c r="AG549" s="28" t="s">
        <v>74</v>
      </c>
      <c r="AH549" s="32">
        <v>45940</v>
      </c>
      <c r="AJ549" s="30" t="s">
        <v>5254</v>
      </c>
    </row>
    <row r="550" spans="1:36" x14ac:dyDescent="0.2">
      <c r="A550" s="23" t="s">
        <v>1219</v>
      </c>
      <c r="B550" s="24" t="s">
        <v>272</v>
      </c>
      <c r="C550" s="25" t="s">
        <v>1220</v>
      </c>
      <c r="D550" s="26" t="s">
        <v>74</v>
      </c>
      <c r="E550" s="24">
        <v>3</v>
      </c>
      <c r="F550" s="27">
        <v>-9.3947083433841172</v>
      </c>
      <c r="G550" s="27">
        <v>9.7430867585304206</v>
      </c>
      <c r="H550" s="26" t="s">
        <v>74</v>
      </c>
      <c r="I550" s="27">
        <v>15.362130211402917</v>
      </c>
      <c r="J550" s="27">
        <v>39.254186212999997</v>
      </c>
      <c r="K550" s="26" t="s">
        <v>74</v>
      </c>
      <c r="L550" s="23" t="s">
        <v>113</v>
      </c>
      <c r="M550" s="23" t="s">
        <v>399</v>
      </c>
      <c r="N550" s="28" t="s">
        <v>74</v>
      </c>
      <c r="O550" s="3" t="s">
        <v>77</v>
      </c>
      <c r="P550" s="3" t="s">
        <v>274</v>
      </c>
      <c r="Q550" s="28" t="s">
        <v>74</v>
      </c>
      <c r="R550" s="29">
        <v>5</v>
      </c>
      <c r="S550" s="30">
        <v>60</v>
      </c>
      <c r="T550" s="30">
        <v>0</v>
      </c>
      <c r="U550" s="30">
        <v>0</v>
      </c>
      <c r="V550" s="30">
        <v>0</v>
      </c>
      <c r="W550" s="28" t="s">
        <v>74</v>
      </c>
      <c r="X550" s="3" t="s">
        <v>101</v>
      </c>
      <c r="Y550" s="28" t="s">
        <v>74</v>
      </c>
      <c r="Z550" s="31">
        <v>-0.80669352942607575</v>
      </c>
      <c r="AA550" s="31">
        <v>26.277764016183635</v>
      </c>
      <c r="AB550" s="31">
        <v>-0.80669352942607575</v>
      </c>
      <c r="AC550" s="31">
        <v>86.890797738500368</v>
      </c>
      <c r="AD550" s="28" t="s">
        <v>74</v>
      </c>
      <c r="AE550" s="31">
        <v>-9.3947083433841172</v>
      </c>
      <c r="AF550" s="31">
        <v>44.137980590053907</v>
      </c>
      <c r="AG550" s="28" t="s">
        <v>74</v>
      </c>
      <c r="AH550" s="32">
        <v>45940</v>
      </c>
      <c r="AJ550" s="30" t="s">
        <v>5255</v>
      </c>
    </row>
    <row r="551" spans="1:36" x14ac:dyDescent="0.2">
      <c r="A551" s="23" t="s">
        <v>1221</v>
      </c>
      <c r="B551" s="24" t="s">
        <v>72</v>
      </c>
      <c r="C551" s="25" t="s">
        <v>1222</v>
      </c>
      <c r="D551" s="26" t="s">
        <v>74</v>
      </c>
      <c r="E551" s="24">
        <v>1</v>
      </c>
      <c r="F551" s="27">
        <v>-5.5438444954489396</v>
      </c>
      <c r="G551" s="27">
        <v>12.210215681866627</v>
      </c>
      <c r="H551" s="26" t="s">
        <v>74</v>
      </c>
      <c r="I551" s="27">
        <v>25.366900315998482</v>
      </c>
      <c r="J551" s="27">
        <v>38.953077530000002</v>
      </c>
      <c r="K551" s="26" t="s">
        <v>74</v>
      </c>
      <c r="L551" s="23" t="s">
        <v>122</v>
      </c>
      <c r="M551" s="23" t="s">
        <v>655</v>
      </c>
      <c r="N551" s="28" t="s">
        <v>74</v>
      </c>
      <c r="O551" s="3" t="s">
        <v>77</v>
      </c>
      <c r="P551" s="3" t="s">
        <v>78</v>
      </c>
      <c r="Q551" s="28" t="s">
        <v>74</v>
      </c>
      <c r="R551" s="29">
        <v>4</v>
      </c>
      <c r="S551" s="30">
        <v>0</v>
      </c>
      <c r="T551" s="30">
        <v>0</v>
      </c>
      <c r="U551" s="30">
        <v>0</v>
      </c>
      <c r="V551" s="30">
        <v>0</v>
      </c>
      <c r="W551" s="28" t="s">
        <v>74</v>
      </c>
      <c r="X551" s="3" t="s">
        <v>83</v>
      </c>
      <c r="Y551" s="28" t="s">
        <v>74</v>
      </c>
      <c r="Z551" s="31">
        <v>-1.5374365807410446</v>
      </c>
      <c r="AA551" s="31">
        <v>24.622170331452299</v>
      </c>
      <c r="AB551" s="31">
        <v>-25.241245136186773</v>
      </c>
      <c r="AC551" s="31">
        <v>-0.29564135284070669</v>
      </c>
      <c r="AD551" s="28" t="s">
        <v>74</v>
      </c>
      <c r="AE551" s="31">
        <v>-50.30302771397308</v>
      </c>
      <c r="AF551" s="31">
        <v>-26.705807082464812</v>
      </c>
      <c r="AG551" s="28" t="s">
        <v>74</v>
      </c>
      <c r="AH551" s="32">
        <v>45940</v>
      </c>
      <c r="AJ551" s="30" t="s">
        <v>5256</v>
      </c>
    </row>
    <row r="552" spans="1:36" x14ac:dyDescent="0.2">
      <c r="A552" s="23" t="s">
        <v>1223</v>
      </c>
      <c r="B552" s="24" t="s">
        <v>154</v>
      </c>
      <c r="C552" s="25" t="s">
        <v>1224</v>
      </c>
      <c r="D552" s="26" t="s">
        <v>74</v>
      </c>
      <c r="E552" s="24">
        <v>0</v>
      </c>
      <c r="F552" s="27">
        <v>-23.833212496164105</v>
      </c>
      <c r="G552" s="27">
        <v>10.515419766575478</v>
      </c>
      <c r="H552" s="26" t="s">
        <v>74</v>
      </c>
      <c r="I552" s="27">
        <v>35.079400356717777</v>
      </c>
      <c r="J552" s="27">
        <v>38.891674315000003</v>
      </c>
      <c r="K552" s="26" t="s">
        <v>74</v>
      </c>
      <c r="L552" s="23" t="s">
        <v>91</v>
      </c>
      <c r="M552" s="23" t="s">
        <v>568</v>
      </c>
      <c r="N552" s="28" t="s">
        <v>74</v>
      </c>
      <c r="O552" s="3" t="s">
        <v>156</v>
      </c>
      <c r="P552" s="3" t="s">
        <v>175</v>
      </c>
      <c r="Q552" s="28" t="s">
        <v>74</v>
      </c>
      <c r="R552" s="29">
        <v>0</v>
      </c>
      <c r="S552" s="30">
        <v>0</v>
      </c>
      <c r="T552" s="30">
        <v>0</v>
      </c>
      <c r="U552" s="30">
        <v>11</v>
      </c>
      <c r="V552" s="30">
        <v>18</v>
      </c>
      <c r="W552" s="28" t="s">
        <v>74</v>
      </c>
      <c r="X552" s="3" t="s">
        <v>83</v>
      </c>
      <c r="Y552" s="28" t="s">
        <v>74</v>
      </c>
      <c r="Z552" s="31">
        <v>-15.559558657959924</v>
      </c>
      <c r="AA552" s="31">
        <v>12.815884476534304</v>
      </c>
      <c r="AB552" s="31">
        <v>-26.883481516144126</v>
      </c>
      <c r="AC552" s="31">
        <v>-1.3998040274364014E-2</v>
      </c>
      <c r="AD552" s="28" t="s">
        <v>74</v>
      </c>
      <c r="AE552" s="31">
        <v>-43.334517948173598</v>
      </c>
      <c r="AF552" s="31">
        <v>-18.483021484839039</v>
      </c>
      <c r="AG552" s="28" t="s">
        <v>74</v>
      </c>
      <c r="AH552" s="32">
        <v>45940</v>
      </c>
      <c r="AJ552" s="30" t="s">
        <v>5257</v>
      </c>
    </row>
    <row r="553" spans="1:36" x14ac:dyDescent="0.2">
      <c r="A553" s="23" t="s">
        <v>1225</v>
      </c>
      <c r="B553" s="24" t="s">
        <v>72</v>
      </c>
      <c r="C553" s="25" t="s">
        <v>1226</v>
      </c>
      <c r="D553" s="26" t="s">
        <v>74</v>
      </c>
      <c r="E553" s="24">
        <v>0</v>
      </c>
      <c r="F553" s="27">
        <v>-28.289782021267008</v>
      </c>
      <c r="G553" s="27">
        <v>0</v>
      </c>
      <c r="H553" s="26" t="s">
        <v>74</v>
      </c>
      <c r="I553" s="27">
        <v>23.281022521854496</v>
      </c>
      <c r="J553" s="27">
        <v>38.864759128000003</v>
      </c>
      <c r="K553" s="26" t="s">
        <v>74</v>
      </c>
      <c r="L553" s="23" t="s">
        <v>122</v>
      </c>
      <c r="M553" s="23" t="s">
        <v>123</v>
      </c>
      <c r="N553" s="28" t="s">
        <v>74</v>
      </c>
      <c r="O553" s="3" t="s">
        <v>77</v>
      </c>
      <c r="P553" s="3" t="s">
        <v>78</v>
      </c>
      <c r="Q553" s="28" t="s">
        <v>74</v>
      </c>
      <c r="R553" s="29">
        <v>0</v>
      </c>
      <c r="S553" s="30">
        <v>0</v>
      </c>
      <c r="T553" s="30">
        <v>0</v>
      </c>
      <c r="U553" s="30">
        <v>5</v>
      </c>
      <c r="V553" s="30">
        <v>59</v>
      </c>
      <c r="W553" s="28" t="s">
        <v>74</v>
      </c>
      <c r="X553" s="3" t="s">
        <v>83</v>
      </c>
      <c r="Y553" s="28" t="s">
        <v>74</v>
      </c>
      <c r="Z553" s="31">
        <v>-18.472976837289103</v>
      </c>
      <c r="AA553" s="31">
        <v>0</v>
      </c>
      <c r="AB553" s="31">
        <v>-60.561626781020884</v>
      </c>
      <c r="AC553" s="31">
        <v>-37.905311589665409</v>
      </c>
      <c r="AD553" s="28" t="s">
        <v>74</v>
      </c>
      <c r="AE553" s="31">
        <v>-73.173865350612999</v>
      </c>
      <c r="AF553" s="31">
        <v>-54.339440896255745</v>
      </c>
      <c r="AG553" s="28" t="s">
        <v>74</v>
      </c>
      <c r="AH553" s="32">
        <v>45940</v>
      </c>
      <c r="AJ553" s="30" t="s">
        <v>5258</v>
      </c>
    </row>
    <row r="554" spans="1:36" x14ac:dyDescent="0.2">
      <c r="A554" s="23" t="s">
        <v>1227</v>
      </c>
      <c r="B554" s="24" t="s">
        <v>72</v>
      </c>
      <c r="C554" s="25" t="s">
        <v>1228</v>
      </c>
      <c r="D554" s="26" t="s">
        <v>74</v>
      </c>
      <c r="E554" s="24">
        <v>2</v>
      </c>
      <c r="F554" s="27">
        <v>-1.277165376610939</v>
      </c>
      <c r="G554" s="27">
        <v>16.265683586098319</v>
      </c>
      <c r="H554" s="26" t="s">
        <v>74</v>
      </c>
      <c r="I554" s="27">
        <v>35.030354677501066</v>
      </c>
      <c r="J554" s="27">
        <v>38.735077296999997</v>
      </c>
      <c r="K554" s="26" t="s">
        <v>74</v>
      </c>
      <c r="L554" s="23" t="s">
        <v>129</v>
      </c>
      <c r="M554" s="23" t="s">
        <v>277</v>
      </c>
      <c r="N554" s="28" t="s">
        <v>74</v>
      </c>
      <c r="O554" s="3" t="s">
        <v>77</v>
      </c>
      <c r="P554" s="3" t="s">
        <v>78</v>
      </c>
      <c r="Q554" s="28" t="s">
        <v>74</v>
      </c>
      <c r="R554" s="29">
        <v>4</v>
      </c>
      <c r="S554" s="30">
        <v>0</v>
      </c>
      <c r="T554" s="30">
        <v>0</v>
      </c>
      <c r="U554" s="30">
        <v>0</v>
      </c>
      <c r="V554" s="30">
        <v>0</v>
      </c>
      <c r="W554" s="28" t="s">
        <v>74</v>
      </c>
      <c r="X554" s="3" t="s">
        <v>83</v>
      </c>
      <c r="Y554" s="28" t="s">
        <v>74</v>
      </c>
      <c r="Z554" s="31">
        <v>-3.544196554645568</v>
      </c>
      <c r="AA554" s="31">
        <v>33.875551200391975</v>
      </c>
      <c r="AB554" s="31">
        <v>-11.960304162907592</v>
      </c>
      <c r="AC554" s="31">
        <v>5.6394387237902279</v>
      </c>
      <c r="AD554" s="28" t="s">
        <v>74</v>
      </c>
      <c r="AE554" s="31">
        <v>-43.229720903039116</v>
      </c>
      <c r="AF554" s="31">
        <v>-21.403778939674421</v>
      </c>
      <c r="AG554" s="28" t="s">
        <v>74</v>
      </c>
      <c r="AH554" s="32">
        <v>45940</v>
      </c>
      <c r="AJ554" s="30" t="s">
        <v>5259</v>
      </c>
    </row>
    <row r="555" spans="1:36" x14ac:dyDescent="0.2">
      <c r="A555" s="23" t="s">
        <v>1229</v>
      </c>
      <c r="B555" s="24" t="s">
        <v>557</v>
      </c>
      <c r="C555" s="25" t="s">
        <v>1230</v>
      </c>
      <c r="D555" s="26" t="s">
        <v>74</v>
      </c>
      <c r="E555" s="24">
        <v>3</v>
      </c>
      <c r="F555" s="27">
        <v>-5.5074065650794983</v>
      </c>
      <c r="G555" s="27">
        <v>7.6170021956736251</v>
      </c>
      <c r="H555" s="26" t="s">
        <v>74</v>
      </c>
      <c r="I555" s="27">
        <v>22.875944427724757</v>
      </c>
      <c r="J555" s="27">
        <v>38.648950581999998</v>
      </c>
      <c r="K555" s="26" t="s">
        <v>74</v>
      </c>
      <c r="L555" s="23" t="s">
        <v>178</v>
      </c>
      <c r="M555" s="23" t="s">
        <v>1231</v>
      </c>
      <c r="N555" s="28" t="s">
        <v>74</v>
      </c>
      <c r="O555" s="3" t="s">
        <v>156</v>
      </c>
      <c r="P555" s="3" t="s">
        <v>559</v>
      </c>
      <c r="Q555" s="28" t="s">
        <v>74</v>
      </c>
      <c r="R555" s="29">
        <v>5</v>
      </c>
      <c r="S555" s="30">
        <v>1</v>
      </c>
      <c r="T555" s="30">
        <v>0</v>
      </c>
      <c r="U555" s="30">
        <v>0</v>
      </c>
      <c r="V555" s="30">
        <v>0</v>
      </c>
      <c r="W555" s="28" t="s">
        <v>74</v>
      </c>
      <c r="X555" s="3" t="s">
        <v>83</v>
      </c>
      <c r="Y555" s="28" t="s">
        <v>74</v>
      </c>
      <c r="Z555" s="31">
        <v>-3.2738965214849589</v>
      </c>
      <c r="AA555" s="31">
        <v>22.392365734576106</v>
      </c>
      <c r="AB555" s="31">
        <v>-3.5811066756024421</v>
      </c>
      <c r="AC555" s="31">
        <v>23.092832976529046</v>
      </c>
      <c r="AD555" s="28" t="s">
        <v>74</v>
      </c>
      <c r="AE555" s="31">
        <v>-8.5712667766897308</v>
      </c>
      <c r="AF555" s="31">
        <v>1.5264108637787805</v>
      </c>
      <c r="AG555" s="28" t="s">
        <v>74</v>
      </c>
      <c r="AH555" s="32">
        <v>45940</v>
      </c>
      <c r="AJ555" s="30" t="s">
        <v>5260</v>
      </c>
    </row>
    <row r="556" spans="1:36" x14ac:dyDescent="0.2">
      <c r="A556" s="23" t="s">
        <v>1232</v>
      </c>
      <c r="B556" s="24" t="s">
        <v>194</v>
      </c>
      <c r="C556" s="25" t="s">
        <v>1233</v>
      </c>
      <c r="D556" s="26" t="s">
        <v>74</v>
      </c>
      <c r="E556" s="24">
        <v>5</v>
      </c>
      <c r="F556" s="27">
        <v>0</v>
      </c>
      <c r="G556" s="27">
        <v>28.083289610582717</v>
      </c>
      <c r="H556" s="26" t="s">
        <v>74</v>
      </c>
      <c r="I556" s="27">
        <v>19.250070246289617</v>
      </c>
      <c r="J556" s="27">
        <v>38.615837528999997</v>
      </c>
      <c r="K556" s="26" t="s">
        <v>74</v>
      </c>
      <c r="L556" s="23" t="s">
        <v>122</v>
      </c>
      <c r="M556" s="23" t="s">
        <v>1085</v>
      </c>
      <c r="N556" s="28" t="s">
        <v>74</v>
      </c>
      <c r="O556" s="3" t="s">
        <v>156</v>
      </c>
      <c r="P556" s="3" t="s">
        <v>196</v>
      </c>
      <c r="Q556" s="28" t="s">
        <v>74</v>
      </c>
      <c r="R556" s="29">
        <v>5</v>
      </c>
      <c r="S556" s="30">
        <v>20</v>
      </c>
      <c r="T556" s="30">
        <v>26</v>
      </c>
      <c r="U556" s="30">
        <v>0</v>
      </c>
      <c r="V556" s="30">
        <v>0</v>
      </c>
      <c r="W556" s="28" t="s">
        <v>74</v>
      </c>
      <c r="X556" s="3" t="s">
        <v>101</v>
      </c>
      <c r="Y556" s="28" t="s">
        <v>74</v>
      </c>
      <c r="Z556" s="31">
        <v>0</v>
      </c>
      <c r="AA556" s="31">
        <v>42.269946469538624</v>
      </c>
      <c r="AB556" s="31">
        <v>0</v>
      </c>
      <c r="AC556" s="31">
        <v>58.743307627464823</v>
      </c>
      <c r="AD556" s="28" t="s">
        <v>74</v>
      </c>
      <c r="AE556" s="31">
        <v>0</v>
      </c>
      <c r="AF556" s="31">
        <v>28.435234666705632</v>
      </c>
      <c r="AG556" s="28" t="s">
        <v>74</v>
      </c>
      <c r="AH556" s="32">
        <v>45940</v>
      </c>
      <c r="AJ556" s="30" t="s">
        <v>5261</v>
      </c>
    </row>
    <row r="557" spans="1:36" x14ac:dyDescent="0.2">
      <c r="A557" s="23" t="s">
        <v>1234</v>
      </c>
      <c r="B557" s="24" t="s">
        <v>182</v>
      </c>
      <c r="C557" s="25" t="s">
        <v>1235</v>
      </c>
      <c r="D557" s="26" t="s">
        <v>74</v>
      </c>
      <c r="E557" s="24">
        <v>3</v>
      </c>
      <c r="F557" s="27">
        <v>-9.4978389436049131</v>
      </c>
      <c r="G557" s="27">
        <v>1.8575342267320389</v>
      </c>
      <c r="H557" s="26" t="s">
        <v>74</v>
      </c>
      <c r="I557" s="27">
        <v>17.07253488519375</v>
      </c>
      <c r="J557" s="27">
        <v>38.564997554000001</v>
      </c>
      <c r="K557" s="26" t="s">
        <v>74</v>
      </c>
      <c r="L557" s="23" t="s">
        <v>178</v>
      </c>
      <c r="M557" s="23" t="s">
        <v>240</v>
      </c>
      <c r="N557" s="28" t="s">
        <v>74</v>
      </c>
      <c r="O557" s="3" t="s">
        <v>156</v>
      </c>
      <c r="P557" s="3" t="s">
        <v>184</v>
      </c>
      <c r="Q557" s="28" t="s">
        <v>74</v>
      </c>
      <c r="R557" s="29">
        <v>5</v>
      </c>
      <c r="S557" s="30">
        <v>35</v>
      </c>
      <c r="T557" s="30">
        <v>0</v>
      </c>
      <c r="U557" s="30">
        <v>0</v>
      </c>
      <c r="V557" s="30">
        <v>0</v>
      </c>
      <c r="W557" s="28" t="s">
        <v>74</v>
      </c>
      <c r="X557" s="3" t="s">
        <v>101</v>
      </c>
      <c r="Y557" s="28" t="s">
        <v>74</v>
      </c>
      <c r="Z557" s="31">
        <v>-5.8524173027989752</v>
      </c>
      <c r="AA557" s="31">
        <v>11.529766390354192</v>
      </c>
      <c r="AB557" s="31">
        <v>-5.8524173027989752</v>
      </c>
      <c r="AC557" s="31">
        <v>37.013408567272563</v>
      </c>
      <c r="AD557" s="28" t="s">
        <v>74</v>
      </c>
      <c r="AE557" s="31">
        <v>-9.4978389436049131</v>
      </c>
      <c r="AF557" s="31">
        <v>17.011892592719221</v>
      </c>
      <c r="AG557" s="28" t="s">
        <v>74</v>
      </c>
      <c r="AH557" s="32">
        <v>45940</v>
      </c>
      <c r="AJ557" s="30" t="s">
        <v>5262</v>
      </c>
    </row>
    <row r="558" spans="1:36" x14ac:dyDescent="0.2">
      <c r="A558" s="23" t="s">
        <v>1236</v>
      </c>
      <c r="B558" s="24" t="s">
        <v>182</v>
      </c>
      <c r="C558" s="25" t="s">
        <v>1237</v>
      </c>
      <c r="D558" s="26" t="s">
        <v>74</v>
      </c>
      <c r="E558" s="24">
        <v>0</v>
      </c>
      <c r="F558" s="27">
        <v>-26.2266878958322</v>
      </c>
      <c r="G558" s="27">
        <v>5.1873369812189276</v>
      </c>
      <c r="H558" s="26" t="s">
        <v>74</v>
      </c>
      <c r="I558" s="27">
        <v>18.137829565288406</v>
      </c>
      <c r="J558" s="27">
        <v>38.561750803000002</v>
      </c>
      <c r="K558" s="26" t="s">
        <v>74</v>
      </c>
      <c r="L558" s="23" t="s">
        <v>247</v>
      </c>
      <c r="M558" s="23" t="s">
        <v>248</v>
      </c>
      <c r="N558" s="28" t="s">
        <v>74</v>
      </c>
      <c r="O558" s="3" t="s">
        <v>156</v>
      </c>
      <c r="P558" s="3" t="s">
        <v>184</v>
      </c>
      <c r="Q558" s="28" t="s">
        <v>74</v>
      </c>
      <c r="R558" s="29">
        <v>0</v>
      </c>
      <c r="S558" s="30">
        <v>0</v>
      </c>
      <c r="T558" s="30">
        <v>0</v>
      </c>
      <c r="U558" s="30">
        <v>5</v>
      </c>
      <c r="V558" s="30">
        <v>12</v>
      </c>
      <c r="W558" s="28" t="s">
        <v>74</v>
      </c>
      <c r="X558" s="3" t="s">
        <v>101</v>
      </c>
      <c r="Y558" s="28" t="s">
        <v>74</v>
      </c>
      <c r="Z558" s="31">
        <v>-19.956875898418783</v>
      </c>
      <c r="AA558" s="31">
        <v>4.3736332396126212</v>
      </c>
      <c r="AB558" s="31">
        <v>-26.207004702343216</v>
      </c>
      <c r="AC558" s="31">
        <v>-3.3072299030654269</v>
      </c>
      <c r="AD558" s="28" t="s">
        <v>74</v>
      </c>
      <c r="AE558" s="31">
        <v>-35.288897991427532</v>
      </c>
      <c r="AF558" s="31">
        <v>-17.912504693826005</v>
      </c>
      <c r="AG558" s="28" t="s">
        <v>74</v>
      </c>
      <c r="AH558" s="32">
        <v>45940</v>
      </c>
      <c r="AJ558" s="30" t="s">
        <v>5263</v>
      </c>
    </row>
    <row r="559" spans="1:36" x14ac:dyDescent="0.2">
      <c r="A559" s="23" t="s">
        <v>1238</v>
      </c>
      <c r="B559" s="24" t="s">
        <v>272</v>
      </c>
      <c r="C559" s="25" t="s">
        <v>1239</v>
      </c>
      <c r="D559" s="26" t="s">
        <v>74</v>
      </c>
      <c r="E559" s="24">
        <v>5</v>
      </c>
      <c r="F559" s="27">
        <v>-15.489693449690623</v>
      </c>
      <c r="G559" s="27">
        <v>9.38034205164473</v>
      </c>
      <c r="H559" s="26" t="s">
        <v>74</v>
      </c>
      <c r="I559" s="27">
        <v>19.15867785700279</v>
      </c>
      <c r="J559" s="27">
        <v>38.503818252999999</v>
      </c>
      <c r="K559" s="26" t="s">
        <v>74</v>
      </c>
      <c r="L559" s="23" t="s">
        <v>113</v>
      </c>
      <c r="M559" s="23" t="s">
        <v>411</v>
      </c>
      <c r="N559" s="28" t="s">
        <v>74</v>
      </c>
      <c r="O559" s="3" t="s">
        <v>77</v>
      </c>
      <c r="P559" s="3" t="s">
        <v>274</v>
      </c>
      <c r="Q559" s="28" t="s">
        <v>74</v>
      </c>
      <c r="R559" s="29">
        <v>5</v>
      </c>
      <c r="S559" s="30">
        <v>8</v>
      </c>
      <c r="T559" s="30">
        <v>1</v>
      </c>
      <c r="U559" s="30">
        <v>0</v>
      </c>
      <c r="V559" s="30">
        <v>0</v>
      </c>
      <c r="W559" s="28" t="s">
        <v>74</v>
      </c>
      <c r="X559" s="3" t="s">
        <v>101</v>
      </c>
      <c r="Y559" s="28" t="s">
        <v>74</v>
      </c>
      <c r="Z559" s="31">
        <v>0</v>
      </c>
      <c r="AA559" s="31">
        <v>17.502517623363556</v>
      </c>
      <c r="AB559" s="31">
        <v>0</v>
      </c>
      <c r="AC559" s="31">
        <v>53.489357167945109</v>
      </c>
      <c r="AD559" s="28" t="s">
        <v>74</v>
      </c>
      <c r="AE559" s="31">
        <v>-15.489693449690623</v>
      </c>
      <c r="AF559" s="31">
        <v>13.922101683625272</v>
      </c>
      <c r="AG559" s="28" t="s">
        <v>74</v>
      </c>
      <c r="AH559" s="32">
        <v>45940</v>
      </c>
      <c r="AJ559" s="30" t="s">
        <v>5264</v>
      </c>
    </row>
    <row r="560" spans="1:36" x14ac:dyDescent="0.2">
      <c r="A560" s="23">
        <v>4661</v>
      </c>
      <c r="B560" s="24" t="s">
        <v>259</v>
      </c>
      <c r="C560" s="25" t="s">
        <v>1240</v>
      </c>
      <c r="D560" s="26" t="s">
        <v>74</v>
      </c>
      <c r="E560" s="24">
        <v>0</v>
      </c>
      <c r="F560" s="27">
        <v>-10.358202547349091</v>
      </c>
      <c r="G560" s="27">
        <v>9.061448096372251</v>
      </c>
      <c r="H560" s="26" t="s">
        <v>74</v>
      </c>
      <c r="I560" s="27">
        <v>24.612693176900809</v>
      </c>
      <c r="J560" s="27">
        <v>38.472825399000001</v>
      </c>
      <c r="K560" s="26" t="s">
        <v>74</v>
      </c>
      <c r="L560" s="23" t="s">
        <v>91</v>
      </c>
      <c r="M560" s="23" t="s">
        <v>1101</v>
      </c>
      <c r="N560" s="28" t="s">
        <v>74</v>
      </c>
      <c r="O560" s="3" t="s">
        <v>109</v>
      </c>
      <c r="P560" s="3" t="s">
        <v>261</v>
      </c>
      <c r="Q560" s="28" t="s">
        <v>74</v>
      </c>
      <c r="R560" s="29">
        <v>3</v>
      </c>
      <c r="S560" s="30">
        <v>0</v>
      </c>
      <c r="T560" s="30">
        <v>0</v>
      </c>
      <c r="U560" s="30">
        <v>0</v>
      </c>
      <c r="V560" s="30">
        <v>2</v>
      </c>
      <c r="W560" s="28" t="s">
        <v>74</v>
      </c>
      <c r="X560" s="3" t="s">
        <v>83</v>
      </c>
      <c r="Y560" s="28" t="s">
        <v>74</v>
      </c>
      <c r="Z560" s="31">
        <v>-1.9168916636224547</v>
      </c>
      <c r="AA560" s="31">
        <v>22.621230538901603</v>
      </c>
      <c r="AB560" s="31">
        <v>-35.686627645204858</v>
      </c>
      <c r="AC560" s="31">
        <v>-13.997347187844515</v>
      </c>
      <c r="AD560" s="28" t="s">
        <v>74</v>
      </c>
      <c r="AE560" s="31">
        <v>-59.001536857564616</v>
      </c>
      <c r="AF560" s="31">
        <v>-41.07831136084166</v>
      </c>
      <c r="AG560" s="28" t="s">
        <v>74</v>
      </c>
      <c r="AH560" s="32">
        <v>45940</v>
      </c>
      <c r="AJ560" s="30" t="s">
        <v>5265</v>
      </c>
    </row>
    <row r="561" spans="1:36" x14ac:dyDescent="0.2">
      <c r="A561" s="23" t="s">
        <v>1241</v>
      </c>
      <c r="B561" s="24" t="s">
        <v>255</v>
      </c>
      <c r="C561" s="25" t="s">
        <v>1242</v>
      </c>
      <c r="D561" s="26" t="s">
        <v>74</v>
      </c>
      <c r="E561" s="24">
        <v>0</v>
      </c>
      <c r="F561" s="27">
        <v>-15.090699500131835</v>
      </c>
      <c r="G561" s="27">
        <v>1.6797631115541758</v>
      </c>
      <c r="H561" s="26" t="s">
        <v>74</v>
      </c>
      <c r="I561" s="27">
        <v>19.491380283277639</v>
      </c>
      <c r="J561" s="27">
        <v>66.888953291999997</v>
      </c>
      <c r="K561" s="26" t="s">
        <v>74</v>
      </c>
      <c r="L561" s="23" t="s">
        <v>122</v>
      </c>
      <c r="M561" s="23" t="s">
        <v>161</v>
      </c>
      <c r="N561" s="28" t="s">
        <v>74</v>
      </c>
      <c r="O561" s="3" t="s">
        <v>109</v>
      </c>
      <c r="P561" s="3" t="s">
        <v>258</v>
      </c>
      <c r="Q561" s="28" t="s">
        <v>74</v>
      </c>
      <c r="R561" s="29">
        <v>5</v>
      </c>
      <c r="S561" s="30">
        <v>11</v>
      </c>
      <c r="T561" s="30">
        <v>0</v>
      </c>
      <c r="U561" s="30">
        <v>0</v>
      </c>
      <c r="V561" s="30">
        <v>2</v>
      </c>
      <c r="W561" s="28" t="s">
        <v>74</v>
      </c>
      <c r="X561" s="3" t="s">
        <v>101</v>
      </c>
      <c r="Y561" s="28" t="s">
        <v>74</v>
      </c>
      <c r="Z561" s="31">
        <v>-4.9214226633581504</v>
      </c>
      <c r="AA561" s="31">
        <v>13.853897477917156</v>
      </c>
      <c r="AB561" s="31">
        <v>-13.177373726276462</v>
      </c>
      <c r="AC561" s="31">
        <v>5.8601985662554901</v>
      </c>
      <c r="AD561" s="28" t="s">
        <v>74</v>
      </c>
      <c r="AE561" s="31">
        <v>-48.898705292706325</v>
      </c>
      <c r="AF561" s="31">
        <v>-26.895155638772643</v>
      </c>
      <c r="AG561" s="28" t="s">
        <v>74</v>
      </c>
      <c r="AH561" s="32">
        <v>45940</v>
      </c>
      <c r="AJ561" s="30" t="s">
        <v>5266</v>
      </c>
    </row>
    <row r="562" spans="1:36" x14ac:dyDescent="0.2">
      <c r="A562" s="23">
        <v>6146</v>
      </c>
      <c r="B562" s="24" t="s">
        <v>259</v>
      </c>
      <c r="C562" s="25" t="s">
        <v>1243</v>
      </c>
      <c r="D562" s="26" t="s">
        <v>74</v>
      </c>
      <c r="E562" s="24">
        <v>5</v>
      </c>
      <c r="F562" s="27">
        <v>0</v>
      </c>
      <c r="G562" s="27">
        <v>59.601904653164418</v>
      </c>
      <c r="H562" s="26" t="s">
        <v>74</v>
      </c>
      <c r="I562" s="27">
        <v>54.502248013172995</v>
      </c>
      <c r="J562" s="27">
        <v>38.257488674999998</v>
      </c>
      <c r="K562" s="26" t="s">
        <v>74</v>
      </c>
      <c r="L562" s="23" t="s">
        <v>75</v>
      </c>
      <c r="M562" s="23" t="s">
        <v>76</v>
      </c>
      <c r="N562" s="28" t="s">
        <v>74</v>
      </c>
      <c r="O562" s="3" t="s">
        <v>109</v>
      </c>
      <c r="P562" s="3" t="s">
        <v>261</v>
      </c>
      <c r="Q562" s="28" t="s">
        <v>74</v>
      </c>
      <c r="R562" s="29">
        <v>5</v>
      </c>
      <c r="S562" s="30">
        <v>4</v>
      </c>
      <c r="T562" s="30">
        <v>3</v>
      </c>
      <c r="U562" s="30">
        <v>0</v>
      </c>
      <c r="V562" s="30">
        <v>0</v>
      </c>
      <c r="W562" s="28" t="s">
        <v>74</v>
      </c>
      <c r="X562" s="3" t="s">
        <v>79</v>
      </c>
      <c r="Y562" s="28" t="s">
        <v>74</v>
      </c>
      <c r="Z562" s="31">
        <v>0</v>
      </c>
      <c r="AA562" s="31">
        <v>101.10986876728904</v>
      </c>
      <c r="AB562" s="31">
        <v>-17.095971796880342</v>
      </c>
      <c r="AC562" s="31">
        <v>86.989822461591899</v>
      </c>
      <c r="AD562" s="28" t="s">
        <v>74</v>
      </c>
      <c r="AE562" s="31">
        <v>-28.907615892600575</v>
      </c>
      <c r="AF562" s="31">
        <v>43.348136552914006</v>
      </c>
      <c r="AG562" s="28" t="s">
        <v>74</v>
      </c>
      <c r="AH562" s="32">
        <v>45940</v>
      </c>
      <c r="AJ562" s="30" t="s">
        <v>5267</v>
      </c>
    </row>
    <row r="563" spans="1:36" x14ac:dyDescent="0.2">
      <c r="A563" s="23" t="s">
        <v>1244</v>
      </c>
      <c r="B563" s="24" t="s">
        <v>299</v>
      </c>
      <c r="C563" s="25" t="s">
        <v>1245</v>
      </c>
      <c r="D563" s="26" t="s">
        <v>74</v>
      </c>
      <c r="E563" s="24">
        <v>4</v>
      </c>
      <c r="F563" s="27">
        <v>-2.2494958072723827</v>
      </c>
      <c r="G563" s="27">
        <v>23.884964447684631</v>
      </c>
      <c r="H563" s="26" t="s">
        <v>74</v>
      </c>
      <c r="I563" s="27">
        <v>28.787014938571353</v>
      </c>
      <c r="J563" s="27">
        <v>38.143733756000003</v>
      </c>
      <c r="K563" s="26" t="s">
        <v>74</v>
      </c>
      <c r="L563" s="23" t="s">
        <v>247</v>
      </c>
      <c r="M563" s="23" t="s">
        <v>409</v>
      </c>
      <c r="N563" s="28" t="s">
        <v>74</v>
      </c>
      <c r="O563" s="3" t="s">
        <v>109</v>
      </c>
      <c r="P563" s="3" t="s">
        <v>301</v>
      </c>
      <c r="Q563" s="28" t="s">
        <v>74</v>
      </c>
      <c r="R563" s="29">
        <v>5</v>
      </c>
      <c r="S563" s="30">
        <v>12</v>
      </c>
      <c r="T563" s="30">
        <v>0</v>
      </c>
      <c r="U563" s="30">
        <v>0</v>
      </c>
      <c r="V563" s="30">
        <v>0</v>
      </c>
      <c r="W563" s="28" t="s">
        <v>74</v>
      </c>
      <c r="X563" s="3" t="s">
        <v>83</v>
      </c>
      <c r="Y563" s="28" t="s">
        <v>74</v>
      </c>
      <c r="Z563" s="31">
        <v>-0.67392431311559875</v>
      </c>
      <c r="AA563" s="31">
        <v>34.645115952213629</v>
      </c>
      <c r="AB563" s="31">
        <v>-25.039123630672922</v>
      </c>
      <c r="AC563" s="31">
        <v>9.9954646963930163</v>
      </c>
      <c r="AD563" s="28" t="s">
        <v>74</v>
      </c>
      <c r="AE563" s="31">
        <v>-45.402767155902566</v>
      </c>
      <c r="AF563" s="31">
        <v>-19.832772892926556</v>
      </c>
      <c r="AG563" s="28" t="s">
        <v>74</v>
      </c>
      <c r="AH563" s="32">
        <v>45940</v>
      </c>
      <c r="AJ563" s="30" t="s">
        <v>5268</v>
      </c>
    </row>
    <row r="564" spans="1:36" x14ac:dyDescent="0.2">
      <c r="A564" s="23" t="s">
        <v>1246</v>
      </c>
      <c r="B564" s="24" t="s">
        <v>72</v>
      </c>
      <c r="C564" s="25" t="s">
        <v>1247</v>
      </c>
      <c r="D564" s="26" t="s">
        <v>74</v>
      </c>
      <c r="E564" s="24">
        <v>5</v>
      </c>
      <c r="F564" s="27">
        <v>0</v>
      </c>
      <c r="G564" s="27">
        <v>15.752229024604326</v>
      </c>
      <c r="H564" s="26" t="s">
        <v>74</v>
      </c>
      <c r="I564" s="27">
        <v>15.759837541700284</v>
      </c>
      <c r="J564" s="27">
        <v>38.136310176999999</v>
      </c>
      <c r="K564" s="26" t="s">
        <v>74</v>
      </c>
      <c r="L564" s="23" t="s">
        <v>247</v>
      </c>
      <c r="M564" s="23" t="s">
        <v>672</v>
      </c>
      <c r="N564" s="28" t="s">
        <v>74</v>
      </c>
      <c r="O564" s="3" t="s">
        <v>77</v>
      </c>
      <c r="P564" s="3" t="s">
        <v>78</v>
      </c>
      <c r="Q564" s="28" t="s">
        <v>74</v>
      </c>
      <c r="R564" s="29">
        <v>5</v>
      </c>
      <c r="S564" s="30">
        <v>14</v>
      </c>
      <c r="T564" s="30">
        <v>12</v>
      </c>
      <c r="U564" s="30">
        <v>0</v>
      </c>
      <c r="V564" s="30">
        <v>0</v>
      </c>
      <c r="W564" s="28" t="s">
        <v>74</v>
      </c>
      <c r="X564" s="3" t="s">
        <v>101</v>
      </c>
      <c r="Y564" s="28" t="s">
        <v>74</v>
      </c>
      <c r="Z564" s="31">
        <v>-0.37651432802432167</v>
      </c>
      <c r="AA564" s="31">
        <v>34.723790451436976</v>
      </c>
      <c r="AB564" s="31">
        <v>-0.37651432802432167</v>
      </c>
      <c r="AC564" s="31">
        <v>37.993157295571521</v>
      </c>
      <c r="AD564" s="28" t="s">
        <v>74</v>
      </c>
      <c r="AE564" s="31">
        <v>-17.329274830543532</v>
      </c>
      <c r="AF564" s="31">
        <v>5.7640505255346008</v>
      </c>
      <c r="AG564" s="28" t="s">
        <v>74</v>
      </c>
      <c r="AH564" s="32">
        <v>45940</v>
      </c>
      <c r="AJ564" s="30" t="s">
        <v>5269</v>
      </c>
    </row>
    <row r="565" spans="1:36" x14ac:dyDescent="0.2">
      <c r="A565" s="23" t="s">
        <v>1248</v>
      </c>
      <c r="B565" s="24" t="s">
        <v>182</v>
      </c>
      <c r="C565" s="25" t="s">
        <v>1249</v>
      </c>
      <c r="D565" s="26" t="s">
        <v>74</v>
      </c>
      <c r="E565" s="24">
        <v>2</v>
      </c>
      <c r="F565" s="27">
        <v>-8.1750114962358964</v>
      </c>
      <c r="G565" s="27">
        <v>11.334932974102697</v>
      </c>
      <c r="H565" s="26" t="s">
        <v>74</v>
      </c>
      <c r="I565" s="27">
        <v>10.675564804953144</v>
      </c>
      <c r="J565" s="27">
        <v>38.060130452999999</v>
      </c>
      <c r="K565" s="26" t="s">
        <v>74</v>
      </c>
      <c r="L565" s="23" t="s">
        <v>88</v>
      </c>
      <c r="M565" s="23" t="s">
        <v>206</v>
      </c>
      <c r="N565" s="28" t="s">
        <v>74</v>
      </c>
      <c r="O565" s="3" t="s">
        <v>156</v>
      </c>
      <c r="P565" s="3" t="s">
        <v>184</v>
      </c>
      <c r="Q565" s="28" t="s">
        <v>74</v>
      </c>
      <c r="R565" s="29">
        <v>5</v>
      </c>
      <c r="S565" s="30">
        <v>26</v>
      </c>
      <c r="T565" s="30">
        <v>0</v>
      </c>
      <c r="U565" s="30">
        <v>0</v>
      </c>
      <c r="V565" s="30">
        <v>0</v>
      </c>
      <c r="W565" s="28" t="s">
        <v>74</v>
      </c>
      <c r="X565" s="3" t="s">
        <v>101</v>
      </c>
      <c r="Y565" s="28" t="s">
        <v>74</v>
      </c>
      <c r="Z565" s="31">
        <v>-0.92748735244519398</v>
      </c>
      <c r="AA565" s="31">
        <v>15.720222970710473</v>
      </c>
      <c r="AB565" s="31">
        <v>-0.92748735244519398</v>
      </c>
      <c r="AC565" s="31">
        <v>18.24006456410676</v>
      </c>
      <c r="AD565" s="28" t="s">
        <v>74</v>
      </c>
      <c r="AE565" s="31">
        <v>-22.010960749452963</v>
      </c>
      <c r="AF565" s="31">
        <v>-0.57432119905003765</v>
      </c>
      <c r="AG565" s="28" t="s">
        <v>74</v>
      </c>
      <c r="AH565" s="32">
        <v>45940</v>
      </c>
      <c r="AJ565" s="30" t="s">
        <v>5270</v>
      </c>
    </row>
    <row r="566" spans="1:36" x14ac:dyDescent="0.2">
      <c r="A566" s="23" t="s">
        <v>1250</v>
      </c>
      <c r="B566" s="24" t="s">
        <v>182</v>
      </c>
      <c r="C566" s="25" t="s">
        <v>1235</v>
      </c>
      <c r="D566" s="26" t="s">
        <v>74</v>
      </c>
      <c r="E566" s="24">
        <v>3</v>
      </c>
      <c r="F566" s="27">
        <v>-10.71279505309243</v>
      </c>
      <c r="G566" s="27">
        <v>1.4956340922095863</v>
      </c>
      <c r="H566" s="26" t="s">
        <v>74</v>
      </c>
      <c r="I566" s="27">
        <v>16.050226023660244</v>
      </c>
      <c r="J566" s="27">
        <v>38.057869347999997</v>
      </c>
      <c r="K566" s="26" t="s">
        <v>74</v>
      </c>
      <c r="L566" s="23" t="s">
        <v>178</v>
      </c>
      <c r="M566" s="23" t="s">
        <v>240</v>
      </c>
      <c r="N566" s="28" t="s">
        <v>74</v>
      </c>
      <c r="O566" s="3" t="s">
        <v>156</v>
      </c>
      <c r="P566" s="3" t="s">
        <v>184</v>
      </c>
      <c r="Q566" s="28" t="s">
        <v>74</v>
      </c>
      <c r="R566" s="29">
        <v>5</v>
      </c>
      <c r="S566" s="30">
        <v>57</v>
      </c>
      <c r="T566" s="30">
        <v>0</v>
      </c>
      <c r="U566" s="30">
        <v>0</v>
      </c>
      <c r="V566" s="30">
        <v>0</v>
      </c>
      <c r="W566" s="28" t="s">
        <v>74</v>
      </c>
      <c r="X566" s="3" t="s">
        <v>101</v>
      </c>
      <c r="Y566" s="28" t="s">
        <v>74</v>
      </c>
      <c r="Z566" s="31">
        <v>-5.5</v>
      </c>
      <c r="AA566" s="31">
        <v>10.526315789473683</v>
      </c>
      <c r="AB566" s="31">
        <v>-5.5</v>
      </c>
      <c r="AC566" s="31">
        <v>35.664205489878185</v>
      </c>
      <c r="AD566" s="28" t="s">
        <v>74</v>
      </c>
      <c r="AE566" s="31">
        <v>-10.71279505309243</v>
      </c>
      <c r="AF566" s="31">
        <v>15.916667896489159</v>
      </c>
      <c r="AG566" s="28" t="s">
        <v>74</v>
      </c>
      <c r="AH566" s="32">
        <v>45940</v>
      </c>
      <c r="AJ566" s="30" t="s">
        <v>5271</v>
      </c>
    </row>
    <row r="567" spans="1:36" x14ac:dyDescent="0.2">
      <c r="A567" s="23" t="s">
        <v>1251</v>
      </c>
      <c r="B567" s="24" t="s">
        <v>72</v>
      </c>
      <c r="C567" s="25" t="s">
        <v>1252</v>
      </c>
      <c r="D567" s="26" t="s">
        <v>74</v>
      </c>
      <c r="E567" s="24">
        <v>0</v>
      </c>
      <c r="F567" s="27">
        <v>-46.021809142981454</v>
      </c>
      <c r="G567" s="27">
        <v>0</v>
      </c>
      <c r="H567" s="26" t="s">
        <v>74</v>
      </c>
      <c r="I567" s="27">
        <v>46.86850049740255</v>
      </c>
      <c r="J567" s="27">
        <v>37.923655728</v>
      </c>
      <c r="K567" s="26" t="s">
        <v>74</v>
      </c>
      <c r="L567" s="23" t="s">
        <v>75</v>
      </c>
      <c r="M567" s="23" t="s">
        <v>174</v>
      </c>
      <c r="N567" s="28" t="s">
        <v>74</v>
      </c>
      <c r="O567" s="3" t="s">
        <v>109</v>
      </c>
      <c r="P567" s="3" t="s">
        <v>301</v>
      </c>
      <c r="Q567" s="28" t="s">
        <v>74</v>
      </c>
      <c r="R567" s="29">
        <v>0</v>
      </c>
      <c r="S567" s="30">
        <v>0</v>
      </c>
      <c r="T567" s="30">
        <v>0</v>
      </c>
      <c r="U567" s="30">
        <v>20</v>
      </c>
      <c r="V567" s="30">
        <v>20</v>
      </c>
      <c r="W567" s="28" t="s">
        <v>74</v>
      </c>
      <c r="X567" s="3" t="s">
        <v>79</v>
      </c>
      <c r="Y567" s="28" t="s">
        <v>74</v>
      </c>
      <c r="Z567" s="31">
        <v>-36.785027112121746</v>
      </c>
      <c r="AA567" s="31">
        <v>0</v>
      </c>
      <c r="AB567" s="31">
        <v>-62.734584450402139</v>
      </c>
      <c r="AC567" s="31">
        <v>-29.404100151734863</v>
      </c>
      <c r="AD567" s="28" t="s">
        <v>74</v>
      </c>
      <c r="AE567" s="31">
        <v>-71.799655979605006</v>
      </c>
      <c r="AF567" s="31">
        <v>-47.215381179249142</v>
      </c>
      <c r="AG567" s="28" t="s">
        <v>74</v>
      </c>
      <c r="AH567" s="32">
        <v>45940</v>
      </c>
      <c r="AJ567" s="30" t="s">
        <v>5272</v>
      </c>
    </row>
    <row r="568" spans="1:36" x14ac:dyDescent="0.2">
      <c r="A568" s="23" t="s">
        <v>1253</v>
      </c>
      <c r="B568" s="24" t="s">
        <v>72</v>
      </c>
      <c r="C568" s="25" t="s">
        <v>1254</v>
      </c>
      <c r="D568" s="26" t="s">
        <v>74</v>
      </c>
      <c r="E568" s="24">
        <v>5</v>
      </c>
      <c r="F568" s="27">
        <v>0</v>
      </c>
      <c r="G568" s="27">
        <v>185.98382276099906</v>
      </c>
      <c r="H568" s="26" t="s">
        <v>74</v>
      </c>
      <c r="I568" s="27">
        <v>76.370641534420756</v>
      </c>
      <c r="J568" s="27">
        <v>37.834756106999997</v>
      </c>
      <c r="K568" s="26" t="s">
        <v>74</v>
      </c>
      <c r="L568" s="23" t="s">
        <v>178</v>
      </c>
      <c r="M568" s="23" t="s">
        <v>240</v>
      </c>
      <c r="N568" s="28" t="s">
        <v>74</v>
      </c>
      <c r="O568" s="3" t="s">
        <v>77</v>
      </c>
      <c r="P568" s="3" t="s">
        <v>78</v>
      </c>
      <c r="Q568" s="28" t="s">
        <v>74</v>
      </c>
      <c r="R568" s="29">
        <v>5</v>
      </c>
      <c r="S568" s="30">
        <v>16</v>
      </c>
      <c r="T568" s="30">
        <v>16</v>
      </c>
      <c r="U568" s="30">
        <v>0</v>
      </c>
      <c r="V568" s="30">
        <v>0</v>
      </c>
      <c r="W568" s="28" t="s">
        <v>74</v>
      </c>
      <c r="X568" s="3" t="s">
        <v>79</v>
      </c>
      <c r="Y568" s="28" t="s">
        <v>74</v>
      </c>
      <c r="Z568" s="31">
        <v>0</v>
      </c>
      <c r="AA568" s="31">
        <v>264.3428571428571</v>
      </c>
      <c r="AB568" s="31">
        <v>0</v>
      </c>
      <c r="AC568" s="31">
        <v>125.28562620464743</v>
      </c>
      <c r="AD568" s="28" t="s">
        <v>74</v>
      </c>
      <c r="AE568" s="31">
        <v>-19.354733132715808</v>
      </c>
      <c r="AF568" s="31">
        <v>74.575036608577264</v>
      </c>
      <c r="AG568" s="28" t="s">
        <v>74</v>
      </c>
      <c r="AH568" s="32">
        <v>45940</v>
      </c>
      <c r="AJ568" s="30" t="s">
        <v>5273</v>
      </c>
    </row>
    <row r="569" spans="1:36" x14ac:dyDescent="0.2">
      <c r="A569" s="23" t="s">
        <v>1255</v>
      </c>
      <c r="B569" s="24" t="s">
        <v>557</v>
      </c>
      <c r="C569" s="25" t="s">
        <v>1256</v>
      </c>
      <c r="D569" s="26" t="s">
        <v>74</v>
      </c>
      <c r="E569" s="24">
        <v>5</v>
      </c>
      <c r="F569" s="27">
        <v>-1.5131248342012757</v>
      </c>
      <c r="G569" s="27">
        <v>12.084995373323986</v>
      </c>
      <c r="H569" s="26" t="s">
        <v>74</v>
      </c>
      <c r="I569" s="27">
        <v>22.43924471549516</v>
      </c>
      <c r="J569" s="27">
        <v>37.786498899999998</v>
      </c>
      <c r="K569" s="26" t="s">
        <v>74</v>
      </c>
      <c r="L569" s="23" t="s">
        <v>113</v>
      </c>
      <c r="M569" s="23" t="s">
        <v>324</v>
      </c>
      <c r="N569" s="28" t="s">
        <v>74</v>
      </c>
      <c r="O569" s="3" t="s">
        <v>156</v>
      </c>
      <c r="P569" s="3" t="s">
        <v>559</v>
      </c>
      <c r="Q569" s="28" t="s">
        <v>74</v>
      </c>
      <c r="R569" s="29">
        <v>5</v>
      </c>
      <c r="S569" s="30">
        <v>16</v>
      </c>
      <c r="T569" s="30">
        <v>33</v>
      </c>
      <c r="U569" s="30">
        <v>0</v>
      </c>
      <c r="V569" s="30">
        <v>0</v>
      </c>
      <c r="W569" s="28" t="s">
        <v>74</v>
      </c>
      <c r="X569" s="3" t="s">
        <v>83</v>
      </c>
      <c r="Y569" s="28" t="s">
        <v>74</v>
      </c>
      <c r="Z569" s="31">
        <v>-1.3754045307443425</v>
      </c>
      <c r="AA569" s="31">
        <v>33.564645726807882</v>
      </c>
      <c r="AB569" s="31">
        <v>-1.3754045307443425</v>
      </c>
      <c r="AC569" s="31">
        <v>50.531243156735265</v>
      </c>
      <c r="AD569" s="28" t="s">
        <v>74</v>
      </c>
      <c r="AE569" s="31">
        <v>-1.5131248342012757</v>
      </c>
      <c r="AF569" s="31">
        <v>25.446913809733761</v>
      </c>
      <c r="AG569" s="28" t="s">
        <v>74</v>
      </c>
      <c r="AH569" s="32">
        <v>45940</v>
      </c>
      <c r="AJ569" s="30" t="s">
        <v>5274</v>
      </c>
    </row>
    <row r="570" spans="1:36" x14ac:dyDescent="0.2">
      <c r="A570" s="23" t="s">
        <v>1257</v>
      </c>
      <c r="B570" s="24" t="s">
        <v>272</v>
      </c>
      <c r="C570" s="25" t="s">
        <v>1258</v>
      </c>
      <c r="D570" s="26" t="s">
        <v>74</v>
      </c>
      <c r="E570" s="24">
        <v>5</v>
      </c>
      <c r="F570" s="27">
        <v>0</v>
      </c>
      <c r="G570" s="27">
        <v>79.769485895456441</v>
      </c>
      <c r="H570" s="26" t="s">
        <v>74</v>
      </c>
      <c r="I570" s="27">
        <v>38.01169895770358</v>
      </c>
      <c r="J570" s="27">
        <v>37.707249523999998</v>
      </c>
      <c r="K570" s="26" t="s">
        <v>74</v>
      </c>
      <c r="L570" s="23" t="s">
        <v>97</v>
      </c>
      <c r="M570" s="23" t="s">
        <v>1259</v>
      </c>
      <c r="N570" s="28" t="s">
        <v>74</v>
      </c>
      <c r="O570" s="3" t="s">
        <v>77</v>
      </c>
      <c r="P570" s="3" t="s">
        <v>274</v>
      </c>
      <c r="Q570" s="28" t="s">
        <v>74</v>
      </c>
      <c r="R570" s="29">
        <v>5</v>
      </c>
      <c r="S570" s="30">
        <v>21</v>
      </c>
      <c r="T570" s="30">
        <v>21</v>
      </c>
      <c r="U570" s="30">
        <v>0</v>
      </c>
      <c r="V570" s="30">
        <v>0</v>
      </c>
      <c r="W570" s="28" t="s">
        <v>74</v>
      </c>
      <c r="X570" s="3" t="s">
        <v>83</v>
      </c>
      <c r="Y570" s="28" t="s">
        <v>74</v>
      </c>
      <c r="Z570" s="31">
        <v>0</v>
      </c>
      <c r="AA570" s="31">
        <v>125.43191528887236</v>
      </c>
      <c r="AB570" s="31">
        <v>0</v>
      </c>
      <c r="AC570" s="31">
        <v>121.52487979057823</v>
      </c>
      <c r="AD570" s="28" t="s">
        <v>74</v>
      </c>
      <c r="AE570" s="31">
        <v>0</v>
      </c>
      <c r="AF570" s="31">
        <v>69.060840686838631</v>
      </c>
      <c r="AG570" s="28" t="s">
        <v>74</v>
      </c>
      <c r="AH570" s="32">
        <v>45940</v>
      </c>
      <c r="AJ570" s="30" t="s">
        <v>5275</v>
      </c>
    </row>
    <row r="571" spans="1:36" x14ac:dyDescent="0.2">
      <c r="A571" s="23" t="s">
        <v>1260</v>
      </c>
      <c r="B571" s="24" t="s">
        <v>154</v>
      </c>
      <c r="C571" s="25" t="s">
        <v>1261</v>
      </c>
      <c r="D571" s="26" t="s">
        <v>74</v>
      </c>
      <c r="E571" s="24">
        <v>5</v>
      </c>
      <c r="F571" s="27">
        <v>-7.4460813409092896</v>
      </c>
      <c r="G571" s="27">
        <v>34.057886487427957</v>
      </c>
      <c r="H571" s="26" t="s">
        <v>74</v>
      </c>
      <c r="I571" s="27">
        <v>38.607110513552236</v>
      </c>
      <c r="J571" s="27">
        <v>37.671870370999997</v>
      </c>
      <c r="K571" s="26" t="s">
        <v>74</v>
      </c>
      <c r="L571" s="23" t="s">
        <v>113</v>
      </c>
      <c r="M571" s="23" t="s">
        <v>324</v>
      </c>
      <c r="N571" s="28" t="s">
        <v>74</v>
      </c>
      <c r="O571" s="3" t="s">
        <v>156</v>
      </c>
      <c r="P571" s="3" t="s">
        <v>1262</v>
      </c>
      <c r="Q571" s="28" t="s">
        <v>74</v>
      </c>
      <c r="R571" s="29">
        <v>5</v>
      </c>
      <c r="S571" s="30">
        <v>23</v>
      </c>
      <c r="T571" s="30">
        <v>60</v>
      </c>
      <c r="U571" s="30">
        <v>0</v>
      </c>
      <c r="V571" s="30">
        <v>0</v>
      </c>
      <c r="W571" s="28" t="s">
        <v>74</v>
      </c>
      <c r="X571" s="3" t="s">
        <v>83</v>
      </c>
      <c r="Y571" s="28" t="s">
        <v>74</v>
      </c>
      <c r="Z571" s="31">
        <v>-5.3793884484711212</v>
      </c>
      <c r="AA571" s="31">
        <v>52.13037144938091</v>
      </c>
      <c r="AB571" s="31">
        <v>-5.3793884484711212</v>
      </c>
      <c r="AC571" s="31">
        <v>108.96563884584938</v>
      </c>
      <c r="AD571" s="28" t="s">
        <v>74</v>
      </c>
      <c r="AE571" s="31">
        <v>-7.4460813409092896</v>
      </c>
      <c r="AF571" s="31">
        <v>76.153611293535576</v>
      </c>
      <c r="AG571" s="28" t="s">
        <v>74</v>
      </c>
      <c r="AH571" s="32">
        <v>45940</v>
      </c>
      <c r="AJ571" s="30" t="s">
        <v>5276</v>
      </c>
    </row>
    <row r="572" spans="1:36" x14ac:dyDescent="0.2">
      <c r="A572" s="23" t="s">
        <v>1263</v>
      </c>
      <c r="B572" s="24" t="s">
        <v>72</v>
      </c>
      <c r="C572" s="25" t="s">
        <v>1264</v>
      </c>
      <c r="D572" s="26" t="s">
        <v>74</v>
      </c>
      <c r="E572" s="24">
        <v>5</v>
      </c>
      <c r="F572" s="27">
        <v>-8.2774970783037478</v>
      </c>
      <c r="G572" s="27">
        <v>21.907066774692865</v>
      </c>
      <c r="H572" s="26" t="s">
        <v>74</v>
      </c>
      <c r="I572" s="27">
        <v>43.121826452770684</v>
      </c>
      <c r="J572" s="27">
        <v>37.532299215000002</v>
      </c>
      <c r="K572" s="26" t="s">
        <v>74</v>
      </c>
      <c r="L572" s="23" t="s">
        <v>178</v>
      </c>
      <c r="M572" s="23" t="s">
        <v>1212</v>
      </c>
      <c r="N572" s="28" t="s">
        <v>74</v>
      </c>
      <c r="O572" s="3" t="s">
        <v>77</v>
      </c>
      <c r="P572" s="3" t="s">
        <v>78</v>
      </c>
      <c r="Q572" s="28" t="s">
        <v>74</v>
      </c>
      <c r="R572" s="29">
        <v>5</v>
      </c>
      <c r="S572" s="30">
        <v>2</v>
      </c>
      <c r="T572" s="30">
        <v>1</v>
      </c>
      <c r="U572" s="30">
        <v>0</v>
      </c>
      <c r="V572" s="30">
        <v>0</v>
      </c>
      <c r="W572" s="28" t="s">
        <v>74</v>
      </c>
      <c r="X572" s="3" t="s">
        <v>79</v>
      </c>
      <c r="Y572" s="28" t="s">
        <v>74</v>
      </c>
      <c r="Z572" s="31">
        <v>-6.9601812884428682</v>
      </c>
      <c r="AA572" s="31">
        <v>55.309375844366379</v>
      </c>
      <c r="AB572" s="31">
        <v>-14.894877109860834</v>
      </c>
      <c r="AC572" s="31">
        <v>34.199199894471057</v>
      </c>
      <c r="AD572" s="28" t="s">
        <v>74</v>
      </c>
      <c r="AE572" s="31">
        <v>-24.817716253242391</v>
      </c>
      <c r="AF572" s="31">
        <v>2.8215383274805115</v>
      </c>
      <c r="AG572" s="28" t="s">
        <v>74</v>
      </c>
      <c r="AH572" s="32">
        <v>45940</v>
      </c>
      <c r="AJ572" s="30" t="s">
        <v>5277</v>
      </c>
    </row>
    <row r="573" spans="1:36" x14ac:dyDescent="0.2">
      <c r="A573" s="23" t="s">
        <v>1265</v>
      </c>
      <c r="B573" s="24" t="s">
        <v>72</v>
      </c>
      <c r="C573" s="25" t="s">
        <v>1266</v>
      </c>
      <c r="D573" s="26" t="s">
        <v>74</v>
      </c>
      <c r="E573" s="24">
        <v>2</v>
      </c>
      <c r="F573" s="27">
        <v>-9.7102028263046787</v>
      </c>
      <c r="G573" s="27">
        <v>20.155746915107077</v>
      </c>
      <c r="H573" s="26" t="s">
        <v>74</v>
      </c>
      <c r="I573" s="27">
        <v>33.150979014939189</v>
      </c>
      <c r="J573" s="27">
        <v>37.524979999000003</v>
      </c>
      <c r="K573" s="26" t="s">
        <v>74</v>
      </c>
      <c r="L573" s="23" t="s">
        <v>178</v>
      </c>
      <c r="M573" s="23" t="s">
        <v>240</v>
      </c>
      <c r="N573" s="28" t="s">
        <v>74</v>
      </c>
      <c r="O573" s="3" t="s">
        <v>77</v>
      </c>
      <c r="P573" s="3" t="s">
        <v>78</v>
      </c>
      <c r="Q573" s="28" t="s">
        <v>74</v>
      </c>
      <c r="R573" s="29">
        <v>5</v>
      </c>
      <c r="S573" s="30">
        <v>22</v>
      </c>
      <c r="T573" s="30">
        <v>0</v>
      </c>
      <c r="U573" s="30">
        <v>0</v>
      </c>
      <c r="V573" s="30">
        <v>0</v>
      </c>
      <c r="W573" s="28" t="s">
        <v>74</v>
      </c>
      <c r="X573" s="3" t="s">
        <v>83</v>
      </c>
      <c r="Y573" s="28" t="s">
        <v>74</v>
      </c>
      <c r="Z573" s="31">
        <v>-6.5518689626207411</v>
      </c>
      <c r="AA573" s="31">
        <v>48.148970170454547</v>
      </c>
      <c r="AB573" s="31">
        <v>-6.5518689626207411</v>
      </c>
      <c r="AC573" s="31">
        <v>23.068606461442926</v>
      </c>
      <c r="AD573" s="28" t="s">
        <v>74</v>
      </c>
      <c r="AE573" s="31">
        <v>-27.511731692275799</v>
      </c>
      <c r="AF573" s="31">
        <v>-7.2893389915549376</v>
      </c>
      <c r="AG573" s="28" t="s">
        <v>74</v>
      </c>
      <c r="AH573" s="32">
        <v>45940</v>
      </c>
      <c r="AJ573" s="30" t="s">
        <v>5278</v>
      </c>
    </row>
    <row r="574" spans="1:36" x14ac:dyDescent="0.2">
      <c r="A574" s="23">
        <v>12450</v>
      </c>
      <c r="B574" s="24" t="s">
        <v>140</v>
      </c>
      <c r="C574" s="25" t="s">
        <v>1267</v>
      </c>
      <c r="D574" s="26" t="s">
        <v>74</v>
      </c>
      <c r="E574" s="24">
        <v>5</v>
      </c>
      <c r="F574" s="27">
        <v>-4.0205134599284591</v>
      </c>
      <c r="G574" s="27">
        <v>50.064190015689057</v>
      </c>
      <c r="H574" s="26" t="s">
        <v>74</v>
      </c>
      <c r="I574" s="27">
        <v>44.705141441241459</v>
      </c>
      <c r="J574" s="27">
        <v>37.500702816999997</v>
      </c>
      <c r="K574" s="26" t="s">
        <v>74</v>
      </c>
      <c r="L574" s="23" t="s">
        <v>178</v>
      </c>
      <c r="M574" s="23" t="s">
        <v>179</v>
      </c>
      <c r="N574" s="28" t="s">
        <v>74</v>
      </c>
      <c r="O574" s="3" t="s">
        <v>109</v>
      </c>
      <c r="P574" s="3" t="s">
        <v>142</v>
      </c>
      <c r="Q574" s="28" t="s">
        <v>74</v>
      </c>
      <c r="R574" s="29">
        <v>5</v>
      </c>
      <c r="S574" s="30">
        <v>42</v>
      </c>
      <c r="T574" s="30">
        <v>35</v>
      </c>
      <c r="U574" s="30">
        <v>0</v>
      </c>
      <c r="V574" s="30">
        <v>0</v>
      </c>
      <c r="W574" s="28" t="s">
        <v>74</v>
      </c>
      <c r="X574" s="3" t="s">
        <v>79</v>
      </c>
      <c r="Y574" s="28" t="s">
        <v>74</v>
      </c>
      <c r="Z574" s="31">
        <v>-5.0136736554238839</v>
      </c>
      <c r="AA574" s="31">
        <v>68.139137362962572</v>
      </c>
      <c r="AB574" s="31">
        <v>-5.0136736554238839</v>
      </c>
      <c r="AC574" s="31">
        <v>291.52208397213593</v>
      </c>
      <c r="AD574" s="28" t="s">
        <v>74</v>
      </c>
      <c r="AE574" s="31">
        <v>-4.0205134599284591</v>
      </c>
      <c r="AF574" s="31">
        <v>221.15964380027563</v>
      </c>
      <c r="AG574" s="28" t="s">
        <v>74</v>
      </c>
      <c r="AH574" s="32">
        <v>45940</v>
      </c>
      <c r="AJ574" s="30" t="s">
        <v>5279</v>
      </c>
    </row>
    <row r="575" spans="1:36" x14ac:dyDescent="0.2">
      <c r="A575" s="23" t="s">
        <v>1268</v>
      </c>
      <c r="B575" s="24" t="s">
        <v>154</v>
      </c>
      <c r="C575" s="25" t="s">
        <v>1269</v>
      </c>
      <c r="D575" s="26" t="s">
        <v>74</v>
      </c>
      <c r="E575" s="24">
        <v>3</v>
      </c>
      <c r="F575" s="27">
        <v>-12.189121054502795</v>
      </c>
      <c r="G575" s="27">
        <v>6.0664603642013617</v>
      </c>
      <c r="H575" s="26" t="s">
        <v>74</v>
      </c>
      <c r="I575" s="27">
        <v>14.134772339992407</v>
      </c>
      <c r="J575" s="27">
        <v>37.488955418000003</v>
      </c>
      <c r="K575" s="26" t="s">
        <v>74</v>
      </c>
      <c r="L575" s="23" t="s">
        <v>122</v>
      </c>
      <c r="M575" s="23" t="s">
        <v>1085</v>
      </c>
      <c r="N575" s="28" t="s">
        <v>74</v>
      </c>
      <c r="O575" s="3" t="s">
        <v>156</v>
      </c>
      <c r="P575" s="3" t="s">
        <v>157</v>
      </c>
      <c r="Q575" s="28" t="s">
        <v>74</v>
      </c>
      <c r="R575" s="29">
        <v>4</v>
      </c>
      <c r="S575" s="30">
        <v>0</v>
      </c>
      <c r="T575" s="30">
        <v>0</v>
      </c>
      <c r="U575" s="30">
        <v>0</v>
      </c>
      <c r="V575" s="30">
        <v>0</v>
      </c>
      <c r="W575" s="28" t="s">
        <v>74</v>
      </c>
      <c r="X575" s="3" t="s">
        <v>101</v>
      </c>
      <c r="Y575" s="28" t="s">
        <v>74</v>
      </c>
      <c r="Z575" s="31">
        <v>-3.6397950930169891</v>
      </c>
      <c r="AA575" s="31">
        <v>10.240592227020358</v>
      </c>
      <c r="AB575" s="31">
        <v>-3.6397950930169891</v>
      </c>
      <c r="AC575" s="31">
        <v>28.12056381651588</v>
      </c>
      <c r="AD575" s="28" t="s">
        <v>74</v>
      </c>
      <c r="AE575" s="31">
        <v>-12.587082073143991</v>
      </c>
      <c r="AF575" s="31">
        <v>4.0557046650171324</v>
      </c>
      <c r="AG575" s="28" t="s">
        <v>74</v>
      </c>
      <c r="AH575" s="32">
        <v>45940</v>
      </c>
      <c r="AJ575" s="30" t="s">
        <v>5280</v>
      </c>
    </row>
    <row r="576" spans="1:36" x14ac:dyDescent="0.2">
      <c r="A576" s="23" t="s">
        <v>1270</v>
      </c>
      <c r="B576" s="24" t="s">
        <v>72</v>
      </c>
      <c r="C576" s="25" t="s">
        <v>1271</v>
      </c>
      <c r="D576" s="26" t="s">
        <v>74</v>
      </c>
      <c r="E576" s="24">
        <v>3</v>
      </c>
      <c r="F576" s="27">
        <v>-11.497905442329701</v>
      </c>
      <c r="G576" s="27">
        <v>6.6062159403267149</v>
      </c>
      <c r="H576" s="26" t="s">
        <v>74</v>
      </c>
      <c r="I576" s="27">
        <v>19.546890400755672</v>
      </c>
      <c r="J576" s="27">
        <v>37.462436023000002</v>
      </c>
      <c r="K576" s="26" t="s">
        <v>74</v>
      </c>
      <c r="L576" s="23" t="s">
        <v>129</v>
      </c>
      <c r="M576" s="23" t="s">
        <v>572</v>
      </c>
      <c r="N576" s="28" t="s">
        <v>74</v>
      </c>
      <c r="O576" s="3" t="s">
        <v>77</v>
      </c>
      <c r="P576" s="3" t="s">
        <v>78</v>
      </c>
      <c r="Q576" s="28" t="s">
        <v>74</v>
      </c>
      <c r="R576" s="29">
        <v>5</v>
      </c>
      <c r="S576" s="30">
        <v>53</v>
      </c>
      <c r="T576" s="30">
        <v>0</v>
      </c>
      <c r="U576" s="30">
        <v>0</v>
      </c>
      <c r="V576" s="30">
        <v>0</v>
      </c>
      <c r="W576" s="28" t="s">
        <v>74</v>
      </c>
      <c r="X576" s="3" t="s">
        <v>101</v>
      </c>
      <c r="Y576" s="28" t="s">
        <v>74</v>
      </c>
      <c r="Z576" s="31">
        <v>-5.56792873051225</v>
      </c>
      <c r="AA576" s="31">
        <v>21.78233193603478</v>
      </c>
      <c r="AB576" s="31">
        <v>-5.56792873051225</v>
      </c>
      <c r="AC576" s="31">
        <v>65.657617341252248</v>
      </c>
      <c r="AD576" s="28" t="s">
        <v>74</v>
      </c>
      <c r="AE576" s="31">
        <v>-11.497905442329701</v>
      </c>
      <c r="AF576" s="31">
        <v>28.671987217155053</v>
      </c>
      <c r="AG576" s="28" t="s">
        <v>74</v>
      </c>
      <c r="AH576" s="32">
        <v>45940</v>
      </c>
      <c r="AJ576" s="30" t="s">
        <v>5281</v>
      </c>
    </row>
    <row r="577" spans="1:36" x14ac:dyDescent="0.2">
      <c r="A577" s="23">
        <v>5380</v>
      </c>
      <c r="B577" s="24" t="s">
        <v>140</v>
      </c>
      <c r="C577" s="25" t="s">
        <v>1272</v>
      </c>
      <c r="D577" s="26" t="s">
        <v>74</v>
      </c>
      <c r="E577" s="24">
        <v>1</v>
      </c>
      <c r="F577" s="27">
        <v>-8.0838621867765408</v>
      </c>
      <c r="G577" s="27">
        <v>6.254352809890448</v>
      </c>
      <c r="H577" s="26" t="s">
        <v>74</v>
      </c>
      <c r="I577" s="27">
        <v>24.687606882651792</v>
      </c>
      <c r="J577" s="27">
        <v>37.441114505999998</v>
      </c>
      <c r="K577" s="26" t="s">
        <v>74</v>
      </c>
      <c r="L577" s="23" t="s">
        <v>91</v>
      </c>
      <c r="M577" s="23" t="s">
        <v>106</v>
      </c>
      <c r="N577" s="28" t="s">
        <v>74</v>
      </c>
      <c r="O577" s="3" t="s">
        <v>109</v>
      </c>
      <c r="P577" s="3" t="s">
        <v>142</v>
      </c>
      <c r="Q577" s="28" t="s">
        <v>74</v>
      </c>
      <c r="R577" s="29">
        <v>5</v>
      </c>
      <c r="S577" s="30">
        <v>9</v>
      </c>
      <c r="T577" s="30">
        <v>0</v>
      </c>
      <c r="U577" s="30">
        <v>0</v>
      </c>
      <c r="V577" s="30">
        <v>0</v>
      </c>
      <c r="W577" s="28" t="s">
        <v>74</v>
      </c>
      <c r="X577" s="3" t="s">
        <v>83</v>
      </c>
      <c r="Y577" s="28" t="s">
        <v>74</v>
      </c>
      <c r="Z577" s="31">
        <v>-2.9082774049217002</v>
      </c>
      <c r="AA577" s="31">
        <v>25.344379350085344</v>
      </c>
      <c r="AB577" s="31">
        <v>-21.702368041518969</v>
      </c>
      <c r="AC577" s="31">
        <v>17.78780819791346</v>
      </c>
      <c r="AD577" s="28" t="s">
        <v>74</v>
      </c>
      <c r="AE577" s="31">
        <v>-37.361149365443076</v>
      </c>
      <c r="AF577" s="31">
        <v>-16.425783758123337</v>
      </c>
      <c r="AG577" s="28" t="s">
        <v>74</v>
      </c>
      <c r="AH577" s="32">
        <v>45940</v>
      </c>
      <c r="AJ577" s="30" t="s">
        <v>5282</v>
      </c>
    </row>
    <row r="578" spans="1:36" x14ac:dyDescent="0.2">
      <c r="A578" s="23" t="s">
        <v>1273</v>
      </c>
      <c r="B578" s="24" t="s">
        <v>754</v>
      </c>
      <c r="C578" s="25" t="s">
        <v>1274</v>
      </c>
      <c r="D578" s="26" t="s">
        <v>74</v>
      </c>
      <c r="E578" s="24">
        <v>0</v>
      </c>
      <c r="F578" s="27">
        <v>-15.021450672339251</v>
      </c>
      <c r="G578" s="27">
        <v>1.7986952763599691</v>
      </c>
      <c r="H578" s="26" t="s">
        <v>74</v>
      </c>
      <c r="I578" s="27">
        <v>19.453020249445824</v>
      </c>
      <c r="J578" s="27">
        <v>27.591824309</v>
      </c>
      <c r="K578" s="26" t="s">
        <v>74</v>
      </c>
      <c r="L578" s="23" t="s">
        <v>97</v>
      </c>
      <c r="M578" s="23" t="s">
        <v>98</v>
      </c>
      <c r="N578" s="28" t="s">
        <v>74</v>
      </c>
      <c r="O578" s="3" t="s">
        <v>109</v>
      </c>
      <c r="P578" s="3" t="s">
        <v>756</v>
      </c>
      <c r="Q578" s="28" t="s">
        <v>74</v>
      </c>
      <c r="R578" s="29">
        <v>5</v>
      </c>
      <c r="S578" s="30">
        <v>6</v>
      </c>
      <c r="T578" s="30">
        <v>0</v>
      </c>
      <c r="U578" s="30">
        <v>0</v>
      </c>
      <c r="V578" s="30">
        <v>1</v>
      </c>
      <c r="W578" s="28" t="s">
        <v>74</v>
      </c>
      <c r="X578" s="3" t="s">
        <v>101</v>
      </c>
      <c r="Y578" s="28" t="s">
        <v>74</v>
      </c>
      <c r="Z578" s="31">
        <v>-3.3445842282908971</v>
      </c>
      <c r="AA578" s="31">
        <v>8.8458880442294365</v>
      </c>
      <c r="AB578" s="31">
        <v>-3.3445842282908971</v>
      </c>
      <c r="AC578" s="31">
        <v>6.002251285908268</v>
      </c>
      <c r="AD578" s="28" t="s">
        <v>74</v>
      </c>
      <c r="AE578" s="31">
        <v>-32.753810504343875</v>
      </c>
      <c r="AF578" s="31">
        <v>-16.089936989077664</v>
      </c>
      <c r="AG578" s="28" t="s">
        <v>74</v>
      </c>
      <c r="AH578" s="32">
        <v>45940</v>
      </c>
      <c r="AJ578" s="30" t="s">
        <v>5283</v>
      </c>
    </row>
    <row r="579" spans="1:36" x14ac:dyDescent="0.2">
      <c r="A579" s="23">
        <v>2382</v>
      </c>
      <c r="B579" s="24" t="s">
        <v>107</v>
      </c>
      <c r="C579" s="25" t="s">
        <v>1275</v>
      </c>
      <c r="D579" s="26" t="s">
        <v>74</v>
      </c>
      <c r="E579" s="24">
        <v>5</v>
      </c>
      <c r="F579" s="27">
        <v>-4.0473330437453301</v>
      </c>
      <c r="G579" s="27">
        <v>25.177404918766527</v>
      </c>
      <c r="H579" s="26" t="s">
        <v>74</v>
      </c>
      <c r="I579" s="27">
        <v>29.76137881405138</v>
      </c>
      <c r="J579" s="27">
        <v>37.392289675999997</v>
      </c>
      <c r="K579" s="26" t="s">
        <v>74</v>
      </c>
      <c r="L579" s="23" t="s">
        <v>75</v>
      </c>
      <c r="M579" s="23" t="s">
        <v>286</v>
      </c>
      <c r="N579" s="28" t="s">
        <v>74</v>
      </c>
      <c r="O579" s="3" t="s">
        <v>109</v>
      </c>
      <c r="P579" s="3" t="s">
        <v>110</v>
      </c>
      <c r="Q579" s="28" t="s">
        <v>74</v>
      </c>
      <c r="R579" s="29">
        <v>5</v>
      </c>
      <c r="S579" s="30">
        <v>11</v>
      </c>
      <c r="T579" s="30">
        <v>4</v>
      </c>
      <c r="U579" s="30">
        <v>0</v>
      </c>
      <c r="V579" s="30">
        <v>0</v>
      </c>
      <c r="W579" s="28" t="s">
        <v>74</v>
      </c>
      <c r="X579" s="3" t="s">
        <v>83</v>
      </c>
      <c r="Y579" s="28" t="s">
        <v>74</v>
      </c>
      <c r="Z579" s="31">
        <v>-0.66666666666666674</v>
      </c>
      <c r="AA579" s="31">
        <v>44.878214789245952</v>
      </c>
      <c r="AB579" s="31">
        <v>-4.8136199571980693</v>
      </c>
      <c r="AC579" s="31">
        <v>68.624998939020529</v>
      </c>
      <c r="AD579" s="28" t="s">
        <v>74</v>
      </c>
      <c r="AE579" s="31">
        <v>-14.754146931851073</v>
      </c>
      <c r="AF579" s="31">
        <v>37.03315083439557</v>
      </c>
      <c r="AG579" s="28" t="s">
        <v>74</v>
      </c>
      <c r="AH579" s="32">
        <v>45940</v>
      </c>
      <c r="AJ579" s="30" t="s">
        <v>5284</v>
      </c>
    </row>
    <row r="580" spans="1:36" x14ac:dyDescent="0.2">
      <c r="A580" s="23" t="s">
        <v>1206</v>
      </c>
      <c r="B580" s="24" t="s">
        <v>72</v>
      </c>
      <c r="C580" s="25" t="s">
        <v>1276</v>
      </c>
      <c r="D580" s="26" t="s">
        <v>74</v>
      </c>
      <c r="E580" s="24">
        <v>3</v>
      </c>
      <c r="F580" s="27">
        <v>-10.889703183501162</v>
      </c>
      <c r="G580" s="27">
        <v>6.5374600191984404</v>
      </c>
      <c r="H580" s="26" t="s">
        <v>74</v>
      </c>
      <c r="I580" s="27">
        <v>27.031834063223315</v>
      </c>
      <c r="J580" s="27">
        <v>37.314666215999999</v>
      </c>
      <c r="K580" s="26" t="s">
        <v>74</v>
      </c>
      <c r="L580" s="23" t="s">
        <v>178</v>
      </c>
      <c r="M580" s="23" t="s">
        <v>179</v>
      </c>
      <c r="N580" s="28" t="s">
        <v>74</v>
      </c>
      <c r="O580" s="3" t="s">
        <v>77</v>
      </c>
      <c r="P580" s="3" t="s">
        <v>78</v>
      </c>
      <c r="Q580" s="28" t="s">
        <v>74</v>
      </c>
      <c r="R580" s="29">
        <v>5</v>
      </c>
      <c r="S580" s="30">
        <v>22</v>
      </c>
      <c r="T580" s="30">
        <v>0</v>
      </c>
      <c r="U580" s="30">
        <v>0</v>
      </c>
      <c r="V580" s="30">
        <v>0</v>
      </c>
      <c r="W580" s="28" t="s">
        <v>74</v>
      </c>
      <c r="X580" s="3" t="s">
        <v>83</v>
      </c>
      <c r="Y580" s="28" t="s">
        <v>74</v>
      </c>
      <c r="Z580" s="31">
        <v>-5.7676361291115228</v>
      </c>
      <c r="AA580" s="31">
        <v>26.98340437859537</v>
      </c>
      <c r="AB580" s="31">
        <v>-5.7676361291115228</v>
      </c>
      <c r="AC580" s="31">
        <v>53.069751176222027</v>
      </c>
      <c r="AD580" s="28" t="s">
        <v>74</v>
      </c>
      <c r="AE580" s="31">
        <v>-10.889703183501162</v>
      </c>
      <c r="AF580" s="31">
        <v>18.204849835903065</v>
      </c>
      <c r="AG580" s="28" t="s">
        <v>74</v>
      </c>
      <c r="AH580" s="32">
        <v>45940</v>
      </c>
      <c r="AJ580" s="30" t="s">
        <v>5285</v>
      </c>
    </row>
    <row r="581" spans="1:36" x14ac:dyDescent="0.2">
      <c r="A581" s="23" t="s">
        <v>1277</v>
      </c>
      <c r="B581" s="24" t="s">
        <v>255</v>
      </c>
      <c r="C581" s="25" t="s">
        <v>1278</v>
      </c>
      <c r="D581" s="26" t="s">
        <v>74</v>
      </c>
      <c r="E581" s="24">
        <v>1</v>
      </c>
      <c r="F581" s="27">
        <v>-25.922551713582259</v>
      </c>
      <c r="G581" s="27">
        <v>2.5648503566269838</v>
      </c>
      <c r="H581" s="26" t="s">
        <v>74</v>
      </c>
      <c r="I581" s="27">
        <v>15.022115804613668</v>
      </c>
      <c r="J581" s="27">
        <v>37.123312814000002</v>
      </c>
      <c r="K581" s="26" t="s">
        <v>74</v>
      </c>
      <c r="L581" s="23" t="s">
        <v>315</v>
      </c>
      <c r="M581" s="23" t="s">
        <v>777</v>
      </c>
      <c r="N581" s="28" t="s">
        <v>74</v>
      </c>
      <c r="O581" s="3" t="s">
        <v>109</v>
      </c>
      <c r="P581" s="3" t="s">
        <v>258</v>
      </c>
      <c r="Q581" s="28" t="s">
        <v>74</v>
      </c>
      <c r="R581" s="29">
        <v>5</v>
      </c>
      <c r="S581" s="30">
        <v>2</v>
      </c>
      <c r="T581" s="30">
        <v>0</v>
      </c>
      <c r="U581" s="30">
        <v>0</v>
      </c>
      <c r="V581" s="30">
        <v>0</v>
      </c>
      <c r="W581" s="28" t="s">
        <v>74</v>
      </c>
      <c r="X581" s="3" t="s">
        <v>101</v>
      </c>
      <c r="Y581" s="28" t="s">
        <v>74</v>
      </c>
      <c r="Z581" s="31">
        <v>-5.7305397530179079</v>
      </c>
      <c r="AA581" s="31">
        <v>4.7583803620439786</v>
      </c>
      <c r="AB581" s="31">
        <v>-20.36103622084164</v>
      </c>
      <c r="AC581" s="31">
        <v>35.837863094867984</v>
      </c>
      <c r="AD581" s="28" t="s">
        <v>74</v>
      </c>
      <c r="AE581" s="31">
        <v>-35.794913599339665</v>
      </c>
      <c r="AF581" s="31">
        <v>-0.48785827151124905</v>
      </c>
      <c r="AG581" s="28" t="s">
        <v>74</v>
      </c>
      <c r="AH581" s="32">
        <v>45940</v>
      </c>
      <c r="AJ581" s="30" t="s">
        <v>5286</v>
      </c>
    </row>
    <row r="582" spans="1:36" x14ac:dyDescent="0.2">
      <c r="A582" s="23" t="s">
        <v>1279</v>
      </c>
      <c r="B582" s="24" t="s">
        <v>72</v>
      </c>
      <c r="C582" s="25" t="s">
        <v>1280</v>
      </c>
      <c r="D582" s="26" t="s">
        <v>74</v>
      </c>
      <c r="E582" s="24">
        <v>1</v>
      </c>
      <c r="F582" s="27">
        <v>-11.938170909729104</v>
      </c>
      <c r="G582" s="27">
        <v>6.619262418882375</v>
      </c>
      <c r="H582" s="26" t="s">
        <v>74</v>
      </c>
      <c r="I582" s="27">
        <v>10.135680406732989</v>
      </c>
      <c r="J582" s="27">
        <v>37.056478056000003</v>
      </c>
      <c r="K582" s="26" t="s">
        <v>74</v>
      </c>
      <c r="L582" s="23" t="s">
        <v>315</v>
      </c>
      <c r="M582" s="23" t="s">
        <v>316</v>
      </c>
      <c r="N582" s="28" t="s">
        <v>74</v>
      </c>
      <c r="O582" s="3" t="s">
        <v>77</v>
      </c>
      <c r="P582" s="3" t="s">
        <v>78</v>
      </c>
      <c r="Q582" s="28" t="s">
        <v>74</v>
      </c>
      <c r="R582" s="29">
        <v>5</v>
      </c>
      <c r="S582" s="30">
        <v>60</v>
      </c>
      <c r="T582" s="30">
        <v>0</v>
      </c>
      <c r="U582" s="30">
        <v>0</v>
      </c>
      <c r="V582" s="30">
        <v>0</v>
      </c>
      <c r="W582" s="28" t="s">
        <v>74</v>
      </c>
      <c r="X582" s="3" t="s">
        <v>101</v>
      </c>
      <c r="Y582" s="28" t="s">
        <v>74</v>
      </c>
      <c r="Z582" s="31">
        <v>0</v>
      </c>
      <c r="AA582" s="31">
        <v>12.552546681004975</v>
      </c>
      <c r="AB582" s="31">
        <v>0</v>
      </c>
      <c r="AC582" s="31">
        <v>30.360691377036009</v>
      </c>
      <c r="AD582" s="28" t="s">
        <v>74</v>
      </c>
      <c r="AE582" s="31">
        <v>-25.920537010440185</v>
      </c>
      <c r="AF582" s="31">
        <v>-2.1172905162088909</v>
      </c>
      <c r="AG582" s="28" t="s">
        <v>74</v>
      </c>
      <c r="AH582" s="32">
        <v>45940</v>
      </c>
      <c r="AJ582" s="30" t="s">
        <v>5287</v>
      </c>
    </row>
    <row r="583" spans="1:36" x14ac:dyDescent="0.2">
      <c r="A583" s="23" t="s">
        <v>1281</v>
      </c>
      <c r="B583" s="24" t="s">
        <v>72</v>
      </c>
      <c r="C583" s="25" t="s">
        <v>1282</v>
      </c>
      <c r="D583" s="26" t="s">
        <v>74</v>
      </c>
      <c r="E583" s="24">
        <v>1</v>
      </c>
      <c r="F583" s="27">
        <v>-25.245061499527409</v>
      </c>
      <c r="G583" s="27">
        <v>7.7004952365593642</v>
      </c>
      <c r="H583" s="26" t="s">
        <v>74</v>
      </c>
      <c r="I583" s="27">
        <v>13.819730629776112</v>
      </c>
      <c r="J583" s="27">
        <v>36.927123979000001</v>
      </c>
      <c r="K583" s="26" t="s">
        <v>74</v>
      </c>
      <c r="L583" s="23" t="s">
        <v>315</v>
      </c>
      <c r="M583" s="23" t="s">
        <v>316</v>
      </c>
      <c r="N583" s="28" t="s">
        <v>74</v>
      </c>
      <c r="O583" s="3" t="s">
        <v>77</v>
      </c>
      <c r="P583" s="3" t="s">
        <v>78</v>
      </c>
      <c r="Q583" s="28" t="s">
        <v>74</v>
      </c>
      <c r="R583" s="29">
        <v>2</v>
      </c>
      <c r="S583" s="30">
        <v>0</v>
      </c>
      <c r="T583" s="30">
        <v>0</v>
      </c>
      <c r="U583" s="30">
        <v>0</v>
      </c>
      <c r="V583" s="30">
        <v>0</v>
      </c>
      <c r="W583" s="28" t="s">
        <v>74</v>
      </c>
      <c r="X583" s="3" t="s">
        <v>101</v>
      </c>
      <c r="Y583" s="28" t="s">
        <v>74</v>
      </c>
      <c r="Z583" s="31">
        <v>-7.12082728592162</v>
      </c>
      <c r="AA583" s="31">
        <v>6.2908751167860499</v>
      </c>
      <c r="AB583" s="31">
        <v>-7.12082728592162</v>
      </c>
      <c r="AC583" s="31">
        <v>14.942077118623615</v>
      </c>
      <c r="AD583" s="28" t="s">
        <v>74</v>
      </c>
      <c r="AE583" s="31">
        <v>-31.490366647989713</v>
      </c>
      <c r="AF583" s="31">
        <v>-13.703342440602212</v>
      </c>
      <c r="AG583" s="28" t="s">
        <v>74</v>
      </c>
      <c r="AH583" s="32">
        <v>45940</v>
      </c>
      <c r="AJ583" s="30" t="s">
        <v>5288</v>
      </c>
    </row>
    <row r="584" spans="1:36" x14ac:dyDescent="0.2">
      <c r="A584" s="23" t="s">
        <v>1283</v>
      </c>
      <c r="B584" s="24" t="s">
        <v>154</v>
      </c>
      <c r="C584" s="25" t="s">
        <v>1284</v>
      </c>
      <c r="D584" s="26" t="s">
        <v>74</v>
      </c>
      <c r="E584" s="24">
        <v>2</v>
      </c>
      <c r="F584" s="27">
        <v>-18.798510502214803</v>
      </c>
      <c r="G584" s="27">
        <v>6.6990109452099951</v>
      </c>
      <c r="H584" s="26" t="s">
        <v>74</v>
      </c>
      <c r="I584" s="27">
        <v>16.724538610019188</v>
      </c>
      <c r="J584" s="27">
        <v>36.617170121000001</v>
      </c>
      <c r="K584" s="26" t="s">
        <v>74</v>
      </c>
      <c r="L584" s="23" t="s">
        <v>113</v>
      </c>
      <c r="M584" s="23" t="s">
        <v>629</v>
      </c>
      <c r="N584" s="28" t="s">
        <v>74</v>
      </c>
      <c r="O584" s="3" t="s">
        <v>156</v>
      </c>
      <c r="P584" s="3" t="s">
        <v>175</v>
      </c>
      <c r="Q584" s="28" t="s">
        <v>74</v>
      </c>
      <c r="R584" s="29">
        <v>2</v>
      </c>
      <c r="S584" s="30">
        <v>0</v>
      </c>
      <c r="T584" s="30">
        <v>0</v>
      </c>
      <c r="U584" s="30">
        <v>0</v>
      </c>
      <c r="V584" s="30">
        <v>0</v>
      </c>
      <c r="W584" s="28" t="s">
        <v>74</v>
      </c>
      <c r="X584" s="3" t="s">
        <v>101</v>
      </c>
      <c r="Y584" s="28" t="s">
        <v>74</v>
      </c>
      <c r="Z584" s="31">
        <v>-8.0225193525686169</v>
      </c>
      <c r="AA584" s="31">
        <v>6.9558101472994975</v>
      </c>
      <c r="AB584" s="31">
        <v>-8.0225193525686169</v>
      </c>
      <c r="AC584" s="31">
        <v>31.569708666714146</v>
      </c>
      <c r="AD584" s="28" t="s">
        <v>74</v>
      </c>
      <c r="AE584" s="31">
        <v>-18.798510502214803</v>
      </c>
      <c r="AF584" s="31">
        <v>8.2718961905081176</v>
      </c>
      <c r="AG584" s="28" t="s">
        <v>74</v>
      </c>
      <c r="AH584" s="32">
        <v>45940</v>
      </c>
      <c r="AJ584" s="30" t="s">
        <v>5289</v>
      </c>
    </row>
    <row r="585" spans="1:36" x14ac:dyDescent="0.2">
      <c r="A585" s="23" t="s">
        <v>1285</v>
      </c>
      <c r="B585" s="24" t="s">
        <v>72</v>
      </c>
      <c r="C585" s="25" t="s">
        <v>1286</v>
      </c>
      <c r="D585" s="26" t="s">
        <v>74</v>
      </c>
      <c r="E585" s="24">
        <v>5</v>
      </c>
      <c r="F585" s="27">
        <v>-13.796770360122061</v>
      </c>
      <c r="G585" s="27">
        <v>34.531980925462662</v>
      </c>
      <c r="H585" s="26" t="s">
        <v>74</v>
      </c>
      <c r="I585" s="27">
        <v>48.506219565700079</v>
      </c>
      <c r="J585" s="27">
        <v>36.598988652000003</v>
      </c>
      <c r="K585" s="26" t="s">
        <v>74</v>
      </c>
      <c r="L585" s="23" t="s">
        <v>91</v>
      </c>
      <c r="M585" s="23" t="s">
        <v>1101</v>
      </c>
      <c r="N585" s="28" t="s">
        <v>74</v>
      </c>
      <c r="O585" s="3" t="s">
        <v>77</v>
      </c>
      <c r="P585" s="3" t="s">
        <v>78</v>
      </c>
      <c r="Q585" s="28" t="s">
        <v>74</v>
      </c>
      <c r="R585" s="29">
        <v>5</v>
      </c>
      <c r="S585" s="30">
        <v>16</v>
      </c>
      <c r="T585" s="30">
        <v>5</v>
      </c>
      <c r="U585" s="30">
        <v>0</v>
      </c>
      <c r="V585" s="30">
        <v>0</v>
      </c>
      <c r="W585" s="28" t="s">
        <v>74</v>
      </c>
      <c r="X585" s="3" t="s">
        <v>79</v>
      </c>
      <c r="Y585" s="28" t="s">
        <v>74</v>
      </c>
      <c r="Z585" s="31">
        <v>-12.558722204823045</v>
      </c>
      <c r="AA585" s="31">
        <v>71.39349294045428</v>
      </c>
      <c r="AB585" s="31">
        <v>-12.558722204823045</v>
      </c>
      <c r="AC585" s="31">
        <v>63.924801258792186</v>
      </c>
      <c r="AD585" s="28" t="s">
        <v>74</v>
      </c>
      <c r="AE585" s="31">
        <v>-13.796770360122061</v>
      </c>
      <c r="AF585" s="31">
        <v>27.984371512009137</v>
      </c>
      <c r="AG585" s="28" t="s">
        <v>74</v>
      </c>
      <c r="AH585" s="32">
        <v>45940</v>
      </c>
      <c r="AJ585" s="30" t="s">
        <v>5290</v>
      </c>
    </row>
    <row r="586" spans="1:36" x14ac:dyDescent="0.2">
      <c r="A586" s="23">
        <v>9613</v>
      </c>
      <c r="B586" s="24" t="s">
        <v>259</v>
      </c>
      <c r="C586" s="25" t="s">
        <v>1287</v>
      </c>
      <c r="D586" s="26" t="s">
        <v>74</v>
      </c>
      <c r="E586" s="24">
        <v>2</v>
      </c>
      <c r="F586" s="27">
        <v>-16.222796188834803</v>
      </c>
      <c r="G586" s="27">
        <v>23.88084807040217</v>
      </c>
      <c r="H586" s="26" t="s">
        <v>74</v>
      </c>
      <c r="I586" s="27">
        <v>48.775190900647779</v>
      </c>
      <c r="J586" s="27">
        <v>36.547423395999999</v>
      </c>
      <c r="K586" s="26" t="s">
        <v>74</v>
      </c>
      <c r="L586" s="23" t="s">
        <v>75</v>
      </c>
      <c r="M586" s="23" t="s">
        <v>204</v>
      </c>
      <c r="N586" s="28" t="s">
        <v>74</v>
      </c>
      <c r="O586" s="3" t="s">
        <v>109</v>
      </c>
      <c r="P586" s="3" t="s">
        <v>261</v>
      </c>
      <c r="Q586" s="28" t="s">
        <v>74</v>
      </c>
      <c r="R586" s="29">
        <v>5</v>
      </c>
      <c r="S586" s="30">
        <v>23</v>
      </c>
      <c r="T586" s="30">
        <v>0</v>
      </c>
      <c r="U586" s="30">
        <v>0</v>
      </c>
      <c r="V586" s="30">
        <v>0</v>
      </c>
      <c r="W586" s="28" t="s">
        <v>74</v>
      </c>
      <c r="X586" s="3" t="s">
        <v>79</v>
      </c>
      <c r="Y586" s="28" t="s">
        <v>74</v>
      </c>
      <c r="Z586" s="31">
        <v>-0.75</v>
      </c>
      <c r="AA586" s="31">
        <v>58.230370665603829</v>
      </c>
      <c r="AB586" s="31">
        <v>-0.75</v>
      </c>
      <c r="AC586" s="31">
        <v>66.722128721578102</v>
      </c>
      <c r="AD586" s="28" t="s">
        <v>74</v>
      </c>
      <c r="AE586" s="31">
        <v>-16.222796188834803</v>
      </c>
      <c r="AF586" s="31">
        <v>20.01350698076881</v>
      </c>
      <c r="AG586" s="28" t="s">
        <v>74</v>
      </c>
      <c r="AH586" s="32">
        <v>45940</v>
      </c>
      <c r="AJ586" s="30" t="s">
        <v>5291</v>
      </c>
    </row>
    <row r="587" spans="1:36" x14ac:dyDescent="0.2">
      <c r="A587" s="23" t="s">
        <v>1288</v>
      </c>
      <c r="B587" s="24" t="s">
        <v>182</v>
      </c>
      <c r="C587" s="25" t="s">
        <v>1289</v>
      </c>
      <c r="D587" s="26" t="s">
        <v>74</v>
      </c>
      <c r="E587" s="24">
        <v>2</v>
      </c>
      <c r="F587" s="27">
        <v>-11.542068601328868</v>
      </c>
      <c r="G587" s="27">
        <v>9.9539191319129472</v>
      </c>
      <c r="H587" s="26" t="s">
        <v>74</v>
      </c>
      <c r="I587" s="27">
        <v>22.569788946224051</v>
      </c>
      <c r="J587" s="27">
        <v>36.456415647</v>
      </c>
      <c r="K587" s="26" t="s">
        <v>74</v>
      </c>
      <c r="L587" s="23" t="s">
        <v>122</v>
      </c>
      <c r="M587" s="23" t="s">
        <v>655</v>
      </c>
      <c r="N587" s="28" t="s">
        <v>74</v>
      </c>
      <c r="O587" s="3" t="s">
        <v>156</v>
      </c>
      <c r="P587" s="3" t="s">
        <v>184</v>
      </c>
      <c r="Q587" s="28" t="s">
        <v>74</v>
      </c>
      <c r="R587" s="29">
        <v>4</v>
      </c>
      <c r="S587" s="30">
        <v>0</v>
      </c>
      <c r="T587" s="30">
        <v>0</v>
      </c>
      <c r="U587" s="30">
        <v>0</v>
      </c>
      <c r="V587" s="30">
        <v>0</v>
      </c>
      <c r="W587" s="28" t="s">
        <v>74</v>
      </c>
      <c r="X587" s="3" t="s">
        <v>83</v>
      </c>
      <c r="Y587" s="28" t="s">
        <v>74</v>
      </c>
      <c r="Z587" s="31">
        <v>-6.1764705882352944</v>
      </c>
      <c r="AA587" s="31">
        <v>10.571923743500866</v>
      </c>
      <c r="AB587" s="31">
        <v>-6.1764705882352944</v>
      </c>
      <c r="AC587" s="31">
        <v>21.079781137857665</v>
      </c>
      <c r="AD587" s="28" t="s">
        <v>74</v>
      </c>
      <c r="AE587" s="31">
        <v>-13.28923300126889</v>
      </c>
      <c r="AF587" s="31">
        <v>2.0643424105893682</v>
      </c>
      <c r="AG587" s="28" t="s">
        <v>74</v>
      </c>
      <c r="AH587" s="32">
        <v>45940</v>
      </c>
      <c r="AJ587" s="30" t="s">
        <v>5292</v>
      </c>
    </row>
    <row r="588" spans="1:36" x14ac:dyDescent="0.2">
      <c r="A588" s="23" t="s">
        <v>1290</v>
      </c>
      <c r="B588" s="24" t="s">
        <v>255</v>
      </c>
      <c r="C588" s="25" t="s">
        <v>1291</v>
      </c>
      <c r="D588" s="26" t="s">
        <v>74</v>
      </c>
      <c r="E588" s="24">
        <v>3</v>
      </c>
      <c r="F588" s="27">
        <v>-16.864840714492153</v>
      </c>
      <c r="G588" s="27">
        <v>9.2116551454231992</v>
      </c>
      <c r="H588" s="26" t="s">
        <v>74</v>
      </c>
      <c r="I588" s="27">
        <v>34.160447883045912</v>
      </c>
      <c r="J588" s="27">
        <v>36.419643557999997</v>
      </c>
      <c r="K588" s="26" t="s">
        <v>74</v>
      </c>
      <c r="L588" s="23" t="s">
        <v>178</v>
      </c>
      <c r="M588" s="23" t="s">
        <v>179</v>
      </c>
      <c r="N588" s="28" t="s">
        <v>74</v>
      </c>
      <c r="O588" s="3" t="s">
        <v>109</v>
      </c>
      <c r="P588" s="3" t="s">
        <v>258</v>
      </c>
      <c r="Q588" s="28" t="s">
        <v>74</v>
      </c>
      <c r="R588" s="29">
        <v>4</v>
      </c>
      <c r="S588" s="30">
        <v>0</v>
      </c>
      <c r="T588" s="30">
        <v>0</v>
      </c>
      <c r="U588" s="30">
        <v>0</v>
      </c>
      <c r="V588" s="30">
        <v>0</v>
      </c>
      <c r="W588" s="28" t="s">
        <v>74</v>
      </c>
      <c r="X588" s="3" t="s">
        <v>83</v>
      </c>
      <c r="Y588" s="28" t="s">
        <v>74</v>
      </c>
      <c r="Z588" s="31">
        <v>-5.4317687736401039</v>
      </c>
      <c r="AA588" s="31">
        <v>24.617411730730048</v>
      </c>
      <c r="AB588" s="31">
        <v>-11.78392546837809</v>
      </c>
      <c r="AC588" s="31">
        <v>81.240826321512671</v>
      </c>
      <c r="AD588" s="28" t="s">
        <v>74</v>
      </c>
      <c r="AE588" s="31">
        <v>-29.894515052973809</v>
      </c>
      <c r="AF588" s="31">
        <v>37.76516674494286</v>
      </c>
      <c r="AG588" s="28" t="s">
        <v>74</v>
      </c>
      <c r="AH588" s="32">
        <v>45940</v>
      </c>
      <c r="AJ588" s="30" t="s">
        <v>5293</v>
      </c>
    </row>
    <row r="589" spans="1:36" x14ac:dyDescent="0.2">
      <c r="A589" s="23">
        <v>11</v>
      </c>
      <c r="B589" s="24" t="s">
        <v>124</v>
      </c>
      <c r="C589" s="25" t="s">
        <v>1292</v>
      </c>
      <c r="D589" s="26" t="s">
        <v>74</v>
      </c>
      <c r="E589" s="24">
        <v>4</v>
      </c>
      <c r="F589" s="27">
        <v>0</v>
      </c>
      <c r="G589" s="27">
        <v>33.346584284303482</v>
      </c>
      <c r="H589" s="26" t="s">
        <v>74</v>
      </c>
      <c r="I589" s="27">
        <v>40.443028514270054</v>
      </c>
      <c r="J589" s="27">
        <v>36.376508108000003</v>
      </c>
      <c r="K589" s="26" t="s">
        <v>74</v>
      </c>
      <c r="L589" s="23" t="s">
        <v>113</v>
      </c>
      <c r="M589" s="23" t="s">
        <v>324</v>
      </c>
      <c r="N589" s="28" t="s">
        <v>74</v>
      </c>
      <c r="O589" s="3" t="s">
        <v>109</v>
      </c>
      <c r="P589" s="3" t="s">
        <v>543</v>
      </c>
      <c r="Q589" s="28" t="s">
        <v>74</v>
      </c>
      <c r="R589" s="29">
        <v>5</v>
      </c>
      <c r="S589" s="30">
        <v>5</v>
      </c>
      <c r="T589" s="30">
        <v>0</v>
      </c>
      <c r="U589" s="30">
        <v>0</v>
      </c>
      <c r="V589" s="30">
        <v>0</v>
      </c>
      <c r="W589" s="28" t="s">
        <v>74</v>
      </c>
      <c r="X589" s="3" t="s">
        <v>79</v>
      </c>
      <c r="Y589" s="28" t="s">
        <v>74</v>
      </c>
      <c r="Z589" s="31">
        <v>0</v>
      </c>
      <c r="AA589" s="31">
        <v>60.221583040374981</v>
      </c>
      <c r="AB589" s="31">
        <v>0</v>
      </c>
      <c r="AC589" s="31">
        <v>50.210359421230699</v>
      </c>
      <c r="AD589" s="28" t="s">
        <v>74</v>
      </c>
      <c r="AE589" s="31">
        <v>-22.330936888120359</v>
      </c>
      <c r="AF589" s="31">
        <v>12.160072339883472</v>
      </c>
      <c r="AG589" s="28" t="s">
        <v>74</v>
      </c>
      <c r="AH589" s="32">
        <v>45940</v>
      </c>
      <c r="AJ589" s="30" t="s">
        <v>5294</v>
      </c>
    </row>
    <row r="590" spans="1:36" x14ac:dyDescent="0.2">
      <c r="A590" s="23" t="s">
        <v>1293</v>
      </c>
      <c r="B590" s="24" t="s">
        <v>72</v>
      </c>
      <c r="C590" s="25" t="s">
        <v>1294</v>
      </c>
      <c r="D590" s="26" t="s">
        <v>74</v>
      </c>
      <c r="E590" s="24">
        <v>2</v>
      </c>
      <c r="F590" s="27">
        <v>-10.674626601458357</v>
      </c>
      <c r="G590" s="27">
        <v>2.2811757327770734</v>
      </c>
      <c r="H590" s="26" t="s">
        <v>74</v>
      </c>
      <c r="I590" s="27">
        <v>17.894983881238801</v>
      </c>
      <c r="J590" s="27">
        <v>36.276767057000001</v>
      </c>
      <c r="K590" s="26" t="s">
        <v>74</v>
      </c>
      <c r="L590" s="23" t="s">
        <v>113</v>
      </c>
      <c r="M590" s="23" t="s">
        <v>114</v>
      </c>
      <c r="N590" s="28" t="s">
        <v>74</v>
      </c>
      <c r="O590" s="3" t="s">
        <v>77</v>
      </c>
      <c r="P590" s="3" t="s">
        <v>78</v>
      </c>
      <c r="Q590" s="28" t="s">
        <v>74</v>
      </c>
      <c r="R590" s="29">
        <v>5</v>
      </c>
      <c r="S590" s="30">
        <v>24</v>
      </c>
      <c r="T590" s="30">
        <v>0</v>
      </c>
      <c r="U590" s="30">
        <v>0</v>
      </c>
      <c r="V590" s="30">
        <v>0</v>
      </c>
      <c r="W590" s="28" t="s">
        <v>74</v>
      </c>
      <c r="X590" s="3" t="s">
        <v>101</v>
      </c>
      <c r="Y590" s="28" t="s">
        <v>74</v>
      </c>
      <c r="Z590" s="31">
        <v>-3.3485654356131538</v>
      </c>
      <c r="AA590" s="31">
        <v>14.511404988018114</v>
      </c>
      <c r="AB590" s="31">
        <v>-3.3485654356131538</v>
      </c>
      <c r="AC590" s="31">
        <v>46.161697750478368</v>
      </c>
      <c r="AD590" s="28" t="s">
        <v>74</v>
      </c>
      <c r="AE590" s="31">
        <v>-10.674626601458357</v>
      </c>
      <c r="AF590" s="31">
        <v>12.920700926887788</v>
      </c>
      <c r="AG590" s="28" t="s">
        <v>74</v>
      </c>
      <c r="AH590" s="32">
        <v>45940</v>
      </c>
      <c r="AJ590" s="30" t="s">
        <v>5295</v>
      </c>
    </row>
    <row r="591" spans="1:36" x14ac:dyDescent="0.2">
      <c r="A591" s="23" t="s">
        <v>1295</v>
      </c>
      <c r="B591" s="24" t="s">
        <v>72</v>
      </c>
      <c r="C591" s="25" t="s">
        <v>1286</v>
      </c>
      <c r="D591" s="26" t="s">
        <v>74</v>
      </c>
      <c r="E591" s="24">
        <v>5</v>
      </c>
      <c r="F591" s="27">
        <v>-13.816397629439189</v>
      </c>
      <c r="G591" s="27">
        <v>36.466615543641296</v>
      </c>
      <c r="H591" s="26" t="s">
        <v>74</v>
      </c>
      <c r="I591" s="27">
        <v>44.665937095276462</v>
      </c>
      <c r="J591" s="27">
        <v>36.212229606999998</v>
      </c>
      <c r="K591" s="26" t="s">
        <v>74</v>
      </c>
      <c r="L591" s="23" t="s">
        <v>91</v>
      </c>
      <c r="M591" s="23" t="s">
        <v>1101</v>
      </c>
      <c r="N591" s="28" t="s">
        <v>74</v>
      </c>
      <c r="O591" s="3" t="s">
        <v>77</v>
      </c>
      <c r="P591" s="3" t="s">
        <v>78</v>
      </c>
      <c r="Q591" s="28" t="s">
        <v>74</v>
      </c>
      <c r="R591" s="29">
        <v>5</v>
      </c>
      <c r="S591" s="30">
        <v>15</v>
      </c>
      <c r="T591" s="30">
        <v>5</v>
      </c>
      <c r="U591" s="30">
        <v>0</v>
      </c>
      <c r="V591" s="30">
        <v>0</v>
      </c>
      <c r="W591" s="28" t="s">
        <v>74</v>
      </c>
      <c r="X591" s="3" t="s">
        <v>79</v>
      </c>
      <c r="Y591" s="28" t="s">
        <v>74</v>
      </c>
      <c r="Z591" s="31">
        <v>-11.574074074074074</v>
      </c>
      <c r="AA591" s="31">
        <v>67.985927880386981</v>
      </c>
      <c r="AB591" s="31">
        <v>-11.574074074074074</v>
      </c>
      <c r="AC591" s="31">
        <v>58.867796624267278</v>
      </c>
      <c r="AD591" s="28" t="s">
        <v>74</v>
      </c>
      <c r="AE591" s="31">
        <v>-14.732368577509947</v>
      </c>
      <c r="AF591" s="31">
        <v>29.497052309326882</v>
      </c>
      <c r="AG591" s="28" t="s">
        <v>74</v>
      </c>
      <c r="AH591" s="32">
        <v>45940</v>
      </c>
      <c r="AJ591" s="30" t="s">
        <v>5296</v>
      </c>
    </row>
    <row r="592" spans="1:36" x14ac:dyDescent="0.2">
      <c r="A592" s="23">
        <v>6160</v>
      </c>
      <c r="B592" s="24" t="s">
        <v>124</v>
      </c>
      <c r="C592" s="25" t="s">
        <v>1296</v>
      </c>
      <c r="D592" s="26" t="s">
        <v>74</v>
      </c>
      <c r="E592" s="24">
        <v>4</v>
      </c>
      <c r="F592" s="27">
        <v>-5.3236742408307016</v>
      </c>
      <c r="G592" s="27">
        <v>31.327851554701631</v>
      </c>
      <c r="H592" s="26" t="s">
        <v>74</v>
      </c>
      <c r="I592" s="27">
        <v>47.330561063921913</v>
      </c>
      <c r="J592" s="27">
        <v>36.149535782000001</v>
      </c>
      <c r="K592" s="26" t="s">
        <v>74</v>
      </c>
      <c r="L592" s="23" t="s">
        <v>129</v>
      </c>
      <c r="M592" s="23" t="s">
        <v>200</v>
      </c>
      <c r="N592" s="28" t="s">
        <v>74</v>
      </c>
      <c r="O592" s="3" t="s">
        <v>156</v>
      </c>
      <c r="P592" s="3" t="s">
        <v>184</v>
      </c>
      <c r="Q592" s="28" t="s">
        <v>74</v>
      </c>
      <c r="R592" s="29">
        <v>5</v>
      </c>
      <c r="S592" s="30">
        <v>1</v>
      </c>
      <c r="T592" s="30">
        <v>0</v>
      </c>
      <c r="U592" s="30">
        <v>0</v>
      </c>
      <c r="V592" s="30">
        <v>0</v>
      </c>
      <c r="W592" s="28" t="s">
        <v>74</v>
      </c>
      <c r="X592" s="3" t="s">
        <v>79</v>
      </c>
      <c r="Y592" s="28" t="s">
        <v>74</v>
      </c>
      <c r="Z592" s="31">
        <v>-4.2356377799415856</v>
      </c>
      <c r="AA592" s="31">
        <v>43.891733723482076</v>
      </c>
      <c r="AB592" s="31">
        <v>-4.2356377799415856</v>
      </c>
      <c r="AC592" s="31">
        <v>58.569888279284896</v>
      </c>
      <c r="AD592" s="28" t="s">
        <v>74</v>
      </c>
      <c r="AE592" s="31">
        <v>-23.471471153740133</v>
      </c>
      <c r="AF592" s="31">
        <v>20.215295924951391</v>
      </c>
      <c r="AG592" s="28" t="s">
        <v>74</v>
      </c>
      <c r="AH592" s="32">
        <v>45940</v>
      </c>
      <c r="AJ592" s="30" t="s">
        <v>5297</v>
      </c>
    </row>
    <row r="593" spans="1:36" x14ac:dyDescent="0.2">
      <c r="A593" s="23" t="s">
        <v>1297</v>
      </c>
      <c r="B593" s="24" t="s">
        <v>1298</v>
      </c>
      <c r="C593" s="25" t="s">
        <v>1299</v>
      </c>
      <c r="D593" s="26" t="s">
        <v>74</v>
      </c>
      <c r="E593" s="24">
        <v>0</v>
      </c>
      <c r="F593" s="27">
        <v>-19.769897231825858</v>
      </c>
      <c r="G593" s="27">
        <v>1.5482469075044378</v>
      </c>
      <c r="H593" s="26" t="s">
        <v>74</v>
      </c>
      <c r="I593" s="27">
        <v>9.2205842471424369</v>
      </c>
      <c r="J593" s="27">
        <v>4.0371154210000002</v>
      </c>
      <c r="K593" s="26" t="s">
        <v>74</v>
      </c>
      <c r="L593" s="23" t="s">
        <v>97</v>
      </c>
      <c r="M593" s="23" t="s">
        <v>257</v>
      </c>
      <c r="N593" s="28" t="s">
        <v>74</v>
      </c>
      <c r="O593" s="3" t="s">
        <v>99</v>
      </c>
      <c r="P593" s="3" t="s">
        <v>1300</v>
      </c>
      <c r="Q593" s="28" t="s">
        <v>74</v>
      </c>
      <c r="R593" s="29">
        <v>5</v>
      </c>
      <c r="S593" s="30">
        <v>16</v>
      </c>
      <c r="T593" s="30">
        <v>0</v>
      </c>
      <c r="U593" s="30">
        <v>0</v>
      </c>
      <c r="V593" s="30">
        <v>10</v>
      </c>
      <c r="W593" s="28" t="s">
        <v>74</v>
      </c>
      <c r="X593" s="3" t="s">
        <v>101</v>
      </c>
      <c r="Y593" s="28" t="s">
        <v>74</v>
      </c>
      <c r="Z593" s="31">
        <v>-3.776041666666667</v>
      </c>
      <c r="AA593" s="31">
        <v>4.0845070422535219</v>
      </c>
      <c r="AB593" s="31">
        <v>-8.0273802115743678</v>
      </c>
      <c r="AC593" s="31">
        <v>3.044267901152788</v>
      </c>
      <c r="AD593" s="28" t="s">
        <v>74</v>
      </c>
      <c r="AE593" s="31">
        <v>-46.210476383175106</v>
      </c>
      <c r="AF593" s="31">
        <v>-23.50190208717423</v>
      </c>
      <c r="AG593" s="28" t="s">
        <v>74</v>
      </c>
      <c r="AH593" s="32">
        <v>45940</v>
      </c>
      <c r="AJ593" s="30" t="s">
        <v>5298</v>
      </c>
    </row>
    <row r="594" spans="1:36" x14ac:dyDescent="0.2">
      <c r="A594" s="23">
        <v>16</v>
      </c>
      <c r="B594" s="24" t="s">
        <v>124</v>
      </c>
      <c r="C594" s="25" t="s">
        <v>1301</v>
      </c>
      <c r="D594" s="26" t="s">
        <v>74</v>
      </c>
      <c r="E594" s="24">
        <v>3</v>
      </c>
      <c r="F594" s="27">
        <v>0</v>
      </c>
      <c r="G594" s="27">
        <v>16.430716792943318</v>
      </c>
      <c r="H594" s="26" t="s">
        <v>74</v>
      </c>
      <c r="I594" s="27">
        <v>23.21478328023311</v>
      </c>
      <c r="J594" s="27">
        <v>36.043988347999999</v>
      </c>
      <c r="K594" s="26" t="s">
        <v>74</v>
      </c>
      <c r="L594" s="23" t="s">
        <v>493</v>
      </c>
      <c r="M594" s="23" t="s">
        <v>1302</v>
      </c>
      <c r="N594" s="28" t="s">
        <v>74</v>
      </c>
      <c r="O594" s="3" t="s">
        <v>109</v>
      </c>
      <c r="P594" s="3" t="s">
        <v>543</v>
      </c>
      <c r="Q594" s="28" t="s">
        <v>74</v>
      </c>
      <c r="R594" s="29">
        <v>5</v>
      </c>
      <c r="S594" s="30">
        <v>13</v>
      </c>
      <c r="T594" s="30">
        <v>0</v>
      </c>
      <c r="U594" s="30">
        <v>0</v>
      </c>
      <c r="V594" s="30">
        <v>0</v>
      </c>
      <c r="W594" s="28" t="s">
        <v>74</v>
      </c>
      <c r="X594" s="3" t="s">
        <v>83</v>
      </c>
      <c r="Y594" s="28" t="s">
        <v>74</v>
      </c>
      <c r="Z594" s="31">
        <v>0</v>
      </c>
      <c r="AA594" s="31">
        <v>42.667649226234353</v>
      </c>
      <c r="AB594" s="31">
        <v>-4.1679041679041751</v>
      </c>
      <c r="AC594" s="31">
        <v>20.088826032478565</v>
      </c>
      <c r="AD594" s="28" t="s">
        <v>74</v>
      </c>
      <c r="AE594" s="31">
        <v>-37.639585088288392</v>
      </c>
      <c r="AF594" s="31">
        <v>-10.569504017878224</v>
      </c>
      <c r="AG594" s="28" t="s">
        <v>74</v>
      </c>
      <c r="AH594" s="32">
        <v>45940</v>
      </c>
      <c r="AJ594" s="30" t="s">
        <v>5299</v>
      </c>
    </row>
    <row r="595" spans="1:36" x14ac:dyDescent="0.2">
      <c r="A595" s="23" t="s">
        <v>1303</v>
      </c>
      <c r="B595" s="24" t="s">
        <v>182</v>
      </c>
      <c r="C595" s="25" t="s">
        <v>1304</v>
      </c>
      <c r="D595" s="26" t="s">
        <v>74</v>
      </c>
      <c r="E595" s="24">
        <v>0</v>
      </c>
      <c r="F595" s="27">
        <v>-35.183163939329283</v>
      </c>
      <c r="G595" s="27">
        <v>0</v>
      </c>
      <c r="H595" s="26" t="s">
        <v>74</v>
      </c>
      <c r="I595" s="27">
        <v>29.317420987702715</v>
      </c>
      <c r="J595" s="27">
        <v>35.935229233999998</v>
      </c>
      <c r="K595" s="26" t="s">
        <v>74</v>
      </c>
      <c r="L595" s="23" t="s">
        <v>129</v>
      </c>
      <c r="M595" s="23" t="s">
        <v>366</v>
      </c>
      <c r="N595" s="28" t="s">
        <v>74</v>
      </c>
      <c r="O595" s="3" t="s">
        <v>156</v>
      </c>
      <c r="P595" s="3" t="s">
        <v>184</v>
      </c>
      <c r="Q595" s="28" t="s">
        <v>74</v>
      </c>
      <c r="R595" s="29">
        <v>0</v>
      </c>
      <c r="S595" s="30">
        <v>0</v>
      </c>
      <c r="T595" s="30">
        <v>0</v>
      </c>
      <c r="U595" s="30">
        <v>10</v>
      </c>
      <c r="V595" s="30">
        <v>17</v>
      </c>
      <c r="W595" s="28" t="s">
        <v>74</v>
      </c>
      <c r="X595" s="3" t="s">
        <v>83</v>
      </c>
      <c r="Y595" s="28" t="s">
        <v>74</v>
      </c>
      <c r="Z595" s="31">
        <v>-30.891795481569556</v>
      </c>
      <c r="AA595" s="31">
        <v>0</v>
      </c>
      <c r="AB595" s="31">
        <v>-31.104788999525844</v>
      </c>
      <c r="AC595" s="31">
        <v>-18.197127750836227</v>
      </c>
      <c r="AD595" s="28" t="s">
        <v>74</v>
      </c>
      <c r="AE595" s="31">
        <v>-39.828935031960114</v>
      </c>
      <c r="AF595" s="31">
        <v>-31.030627234944173</v>
      </c>
      <c r="AG595" s="28" t="s">
        <v>74</v>
      </c>
      <c r="AH595" s="32">
        <v>45940</v>
      </c>
      <c r="AJ595" s="30" t="s">
        <v>5300</v>
      </c>
    </row>
    <row r="596" spans="1:36" x14ac:dyDescent="0.2">
      <c r="A596" s="23" t="s">
        <v>1305</v>
      </c>
      <c r="B596" s="24" t="s">
        <v>299</v>
      </c>
      <c r="C596" s="25" t="s">
        <v>1306</v>
      </c>
      <c r="D596" s="26" t="s">
        <v>74</v>
      </c>
      <c r="E596" s="24">
        <v>1</v>
      </c>
      <c r="F596" s="27">
        <v>-7.3351847623078408</v>
      </c>
      <c r="G596" s="27">
        <v>6.678822085669724</v>
      </c>
      <c r="H596" s="26" t="s">
        <v>74</v>
      </c>
      <c r="I596" s="27">
        <v>12.742668605284384</v>
      </c>
      <c r="J596" s="27">
        <v>35.640246666000003</v>
      </c>
      <c r="K596" s="26" t="s">
        <v>74</v>
      </c>
      <c r="L596" s="23" t="s">
        <v>88</v>
      </c>
      <c r="M596" s="23" t="s">
        <v>206</v>
      </c>
      <c r="N596" s="28" t="s">
        <v>74</v>
      </c>
      <c r="O596" s="3" t="s">
        <v>109</v>
      </c>
      <c r="P596" s="3" t="s">
        <v>301</v>
      </c>
      <c r="Q596" s="28" t="s">
        <v>74</v>
      </c>
      <c r="R596" s="29">
        <v>5</v>
      </c>
      <c r="S596" s="30">
        <v>34</v>
      </c>
      <c r="T596" s="30">
        <v>0</v>
      </c>
      <c r="U596" s="30">
        <v>0</v>
      </c>
      <c r="V596" s="30">
        <v>0</v>
      </c>
      <c r="W596" s="28" t="s">
        <v>74</v>
      </c>
      <c r="X596" s="3" t="s">
        <v>101</v>
      </c>
      <c r="Y596" s="28" t="s">
        <v>74</v>
      </c>
      <c r="Z596" s="31">
        <v>-2.4193548387096793</v>
      </c>
      <c r="AA596" s="31">
        <v>18.627450980392151</v>
      </c>
      <c r="AB596" s="31">
        <v>-2.4193548387096793</v>
      </c>
      <c r="AC596" s="31">
        <v>28.424543946932008</v>
      </c>
      <c r="AD596" s="28" t="s">
        <v>74</v>
      </c>
      <c r="AE596" s="31">
        <v>-20.750649751702031</v>
      </c>
      <c r="AF596" s="31">
        <v>-6.2728604248828601</v>
      </c>
      <c r="AG596" s="28" t="s">
        <v>74</v>
      </c>
      <c r="AH596" s="32">
        <v>45940</v>
      </c>
      <c r="AJ596" s="30" t="s">
        <v>5301</v>
      </c>
    </row>
    <row r="597" spans="1:36" x14ac:dyDescent="0.2">
      <c r="A597" s="23" t="s">
        <v>1307</v>
      </c>
      <c r="B597" s="24" t="s">
        <v>188</v>
      </c>
      <c r="C597" s="25" t="s">
        <v>1308</v>
      </c>
      <c r="D597" s="26" t="s">
        <v>74</v>
      </c>
      <c r="E597" s="24">
        <v>5</v>
      </c>
      <c r="F597" s="27">
        <v>-3.6264221744350644</v>
      </c>
      <c r="G597" s="27">
        <v>79.621095232139794</v>
      </c>
      <c r="H597" s="26" t="s">
        <v>74</v>
      </c>
      <c r="I597" s="27">
        <v>55.777089282050618</v>
      </c>
      <c r="J597" s="27">
        <v>35.560886457999999</v>
      </c>
      <c r="K597" s="26" t="s">
        <v>74</v>
      </c>
      <c r="L597" s="23" t="s">
        <v>247</v>
      </c>
      <c r="M597" s="23" t="s">
        <v>471</v>
      </c>
      <c r="N597" s="28" t="s">
        <v>74</v>
      </c>
      <c r="O597" s="3" t="s">
        <v>99</v>
      </c>
      <c r="P597" s="3" t="s">
        <v>190</v>
      </c>
      <c r="Q597" s="28" t="s">
        <v>74</v>
      </c>
      <c r="R597" s="29">
        <v>5</v>
      </c>
      <c r="S597" s="30">
        <v>40</v>
      </c>
      <c r="T597" s="30">
        <v>32</v>
      </c>
      <c r="U597" s="30">
        <v>0</v>
      </c>
      <c r="V597" s="30">
        <v>0</v>
      </c>
      <c r="W597" s="28" t="s">
        <v>74</v>
      </c>
      <c r="X597" s="3" t="s">
        <v>79</v>
      </c>
      <c r="Y597" s="28" t="s">
        <v>74</v>
      </c>
      <c r="Z597" s="31">
        <v>-4.3448949548037366</v>
      </c>
      <c r="AA597" s="31">
        <v>91.121147853959002</v>
      </c>
      <c r="AB597" s="31">
        <v>-4.3448949548037366</v>
      </c>
      <c r="AC597" s="31">
        <v>164.47901091811394</v>
      </c>
      <c r="AD597" s="28" t="s">
        <v>74</v>
      </c>
      <c r="AE597" s="31">
        <v>-3.6264221744350644</v>
      </c>
      <c r="AF597" s="31">
        <v>110.91598299180281</v>
      </c>
      <c r="AG597" s="28" t="s">
        <v>74</v>
      </c>
      <c r="AH597" s="32">
        <v>45940</v>
      </c>
      <c r="AJ597" s="30" t="s">
        <v>5302</v>
      </c>
    </row>
    <row r="598" spans="1:36" x14ac:dyDescent="0.2">
      <c r="A598" s="23" t="s">
        <v>1309</v>
      </c>
      <c r="B598" s="24" t="s">
        <v>188</v>
      </c>
      <c r="C598" s="25" t="s">
        <v>1310</v>
      </c>
      <c r="D598" s="26" t="s">
        <v>74</v>
      </c>
      <c r="E598" s="24">
        <v>5</v>
      </c>
      <c r="F598" s="27">
        <v>-0.9163261482178352</v>
      </c>
      <c r="G598" s="27">
        <v>71.627511971050566</v>
      </c>
      <c r="H598" s="26" t="s">
        <v>74</v>
      </c>
      <c r="I598" s="27">
        <v>57.711417062496892</v>
      </c>
      <c r="J598" s="27">
        <v>35.548526799000001</v>
      </c>
      <c r="K598" s="26" t="s">
        <v>74</v>
      </c>
      <c r="L598" s="23" t="s">
        <v>247</v>
      </c>
      <c r="M598" s="23" t="s">
        <v>471</v>
      </c>
      <c r="N598" s="28" t="s">
        <v>74</v>
      </c>
      <c r="O598" s="3" t="s">
        <v>156</v>
      </c>
      <c r="P598" s="3" t="s">
        <v>196</v>
      </c>
      <c r="Q598" s="28" t="s">
        <v>74</v>
      </c>
      <c r="R598" s="29">
        <v>5</v>
      </c>
      <c r="S598" s="30">
        <v>37</v>
      </c>
      <c r="T598" s="30">
        <v>32</v>
      </c>
      <c r="U598" s="30">
        <v>0</v>
      </c>
      <c r="V598" s="30">
        <v>0</v>
      </c>
      <c r="W598" s="28" t="s">
        <v>74</v>
      </c>
      <c r="X598" s="3" t="s">
        <v>79</v>
      </c>
      <c r="Y598" s="28" t="s">
        <v>74</v>
      </c>
      <c r="Z598" s="31">
        <v>-1.6550029126136119</v>
      </c>
      <c r="AA598" s="31">
        <v>94.671218361958339</v>
      </c>
      <c r="AB598" s="31">
        <v>-1.6550029126136119</v>
      </c>
      <c r="AC598" s="31">
        <v>180.19015308909016</v>
      </c>
      <c r="AD598" s="28" t="s">
        <v>74</v>
      </c>
      <c r="AE598" s="31">
        <v>-0.9163261482178352</v>
      </c>
      <c r="AF598" s="31">
        <v>123.9741725011543</v>
      </c>
      <c r="AG598" s="28" t="s">
        <v>74</v>
      </c>
      <c r="AH598" s="32">
        <v>45940</v>
      </c>
      <c r="AJ598" s="30" t="s">
        <v>5303</v>
      </c>
    </row>
    <row r="599" spans="1:36" x14ac:dyDescent="0.2">
      <c r="A599" s="23">
        <v>8053</v>
      </c>
      <c r="B599" s="24" t="s">
        <v>259</v>
      </c>
      <c r="C599" s="25" t="s">
        <v>1311</v>
      </c>
      <c r="D599" s="26" t="s">
        <v>74</v>
      </c>
      <c r="E599" s="24">
        <v>5</v>
      </c>
      <c r="F599" s="27">
        <v>0</v>
      </c>
      <c r="G599" s="27">
        <v>15.515691038035746</v>
      </c>
      <c r="H599" s="26" t="s">
        <v>74</v>
      </c>
      <c r="I599" s="27">
        <v>21.459109287292009</v>
      </c>
      <c r="J599" s="27">
        <v>35.53186178</v>
      </c>
      <c r="K599" s="26" t="s">
        <v>74</v>
      </c>
      <c r="L599" s="23" t="s">
        <v>178</v>
      </c>
      <c r="M599" s="23" t="s">
        <v>423</v>
      </c>
      <c r="N599" s="28" t="s">
        <v>74</v>
      </c>
      <c r="O599" s="3" t="s">
        <v>109</v>
      </c>
      <c r="P599" s="3" t="s">
        <v>261</v>
      </c>
      <c r="Q599" s="28" t="s">
        <v>74</v>
      </c>
      <c r="R599" s="29">
        <v>5</v>
      </c>
      <c r="S599" s="30">
        <v>25</v>
      </c>
      <c r="T599" s="30">
        <v>12</v>
      </c>
      <c r="U599" s="30">
        <v>0</v>
      </c>
      <c r="V599" s="30">
        <v>0</v>
      </c>
      <c r="W599" s="28" t="s">
        <v>74</v>
      </c>
      <c r="X599" s="3" t="s">
        <v>83</v>
      </c>
      <c r="Y599" s="28" t="s">
        <v>74</v>
      </c>
      <c r="Z599" s="31">
        <v>0</v>
      </c>
      <c r="AA599" s="31">
        <v>43.142274065554552</v>
      </c>
      <c r="AB599" s="31">
        <v>0</v>
      </c>
      <c r="AC599" s="31">
        <v>63.171197902468556</v>
      </c>
      <c r="AD599" s="28" t="s">
        <v>74</v>
      </c>
      <c r="AE599" s="31">
        <v>-12.039497918907642</v>
      </c>
      <c r="AF599" s="31">
        <v>19.506672240058958</v>
      </c>
      <c r="AG599" s="28" t="s">
        <v>74</v>
      </c>
      <c r="AH599" s="32">
        <v>45940</v>
      </c>
      <c r="AJ599" s="30" t="s">
        <v>5304</v>
      </c>
    </row>
    <row r="600" spans="1:36" x14ac:dyDescent="0.2">
      <c r="A600" s="23" t="s">
        <v>1312</v>
      </c>
      <c r="B600" s="24" t="s">
        <v>72</v>
      </c>
      <c r="C600" s="25" t="s">
        <v>1313</v>
      </c>
      <c r="D600" s="26" t="s">
        <v>74</v>
      </c>
      <c r="E600" s="24">
        <v>4</v>
      </c>
      <c r="F600" s="27">
        <v>-11.645762811109909</v>
      </c>
      <c r="G600" s="27">
        <v>8.2294252843252238</v>
      </c>
      <c r="H600" s="26" t="s">
        <v>74</v>
      </c>
      <c r="I600" s="27">
        <v>29.642504256793679</v>
      </c>
      <c r="J600" s="27">
        <v>35.478549489000002</v>
      </c>
      <c r="K600" s="26" t="s">
        <v>74</v>
      </c>
      <c r="L600" s="23" t="s">
        <v>88</v>
      </c>
      <c r="M600" s="23" t="s">
        <v>135</v>
      </c>
      <c r="N600" s="28" t="s">
        <v>74</v>
      </c>
      <c r="O600" s="3" t="s">
        <v>77</v>
      </c>
      <c r="P600" s="3" t="s">
        <v>78</v>
      </c>
      <c r="Q600" s="28" t="s">
        <v>74</v>
      </c>
      <c r="R600" s="29">
        <v>5</v>
      </c>
      <c r="S600" s="30">
        <v>13</v>
      </c>
      <c r="T600" s="30">
        <v>0</v>
      </c>
      <c r="U600" s="30">
        <v>0</v>
      </c>
      <c r="V600" s="30">
        <v>0</v>
      </c>
      <c r="W600" s="28" t="s">
        <v>74</v>
      </c>
      <c r="X600" s="3" t="s">
        <v>83</v>
      </c>
      <c r="Y600" s="28" t="s">
        <v>74</v>
      </c>
      <c r="Z600" s="31">
        <v>-11.955332987969829</v>
      </c>
      <c r="AA600" s="31">
        <v>26.580602449520029</v>
      </c>
      <c r="AB600" s="31">
        <v>-11.955332987969829</v>
      </c>
      <c r="AC600" s="31">
        <v>47.833289894136115</v>
      </c>
      <c r="AD600" s="28" t="s">
        <v>74</v>
      </c>
      <c r="AE600" s="31">
        <v>-14.65370449277636</v>
      </c>
      <c r="AF600" s="31">
        <v>13.493988998765365</v>
      </c>
      <c r="AG600" s="28" t="s">
        <v>74</v>
      </c>
      <c r="AH600" s="32">
        <v>45940</v>
      </c>
      <c r="AJ600" s="30" t="s">
        <v>5305</v>
      </c>
    </row>
    <row r="601" spans="1:36" x14ac:dyDescent="0.2">
      <c r="A601" s="23" t="s">
        <v>1314</v>
      </c>
      <c r="B601" s="24" t="s">
        <v>194</v>
      </c>
      <c r="C601" s="25" t="s">
        <v>1315</v>
      </c>
      <c r="D601" s="26" t="s">
        <v>74</v>
      </c>
      <c r="E601" s="24">
        <v>5</v>
      </c>
      <c r="F601" s="27">
        <v>0</v>
      </c>
      <c r="G601" s="27">
        <v>57.16876349567702</v>
      </c>
      <c r="H601" s="26" t="s">
        <v>74</v>
      </c>
      <c r="I601" s="27">
        <v>44.391413800878304</v>
      </c>
      <c r="J601" s="27">
        <v>35.452242439999999</v>
      </c>
      <c r="K601" s="26" t="s">
        <v>74</v>
      </c>
      <c r="L601" s="23" t="s">
        <v>247</v>
      </c>
      <c r="M601" s="23" t="s">
        <v>536</v>
      </c>
      <c r="N601" s="28" t="s">
        <v>74</v>
      </c>
      <c r="O601" s="3" t="s">
        <v>156</v>
      </c>
      <c r="P601" s="3" t="s">
        <v>196</v>
      </c>
      <c r="Q601" s="28" t="s">
        <v>74</v>
      </c>
      <c r="R601" s="29">
        <v>5</v>
      </c>
      <c r="S601" s="30">
        <v>16</v>
      </c>
      <c r="T601" s="30">
        <v>16</v>
      </c>
      <c r="U601" s="30">
        <v>0</v>
      </c>
      <c r="V601" s="30">
        <v>0</v>
      </c>
      <c r="W601" s="28" t="s">
        <v>74</v>
      </c>
      <c r="X601" s="3" t="s">
        <v>79</v>
      </c>
      <c r="Y601" s="28" t="s">
        <v>74</v>
      </c>
      <c r="Z601" s="31">
        <v>-0.81031307550644571</v>
      </c>
      <c r="AA601" s="31">
        <v>93.469593016990544</v>
      </c>
      <c r="AB601" s="31">
        <v>-0.81031307550644571</v>
      </c>
      <c r="AC601" s="31">
        <v>69.693069786700292</v>
      </c>
      <c r="AD601" s="28" t="s">
        <v>74</v>
      </c>
      <c r="AE601" s="31">
        <v>0</v>
      </c>
      <c r="AF601" s="31">
        <v>36.531482458667021</v>
      </c>
      <c r="AG601" s="28" t="s">
        <v>74</v>
      </c>
      <c r="AH601" s="32">
        <v>45940</v>
      </c>
      <c r="AJ601" s="30" t="s">
        <v>5306</v>
      </c>
    </row>
    <row r="602" spans="1:36" x14ac:dyDescent="0.2">
      <c r="A602" s="23" t="s">
        <v>28</v>
      </c>
      <c r="B602" s="24" t="s">
        <v>72</v>
      </c>
      <c r="C602" s="25" t="s">
        <v>1316</v>
      </c>
      <c r="D602" s="26" t="s">
        <v>74</v>
      </c>
      <c r="E602" s="24">
        <v>0</v>
      </c>
      <c r="F602" s="27">
        <v>-44.630987201689393</v>
      </c>
      <c r="G602" s="27">
        <v>0.14524215212573388</v>
      </c>
      <c r="H602" s="26" t="s">
        <v>74</v>
      </c>
      <c r="I602" s="27">
        <v>43.525105804160326</v>
      </c>
      <c r="J602" s="27">
        <v>35.443994437999997</v>
      </c>
      <c r="K602" s="26" t="s">
        <v>74</v>
      </c>
      <c r="L602" s="23" t="s">
        <v>88</v>
      </c>
      <c r="M602" s="23" t="s">
        <v>206</v>
      </c>
      <c r="N602" s="28" t="s">
        <v>74</v>
      </c>
      <c r="O602" s="3" t="s">
        <v>77</v>
      </c>
      <c r="P602" s="3" t="s">
        <v>78</v>
      </c>
      <c r="Q602" s="28" t="s">
        <v>74</v>
      </c>
      <c r="R602" s="29">
        <v>0</v>
      </c>
      <c r="S602" s="30">
        <v>0</v>
      </c>
      <c r="T602" s="30">
        <v>0</v>
      </c>
      <c r="U602" s="30">
        <v>12</v>
      </c>
      <c r="V602" s="30">
        <v>13</v>
      </c>
      <c r="W602" s="28" t="s">
        <v>74</v>
      </c>
      <c r="X602" s="3" t="s">
        <v>79</v>
      </c>
      <c r="Y602" s="28" t="s">
        <v>74</v>
      </c>
      <c r="Z602" s="31">
        <v>-39.265067290813334</v>
      </c>
      <c r="AA602" s="31">
        <v>1.1380909693261161</v>
      </c>
      <c r="AB602" s="31">
        <v>-60.199087144766672</v>
      </c>
      <c r="AC602" s="31">
        <v>-32.449792707939054</v>
      </c>
      <c r="AD602" s="28" t="s">
        <v>74</v>
      </c>
      <c r="AE602" s="31">
        <v>-70.421302013447047</v>
      </c>
      <c r="AF602" s="31">
        <v>-50.31522481247287</v>
      </c>
      <c r="AG602" s="28" t="s">
        <v>74</v>
      </c>
      <c r="AH602" s="32">
        <v>45940</v>
      </c>
      <c r="AJ602" s="30" t="s">
        <v>5307</v>
      </c>
    </row>
    <row r="603" spans="1:36" x14ac:dyDescent="0.2">
      <c r="A603" s="23" t="s">
        <v>1317</v>
      </c>
      <c r="B603" s="24" t="s">
        <v>154</v>
      </c>
      <c r="C603" s="25" t="s">
        <v>1318</v>
      </c>
      <c r="D603" s="26" t="s">
        <v>74</v>
      </c>
      <c r="E603" s="24">
        <v>4</v>
      </c>
      <c r="F603" s="27">
        <v>-7.8657454272055674</v>
      </c>
      <c r="G603" s="27">
        <v>13.167418387287016</v>
      </c>
      <c r="H603" s="26" t="s">
        <v>74</v>
      </c>
      <c r="I603" s="27">
        <v>33.543130139826275</v>
      </c>
      <c r="J603" s="27">
        <v>35.424652463999998</v>
      </c>
      <c r="K603" s="26" t="s">
        <v>74</v>
      </c>
      <c r="L603" s="23" t="s">
        <v>178</v>
      </c>
      <c r="M603" s="23" t="s">
        <v>179</v>
      </c>
      <c r="N603" s="28" t="s">
        <v>74</v>
      </c>
      <c r="O603" s="3" t="s">
        <v>156</v>
      </c>
      <c r="P603" s="3" t="s">
        <v>479</v>
      </c>
      <c r="Q603" s="28" t="s">
        <v>74</v>
      </c>
      <c r="R603" s="29">
        <v>5</v>
      </c>
      <c r="S603" s="30">
        <v>49</v>
      </c>
      <c r="T603" s="30">
        <v>0</v>
      </c>
      <c r="U603" s="30">
        <v>0</v>
      </c>
      <c r="V603" s="30">
        <v>0</v>
      </c>
      <c r="W603" s="28" t="s">
        <v>74</v>
      </c>
      <c r="X603" s="3" t="s">
        <v>83</v>
      </c>
      <c r="Y603" s="28" t="s">
        <v>74</v>
      </c>
      <c r="Z603" s="31">
        <v>-5.1971326164874529</v>
      </c>
      <c r="AA603" s="31">
        <v>32.481843225644873</v>
      </c>
      <c r="AB603" s="31">
        <v>-5.1971326164874529</v>
      </c>
      <c r="AC603" s="31">
        <v>167.69561642102599</v>
      </c>
      <c r="AD603" s="28" t="s">
        <v>74</v>
      </c>
      <c r="AE603" s="31">
        <v>-7.8657454272055674</v>
      </c>
      <c r="AF603" s="31">
        <v>131.41392302668987</v>
      </c>
      <c r="AG603" s="28" t="s">
        <v>74</v>
      </c>
      <c r="AH603" s="32">
        <v>45940</v>
      </c>
      <c r="AJ603" s="30" t="s">
        <v>5308</v>
      </c>
    </row>
    <row r="604" spans="1:36" x14ac:dyDescent="0.2">
      <c r="A604" s="23" t="s">
        <v>1319</v>
      </c>
      <c r="B604" s="24" t="s">
        <v>1298</v>
      </c>
      <c r="C604" s="25" t="s">
        <v>1320</v>
      </c>
      <c r="D604" s="26" t="s">
        <v>74</v>
      </c>
      <c r="E604" s="24">
        <v>0</v>
      </c>
      <c r="F604" s="27">
        <v>-7.7283848973124236</v>
      </c>
      <c r="G604" s="27">
        <v>4.8021000576508888</v>
      </c>
      <c r="H604" s="26" t="s">
        <v>74</v>
      </c>
      <c r="I604" s="27">
        <v>17.485785537865208</v>
      </c>
      <c r="J604" s="27">
        <v>46.834769354000002</v>
      </c>
      <c r="K604" s="26" t="s">
        <v>74</v>
      </c>
      <c r="L604" s="23" t="s">
        <v>113</v>
      </c>
      <c r="M604" s="23" t="s">
        <v>117</v>
      </c>
      <c r="N604" s="28" t="s">
        <v>74</v>
      </c>
      <c r="O604" s="3" t="s">
        <v>99</v>
      </c>
      <c r="P604" s="3" t="s">
        <v>1300</v>
      </c>
      <c r="Q604" s="28" t="s">
        <v>74</v>
      </c>
      <c r="R604" s="29">
        <v>5</v>
      </c>
      <c r="S604" s="30">
        <v>19</v>
      </c>
      <c r="T604" s="30">
        <v>0</v>
      </c>
      <c r="U604" s="30">
        <v>0</v>
      </c>
      <c r="V604" s="30">
        <v>3</v>
      </c>
      <c r="W604" s="28" t="s">
        <v>74</v>
      </c>
      <c r="X604" s="3" t="s">
        <v>101</v>
      </c>
      <c r="Y604" s="28" t="s">
        <v>74</v>
      </c>
      <c r="Z604" s="31">
        <v>-6.2657908034360705</v>
      </c>
      <c r="AA604" s="31">
        <v>20.220349967595599</v>
      </c>
      <c r="AB604" s="31">
        <v>-11.87648456057007</v>
      </c>
      <c r="AC604" s="31">
        <v>16.188758189584991</v>
      </c>
      <c r="AD604" s="28" t="s">
        <v>74</v>
      </c>
      <c r="AE604" s="31">
        <v>-40.460211442221222</v>
      </c>
      <c r="AF604" s="31">
        <v>-13.527316554664489</v>
      </c>
      <c r="AG604" s="28" t="s">
        <v>74</v>
      </c>
      <c r="AH604" s="32">
        <v>45940</v>
      </c>
      <c r="AJ604" s="30" t="s">
        <v>5309</v>
      </c>
    </row>
    <row r="605" spans="1:36" x14ac:dyDescent="0.2">
      <c r="A605" s="23" t="s">
        <v>1321</v>
      </c>
      <c r="B605" s="24" t="s">
        <v>198</v>
      </c>
      <c r="C605" s="25" t="s">
        <v>1322</v>
      </c>
      <c r="D605" s="26" t="s">
        <v>74</v>
      </c>
      <c r="E605" s="24">
        <v>5</v>
      </c>
      <c r="F605" s="27">
        <v>-1.6593262894280758</v>
      </c>
      <c r="G605" s="27">
        <v>18.288984530625164</v>
      </c>
      <c r="H605" s="26" t="s">
        <v>74</v>
      </c>
      <c r="I605" s="27">
        <v>30.963102542354626</v>
      </c>
      <c r="J605" s="27">
        <v>35.229475381999997</v>
      </c>
      <c r="K605" s="26" t="s">
        <v>74</v>
      </c>
      <c r="L605" s="23" t="s">
        <v>113</v>
      </c>
      <c r="M605" s="23" t="s">
        <v>324</v>
      </c>
      <c r="N605" s="28" t="s">
        <v>74</v>
      </c>
      <c r="O605" s="3" t="s">
        <v>156</v>
      </c>
      <c r="P605" s="3" t="s">
        <v>201</v>
      </c>
      <c r="Q605" s="28" t="s">
        <v>74</v>
      </c>
      <c r="R605" s="29">
        <v>5</v>
      </c>
      <c r="S605" s="30">
        <v>27</v>
      </c>
      <c r="T605" s="30">
        <v>36</v>
      </c>
      <c r="U605" s="30">
        <v>0</v>
      </c>
      <c r="V605" s="30">
        <v>0</v>
      </c>
      <c r="W605" s="28" t="s">
        <v>74</v>
      </c>
      <c r="X605" s="3" t="s">
        <v>83</v>
      </c>
      <c r="Y605" s="28" t="s">
        <v>74</v>
      </c>
      <c r="Z605" s="31">
        <v>0</v>
      </c>
      <c r="AA605" s="31">
        <v>42.349304482225669</v>
      </c>
      <c r="AB605" s="31">
        <v>0</v>
      </c>
      <c r="AC605" s="31">
        <v>78.606981897539214</v>
      </c>
      <c r="AD605" s="28" t="s">
        <v>74</v>
      </c>
      <c r="AE605" s="31">
        <v>-1.6593262894280758</v>
      </c>
      <c r="AF605" s="31">
        <v>48.91899640034633</v>
      </c>
      <c r="AG605" s="28" t="s">
        <v>74</v>
      </c>
      <c r="AH605" s="32">
        <v>45940</v>
      </c>
      <c r="AJ605" s="30" t="s">
        <v>5310</v>
      </c>
    </row>
    <row r="606" spans="1:36" x14ac:dyDescent="0.2">
      <c r="A606" s="23" t="s">
        <v>1323</v>
      </c>
      <c r="B606" s="24" t="s">
        <v>557</v>
      </c>
      <c r="C606" s="25" t="s">
        <v>1324</v>
      </c>
      <c r="D606" s="26" t="s">
        <v>74</v>
      </c>
      <c r="E606" s="24">
        <v>4</v>
      </c>
      <c r="F606" s="27">
        <v>-0.21677662811502696</v>
      </c>
      <c r="G606" s="27">
        <v>26.40387037685273</v>
      </c>
      <c r="H606" s="26" t="s">
        <v>74</v>
      </c>
      <c r="I606" s="27">
        <v>30.917735045332506</v>
      </c>
      <c r="J606" s="27">
        <v>35.165236276000002</v>
      </c>
      <c r="K606" s="26" t="s">
        <v>74</v>
      </c>
      <c r="L606" s="23" t="s">
        <v>178</v>
      </c>
      <c r="M606" s="23" t="s">
        <v>240</v>
      </c>
      <c r="N606" s="28" t="s">
        <v>74</v>
      </c>
      <c r="O606" s="3" t="s">
        <v>156</v>
      </c>
      <c r="P606" s="3" t="s">
        <v>559</v>
      </c>
      <c r="Q606" s="28" t="s">
        <v>74</v>
      </c>
      <c r="R606" s="29">
        <v>5</v>
      </c>
      <c r="S606" s="30">
        <v>14</v>
      </c>
      <c r="T606" s="30">
        <v>0</v>
      </c>
      <c r="U606" s="30">
        <v>0</v>
      </c>
      <c r="V606" s="30">
        <v>0</v>
      </c>
      <c r="W606" s="28" t="s">
        <v>74</v>
      </c>
      <c r="X606" s="3" t="s">
        <v>83</v>
      </c>
      <c r="Y606" s="28" t="s">
        <v>74</v>
      </c>
      <c r="Z606" s="31">
        <v>-1.1127596439169138</v>
      </c>
      <c r="AA606" s="31">
        <v>50.188721762154266</v>
      </c>
      <c r="AB606" s="31">
        <v>-1.1127596439169138</v>
      </c>
      <c r="AC606" s="31">
        <v>33.058498824633304</v>
      </c>
      <c r="AD606" s="28" t="s">
        <v>74</v>
      </c>
      <c r="AE606" s="31">
        <v>-17.173035181378044</v>
      </c>
      <c r="AF606" s="31">
        <v>8.6855803652030072</v>
      </c>
      <c r="AG606" s="28" t="s">
        <v>74</v>
      </c>
      <c r="AH606" s="32">
        <v>45940</v>
      </c>
      <c r="AJ606" s="30" t="s">
        <v>5311</v>
      </c>
    </row>
    <row r="607" spans="1:36" x14ac:dyDescent="0.2">
      <c r="A607" s="23" t="s">
        <v>1325</v>
      </c>
      <c r="B607" s="24" t="s">
        <v>72</v>
      </c>
      <c r="C607" s="25" t="s">
        <v>1326</v>
      </c>
      <c r="D607" s="26" t="s">
        <v>74</v>
      </c>
      <c r="E607" s="24">
        <v>3</v>
      </c>
      <c r="F607" s="27">
        <v>-3.3797059689180577</v>
      </c>
      <c r="G607" s="27">
        <v>9.0483542643783874</v>
      </c>
      <c r="H607" s="26" t="s">
        <v>74</v>
      </c>
      <c r="I607" s="27">
        <v>26.962733777389275</v>
      </c>
      <c r="J607" s="27">
        <v>35.128886172000001</v>
      </c>
      <c r="K607" s="26" t="s">
        <v>74</v>
      </c>
      <c r="L607" s="23" t="s">
        <v>178</v>
      </c>
      <c r="M607" s="23" t="s">
        <v>240</v>
      </c>
      <c r="N607" s="28" t="s">
        <v>74</v>
      </c>
      <c r="O607" s="3" t="s">
        <v>77</v>
      </c>
      <c r="P607" s="3" t="s">
        <v>78</v>
      </c>
      <c r="Q607" s="28" t="s">
        <v>74</v>
      </c>
      <c r="R607" s="29">
        <v>5</v>
      </c>
      <c r="S607" s="30">
        <v>15</v>
      </c>
      <c r="T607" s="30">
        <v>0</v>
      </c>
      <c r="U607" s="30">
        <v>0</v>
      </c>
      <c r="V607" s="30">
        <v>0</v>
      </c>
      <c r="W607" s="28" t="s">
        <v>74</v>
      </c>
      <c r="X607" s="3" t="s">
        <v>83</v>
      </c>
      <c r="Y607" s="28" t="s">
        <v>74</v>
      </c>
      <c r="Z607" s="31">
        <v>-3.6903570236903578</v>
      </c>
      <c r="AA607" s="31">
        <v>38.795922292748592</v>
      </c>
      <c r="AB607" s="31">
        <v>-3.6903570236903578</v>
      </c>
      <c r="AC607" s="31">
        <v>30.390983217762507</v>
      </c>
      <c r="AD607" s="28" t="s">
        <v>74</v>
      </c>
      <c r="AE607" s="31">
        <v>-17.652844906225678</v>
      </c>
      <c r="AF607" s="31">
        <v>-0.86398906836010059</v>
      </c>
      <c r="AG607" s="28" t="s">
        <v>74</v>
      </c>
      <c r="AH607" s="32">
        <v>45940</v>
      </c>
      <c r="AJ607" s="30" t="s">
        <v>5312</v>
      </c>
    </row>
    <row r="608" spans="1:36" x14ac:dyDescent="0.2">
      <c r="A608" s="23" t="s">
        <v>1327</v>
      </c>
      <c r="B608" s="24" t="s">
        <v>72</v>
      </c>
      <c r="C608" s="25" t="s">
        <v>1328</v>
      </c>
      <c r="D608" s="26" t="s">
        <v>74</v>
      </c>
      <c r="E608" s="24">
        <v>0</v>
      </c>
      <c r="F608" s="27">
        <v>-25.385311916505426</v>
      </c>
      <c r="G608" s="27">
        <v>2.0992932582576973</v>
      </c>
      <c r="H608" s="26" t="s">
        <v>74</v>
      </c>
      <c r="I608" s="27">
        <v>23.125332135935569</v>
      </c>
      <c r="J608" s="27">
        <v>35.110833986000003</v>
      </c>
      <c r="K608" s="26" t="s">
        <v>74</v>
      </c>
      <c r="L608" s="23" t="s">
        <v>178</v>
      </c>
      <c r="M608" s="23" t="s">
        <v>240</v>
      </c>
      <c r="N608" s="28" t="s">
        <v>74</v>
      </c>
      <c r="O608" s="3" t="s">
        <v>77</v>
      </c>
      <c r="P608" s="3" t="s">
        <v>78</v>
      </c>
      <c r="Q608" s="28" t="s">
        <v>74</v>
      </c>
      <c r="R608" s="29">
        <v>2</v>
      </c>
      <c r="S608" s="30">
        <v>0</v>
      </c>
      <c r="T608" s="30">
        <v>0</v>
      </c>
      <c r="U608" s="30">
        <v>0</v>
      </c>
      <c r="V608" s="30">
        <v>19</v>
      </c>
      <c r="W608" s="28" t="s">
        <v>74</v>
      </c>
      <c r="X608" s="3" t="s">
        <v>83</v>
      </c>
      <c r="Y608" s="28" t="s">
        <v>74</v>
      </c>
      <c r="Z608" s="31">
        <v>-11.583316861039743</v>
      </c>
      <c r="AA608" s="31">
        <v>5.8447704685281563</v>
      </c>
      <c r="AB608" s="31">
        <v>-14.162348877374789</v>
      </c>
      <c r="AC608" s="31">
        <v>5.7314956586383028</v>
      </c>
      <c r="AD608" s="28" t="s">
        <v>74</v>
      </c>
      <c r="AE608" s="31">
        <v>-30.213614736108283</v>
      </c>
      <c r="AF608" s="31">
        <v>-20.067532370435924</v>
      </c>
      <c r="AG608" s="28" t="s">
        <v>74</v>
      </c>
      <c r="AH608" s="32">
        <v>45940</v>
      </c>
      <c r="AJ608" s="30" t="s">
        <v>5313</v>
      </c>
    </row>
    <row r="609" spans="1:36" x14ac:dyDescent="0.2">
      <c r="A609" s="23" t="s">
        <v>1329</v>
      </c>
      <c r="B609" s="24" t="s">
        <v>72</v>
      </c>
      <c r="C609" s="25" t="s">
        <v>1330</v>
      </c>
      <c r="D609" s="26" t="s">
        <v>74</v>
      </c>
      <c r="E609" s="24">
        <v>0</v>
      </c>
      <c r="F609" s="27">
        <v>-39.243856610799895</v>
      </c>
      <c r="G609" s="27">
        <v>2.2711130249037663</v>
      </c>
      <c r="H609" s="26" t="s">
        <v>74</v>
      </c>
      <c r="I609" s="27">
        <v>27.340030894486556</v>
      </c>
      <c r="J609" s="27">
        <v>35.074798903999998</v>
      </c>
      <c r="K609" s="26" t="s">
        <v>74</v>
      </c>
      <c r="L609" s="23" t="s">
        <v>122</v>
      </c>
      <c r="M609" s="23" t="s">
        <v>186</v>
      </c>
      <c r="N609" s="28" t="s">
        <v>74</v>
      </c>
      <c r="O609" s="3" t="s">
        <v>77</v>
      </c>
      <c r="P609" s="3" t="s">
        <v>78</v>
      </c>
      <c r="Q609" s="28" t="s">
        <v>74</v>
      </c>
      <c r="R609" s="29">
        <v>0</v>
      </c>
      <c r="S609" s="30">
        <v>0</v>
      </c>
      <c r="T609" s="30">
        <v>0</v>
      </c>
      <c r="U609" s="30">
        <v>7</v>
      </c>
      <c r="V609" s="30">
        <v>7</v>
      </c>
      <c r="W609" s="28" t="s">
        <v>74</v>
      </c>
      <c r="X609" s="3" t="s">
        <v>83</v>
      </c>
      <c r="Y609" s="28" t="s">
        <v>74</v>
      </c>
      <c r="Z609" s="31">
        <v>-25.889781859931123</v>
      </c>
      <c r="AA609" s="31">
        <v>1.2549019607843148</v>
      </c>
      <c r="AB609" s="31">
        <v>-29.569012547735944</v>
      </c>
      <c r="AC609" s="31">
        <v>-19.910915627297289</v>
      </c>
      <c r="AD609" s="28" t="s">
        <v>74</v>
      </c>
      <c r="AE609" s="31">
        <v>-57.942338828505534</v>
      </c>
      <c r="AF609" s="31">
        <v>-40.555423980281894</v>
      </c>
      <c r="AG609" s="28" t="s">
        <v>74</v>
      </c>
      <c r="AH609" s="32">
        <v>45940</v>
      </c>
      <c r="AJ609" s="30" t="s">
        <v>5314</v>
      </c>
    </row>
    <row r="610" spans="1:36" x14ac:dyDescent="0.2">
      <c r="A610" s="23" t="s">
        <v>1331</v>
      </c>
      <c r="B610" s="24" t="s">
        <v>194</v>
      </c>
      <c r="C610" s="25" t="s">
        <v>1332</v>
      </c>
      <c r="D610" s="26" t="s">
        <v>74</v>
      </c>
      <c r="E610" s="24">
        <v>3</v>
      </c>
      <c r="F610" s="27">
        <v>-10.487599809696349</v>
      </c>
      <c r="G610" s="27">
        <v>9.5450749345420718</v>
      </c>
      <c r="H610" s="26" t="s">
        <v>74</v>
      </c>
      <c r="I610" s="27">
        <v>22.417786980784353</v>
      </c>
      <c r="J610" s="27">
        <v>35.062720882999997</v>
      </c>
      <c r="K610" s="26" t="s">
        <v>74</v>
      </c>
      <c r="L610" s="23" t="s">
        <v>122</v>
      </c>
      <c r="M610" s="23" t="s">
        <v>211</v>
      </c>
      <c r="N610" s="28" t="s">
        <v>74</v>
      </c>
      <c r="O610" s="3" t="s">
        <v>156</v>
      </c>
      <c r="P610" s="3" t="s">
        <v>196</v>
      </c>
      <c r="Q610" s="28" t="s">
        <v>74</v>
      </c>
      <c r="R610" s="29">
        <v>5</v>
      </c>
      <c r="S610" s="30">
        <v>60</v>
      </c>
      <c r="T610" s="30">
        <v>0</v>
      </c>
      <c r="U610" s="30">
        <v>0</v>
      </c>
      <c r="V610" s="30">
        <v>0</v>
      </c>
      <c r="W610" s="28" t="s">
        <v>74</v>
      </c>
      <c r="X610" s="3" t="s">
        <v>83</v>
      </c>
      <c r="Y610" s="28" t="s">
        <v>74</v>
      </c>
      <c r="Z610" s="31">
        <v>-1.4733542319749215</v>
      </c>
      <c r="AA610" s="31">
        <v>19.441214249340657</v>
      </c>
      <c r="AB610" s="31">
        <v>-1.4733542319749215</v>
      </c>
      <c r="AC610" s="31">
        <v>66.38582331376665</v>
      </c>
      <c r="AD610" s="28" t="s">
        <v>74</v>
      </c>
      <c r="AE610" s="31">
        <v>-10.487599809696349</v>
      </c>
      <c r="AF610" s="31">
        <v>34.990928150640279</v>
      </c>
      <c r="AG610" s="28" t="s">
        <v>74</v>
      </c>
      <c r="AH610" s="32">
        <v>45940</v>
      </c>
      <c r="AJ610" s="30" t="s">
        <v>5315</v>
      </c>
    </row>
    <row r="611" spans="1:36" x14ac:dyDescent="0.2">
      <c r="A611" s="23" t="s">
        <v>1333</v>
      </c>
      <c r="B611" s="24" t="s">
        <v>72</v>
      </c>
      <c r="C611" s="25" t="s">
        <v>1334</v>
      </c>
      <c r="D611" s="26" t="s">
        <v>74</v>
      </c>
      <c r="E611" s="24">
        <v>0</v>
      </c>
      <c r="F611" s="27">
        <v>-27.17873181737064</v>
      </c>
      <c r="G611" s="27">
        <v>5.0397287809527969</v>
      </c>
      <c r="H611" s="26" t="s">
        <v>74</v>
      </c>
      <c r="I611" s="27">
        <v>22.715617994214611</v>
      </c>
      <c r="J611" s="27">
        <v>34.931455444000001</v>
      </c>
      <c r="K611" s="26" t="s">
        <v>74</v>
      </c>
      <c r="L611" s="23" t="s">
        <v>75</v>
      </c>
      <c r="M611" s="23" t="s">
        <v>85</v>
      </c>
      <c r="N611" s="28" t="s">
        <v>74</v>
      </c>
      <c r="O611" s="3" t="s">
        <v>77</v>
      </c>
      <c r="P611" s="3" t="s">
        <v>78</v>
      </c>
      <c r="Q611" s="28" t="s">
        <v>74</v>
      </c>
      <c r="R611" s="29">
        <v>0</v>
      </c>
      <c r="S611" s="30">
        <v>0</v>
      </c>
      <c r="T611" s="30">
        <v>0</v>
      </c>
      <c r="U611" s="30">
        <v>7</v>
      </c>
      <c r="V611" s="30">
        <v>16</v>
      </c>
      <c r="W611" s="28" t="s">
        <v>74</v>
      </c>
      <c r="X611" s="3" t="s">
        <v>83</v>
      </c>
      <c r="Y611" s="28" t="s">
        <v>74</v>
      </c>
      <c r="Z611" s="31">
        <v>-17.910630984532276</v>
      </c>
      <c r="AA611" s="31">
        <v>4.0940224159402394</v>
      </c>
      <c r="AB611" s="31">
        <v>-37.841606246514218</v>
      </c>
      <c r="AC611" s="31">
        <v>-7.5285351977896386</v>
      </c>
      <c r="AD611" s="28" t="s">
        <v>74</v>
      </c>
      <c r="AE611" s="31">
        <v>-55.675021499936364</v>
      </c>
      <c r="AF611" s="31">
        <v>-30.868059406351417</v>
      </c>
      <c r="AG611" s="28" t="s">
        <v>74</v>
      </c>
      <c r="AH611" s="32">
        <v>45940</v>
      </c>
      <c r="AJ611" s="30" t="s">
        <v>5316</v>
      </c>
    </row>
    <row r="612" spans="1:36" x14ac:dyDescent="0.2">
      <c r="A612" s="23" t="s">
        <v>1335</v>
      </c>
      <c r="B612" s="24" t="s">
        <v>255</v>
      </c>
      <c r="C612" s="25" t="s">
        <v>1336</v>
      </c>
      <c r="D612" s="26" t="s">
        <v>74</v>
      </c>
      <c r="E612" s="24">
        <v>1</v>
      </c>
      <c r="F612" s="27">
        <v>-19.745729971622957</v>
      </c>
      <c r="G612" s="27">
        <v>5.4124323301167001</v>
      </c>
      <c r="H612" s="26" t="s">
        <v>74</v>
      </c>
      <c r="I612" s="27">
        <v>22.1523937197198</v>
      </c>
      <c r="J612" s="27">
        <v>34.926410361999999</v>
      </c>
      <c r="K612" s="26" t="s">
        <v>74</v>
      </c>
      <c r="L612" s="23" t="s">
        <v>97</v>
      </c>
      <c r="M612" s="23" t="s">
        <v>98</v>
      </c>
      <c r="N612" s="28" t="s">
        <v>74</v>
      </c>
      <c r="O612" s="3" t="s">
        <v>109</v>
      </c>
      <c r="P612" s="3" t="s">
        <v>258</v>
      </c>
      <c r="Q612" s="28" t="s">
        <v>74</v>
      </c>
      <c r="R612" s="29">
        <v>5</v>
      </c>
      <c r="S612" s="30">
        <v>2</v>
      </c>
      <c r="T612" s="30">
        <v>0</v>
      </c>
      <c r="U612" s="30">
        <v>0</v>
      </c>
      <c r="V612" s="30">
        <v>0</v>
      </c>
      <c r="W612" s="28" t="s">
        <v>74</v>
      </c>
      <c r="X612" s="3" t="s">
        <v>83</v>
      </c>
      <c r="Y612" s="28" t="s">
        <v>74</v>
      </c>
      <c r="Z612" s="31">
        <v>-1.6881510156842356</v>
      </c>
      <c r="AA612" s="31">
        <v>9.5672285726993689</v>
      </c>
      <c r="AB612" s="31">
        <v>-21.767022357723576</v>
      </c>
      <c r="AC612" s="31">
        <v>29.014924388214773</v>
      </c>
      <c r="AD612" s="28" t="s">
        <v>74</v>
      </c>
      <c r="AE612" s="31">
        <v>-39.652196612317326</v>
      </c>
      <c r="AF612" s="31">
        <v>-6.5641365958645501</v>
      </c>
      <c r="AG612" s="28" t="s">
        <v>74</v>
      </c>
      <c r="AH612" s="32">
        <v>45940</v>
      </c>
      <c r="AJ612" s="30" t="s">
        <v>5317</v>
      </c>
    </row>
    <row r="613" spans="1:36" x14ac:dyDescent="0.2">
      <c r="A613" s="23" t="s">
        <v>1337</v>
      </c>
      <c r="B613" s="24" t="s">
        <v>72</v>
      </c>
      <c r="C613" s="25" t="s">
        <v>1338</v>
      </c>
      <c r="D613" s="26" t="s">
        <v>74</v>
      </c>
      <c r="E613" s="24">
        <v>0</v>
      </c>
      <c r="F613" s="27">
        <v>-20.774898410027362</v>
      </c>
      <c r="G613" s="27">
        <v>0</v>
      </c>
      <c r="H613" s="26" t="s">
        <v>74</v>
      </c>
      <c r="I613" s="27">
        <v>24.922886012843183</v>
      </c>
      <c r="J613" s="27">
        <v>34.893888967999999</v>
      </c>
      <c r="K613" s="26" t="s">
        <v>74</v>
      </c>
      <c r="L613" s="23" t="s">
        <v>113</v>
      </c>
      <c r="M613" s="23" t="s">
        <v>411</v>
      </c>
      <c r="N613" s="28" t="s">
        <v>74</v>
      </c>
      <c r="O613" s="3" t="s">
        <v>77</v>
      </c>
      <c r="P613" s="3" t="s">
        <v>78</v>
      </c>
      <c r="Q613" s="28" t="s">
        <v>74</v>
      </c>
      <c r="R613" s="29">
        <v>2</v>
      </c>
      <c r="S613" s="30">
        <v>0</v>
      </c>
      <c r="T613" s="30">
        <v>0</v>
      </c>
      <c r="U613" s="30">
        <v>0</v>
      </c>
      <c r="V613" s="30">
        <v>20</v>
      </c>
      <c r="W613" s="28" t="s">
        <v>74</v>
      </c>
      <c r="X613" s="3" t="s">
        <v>83</v>
      </c>
      <c r="Y613" s="28" t="s">
        <v>74</v>
      </c>
      <c r="Z613" s="31">
        <v>-9.7916097916097975</v>
      </c>
      <c r="AA613" s="31">
        <v>5.32299192520186</v>
      </c>
      <c r="AB613" s="31">
        <v>-20.473325310870443</v>
      </c>
      <c r="AC613" s="31">
        <v>3.1360088559841381</v>
      </c>
      <c r="AD613" s="28" t="s">
        <v>74</v>
      </c>
      <c r="AE613" s="31">
        <v>-35.322629244908065</v>
      </c>
      <c r="AF613" s="31">
        <v>-21.991668479854592</v>
      </c>
      <c r="AG613" s="28" t="s">
        <v>74</v>
      </c>
      <c r="AH613" s="32">
        <v>45940</v>
      </c>
      <c r="AJ613" s="30" t="s">
        <v>5318</v>
      </c>
    </row>
    <row r="614" spans="1:36" x14ac:dyDescent="0.2">
      <c r="A614" s="23" t="s">
        <v>1339</v>
      </c>
      <c r="B614" s="24" t="s">
        <v>72</v>
      </c>
      <c r="C614" s="25" t="s">
        <v>1340</v>
      </c>
      <c r="D614" s="26" t="s">
        <v>74</v>
      </c>
      <c r="E614" s="24">
        <v>0</v>
      </c>
      <c r="F614" s="27">
        <v>-24.274003921507241</v>
      </c>
      <c r="G614" s="27">
        <v>13.300621371709889</v>
      </c>
      <c r="H614" s="26" t="s">
        <v>74</v>
      </c>
      <c r="I614" s="27">
        <v>27.554863527448276</v>
      </c>
      <c r="J614" s="27">
        <v>34.857701196000001</v>
      </c>
      <c r="K614" s="26" t="s">
        <v>74</v>
      </c>
      <c r="L614" s="23" t="s">
        <v>315</v>
      </c>
      <c r="M614" s="23" t="s">
        <v>316</v>
      </c>
      <c r="N614" s="28" t="s">
        <v>74</v>
      </c>
      <c r="O614" s="3" t="s">
        <v>77</v>
      </c>
      <c r="P614" s="3" t="s">
        <v>78</v>
      </c>
      <c r="Q614" s="28" t="s">
        <v>74</v>
      </c>
      <c r="R614" s="29">
        <v>3</v>
      </c>
      <c r="S614" s="30">
        <v>0</v>
      </c>
      <c r="T614" s="30">
        <v>0</v>
      </c>
      <c r="U614" s="30">
        <v>0</v>
      </c>
      <c r="V614" s="30">
        <v>5</v>
      </c>
      <c r="W614" s="28" t="s">
        <v>74</v>
      </c>
      <c r="X614" s="3" t="s">
        <v>83</v>
      </c>
      <c r="Y614" s="28" t="s">
        <v>74</v>
      </c>
      <c r="Z614" s="31">
        <v>-10.948905109489047</v>
      </c>
      <c r="AA614" s="31">
        <v>18.358208955223873</v>
      </c>
      <c r="AB614" s="31">
        <v>-26.369545032497676</v>
      </c>
      <c r="AC614" s="31">
        <v>0.52385223120486657</v>
      </c>
      <c r="AD614" s="28" t="s">
        <v>74</v>
      </c>
      <c r="AE614" s="31">
        <v>-39.722431969389795</v>
      </c>
      <c r="AF614" s="31">
        <v>-24.386753163002496</v>
      </c>
      <c r="AG614" s="28" t="s">
        <v>74</v>
      </c>
      <c r="AH614" s="32">
        <v>45940</v>
      </c>
      <c r="AJ614" s="30" t="s">
        <v>5319</v>
      </c>
    </row>
    <row r="615" spans="1:36" x14ac:dyDescent="0.2">
      <c r="A615" s="23" t="s">
        <v>1341</v>
      </c>
      <c r="B615" s="24" t="s">
        <v>154</v>
      </c>
      <c r="C615" s="25" t="s">
        <v>1342</v>
      </c>
      <c r="D615" s="26" t="s">
        <v>74</v>
      </c>
      <c r="E615" s="24">
        <v>0</v>
      </c>
      <c r="F615" s="27">
        <v>-16.17986302633793</v>
      </c>
      <c r="G615" s="27">
        <v>2.6719515120417783</v>
      </c>
      <c r="H615" s="26" t="s">
        <v>74</v>
      </c>
      <c r="I615" s="27">
        <v>23.511576172282268</v>
      </c>
      <c r="J615" s="27">
        <v>34.720067745000001</v>
      </c>
      <c r="K615" s="26" t="s">
        <v>74</v>
      </c>
      <c r="L615" s="23" t="s">
        <v>91</v>
      </c>
      <c r="M615" s="23" t="s">
        <v>331</v>
      </c>
      <c r="N615" s="28" t="s">
        <v>74</v>
      </c>
      <c r="O615" s="3" t="s">
        <v>156</v>
      </c>
      <c r="P615" s="3" t="s">
        <v>321</v>
      </c>
      <c r="Q615" s="28" t="s">
        <v>74</v>
      </c>
      <c r="R615" s="29">
        <v>2</v>
      </c>
      <c r="S615" s="30">
        <v>0</v>
      </c>
      <c r="T615" s="30">
        <v>0</v>
      </c>
      <c r="U615" s="30">
        <v>0</v>
      </c>
      <c r="V615" s="30">
        <v>5</v>
      </c>
      <c r="W615" s="28" t="s">
        <v>74</v>
      </c>
      <c r="X615" s="3" t="s">
        <v>83</v>
      </c>
      <c r="Y615" s="28" t="s">
        <v>74</v>
      </c>
      <c r="Z615" s="31">
        <v>-9.1056034482758506</v>
      </c>
      <c r="AA615" s="31">
        <v>4.1036717062635164</v>
      </c>
      <c r="AB615" s="31">
        <v>-9.1056034482758506</v>
      </c>
      <c r="AC615" s="31">
        <v>11.746645779030452</v>
      </c>
      <c r="AD615" s="28" t="s">
        <v>74</v>
      </c>
      <c r="AE615" s="31">
        <v>-25.308565979343744</v>
      </c>
      <c r="AF615" s="31">
        <v>-9.4348553157491661</v>
      </c>
      <c r="AG615" s="28" t="s">
        <v>74</v>
      </c>
      <c r="AH615" s="32">
        <v>45940</v>
      </c>
      <c r="AJ615" s="30" t="s">
        <v>5320</v>
      </c>
    </row>
    <row r="616" spans="1:36" x14ac:dyDescent="0.2">
      <c r="A616" s="23" t="s">
        <v>1343</v>
      </c>
      <c r="B616" s="24" t="s">
        <v>154</v>
      </c>
      <c r="C616" s="25" t="s">
        <v>1344</v>
      </c>
      <c r="D616" s="26" t="s">
        <v>74</v>
      </c>
      <c r="E616" s="24">
        <v>4</v>
      </c>
      <c r="F616" s="27">
        <v>0</v>
      </c>
      <c r="G616" s="27">
        <v>21.81173005844461</v>
      </c>
      <c r="H616" s="26" t="s">
        <v>74</v>
      </c>
      <c r="I616" s="27">
        <v>18.615634823101725</v>
      </c>
      <c r="J616" s="27">
        <v>34.693897413000002</v>
      </c>
      <c r="K616" s="26" t="s">
        <v>74</v>
      </c>
      <c r="L616" s="23" t="s">
        <v>315</v>
      </c>
      <c r="M616" s="23" t="s">
        <v>441</v>
      </c>
      <c r="N616" s="28" t="s">
        <v>74</v>
      </c>
      <c r="O616" s="3" t="s">
        <v>156</v>
      </c>
      <c r="P616" s="3" t="s">
        <v>175</v>
      </c>
      <c r="Q616" s="28" t="s">
        <v>74</v>
      </c>
      <c r="R616" s="29">
        <v>5</v>
      </c>
      <c r="S616" s="30">
        <v>18</v>
      </c>
      <c r="T616" s="30">
        <v>0</v>
      </c>
      <c r="U616" s="30">
        <v>0</v>
      </c>
      <c r="V616" s="30">
        <v>0</v>
      </c>
      <c r="W616" s="28" t="s">
        <v>74</v>
      </c>
      <c r="X616" s="3" t="s">
        <v>101</v>
      </c>
      <c r="Y616" s="28" t="s">
        <v>74</v>
      </c>
      <c r="Z616" s="31">
        <v>0</v>
      </c>
      <c r="AA616" s="31">
        <v>30.135222150676121</v>
      </c>
      <c r="AB616" s="31">
        <v>0</v>
      </c>
      <c r="AC616" s="31">
        <v>18.433524715892865</v>
      </c>
      <c r="AD616" s="28" t="s">
        <v>74</v>
      </c>
      <c r="AE616" s="31">
        <v>-29.610989367128237</v>
      </c>
      <c r="AF616" s="31">
        <v>-5.7832690870473895</v>
      </c>
      <c r="AG616" s="28" t="s">
        <v>74</v>
      </c>
      <c r="AH616" s="32">
        <v>45940</v>
      </c>
      <c r="AJ616" s="30" t="s">
        <v>5321</v>
      </c>
    </row>
    <row r="617" spans="1:36" x14ac:dyDescent="0.2">
      <c r="A617" s="23" t="s">
        <v>1345</v>
      </c>
      <c r="B617" s="24" t="s">
        <v>72</v>
      </c>
      <c r="C617" s="25" t="s">
        <v>1346</v>
      </c>
      <c r="D617" s="26" t="s">
        <v>74</v>
      </c>
      <c r="E617" s="24">
        <v>3</v>
      </c>
      <c r="F617" s="27">
        <v>-7.9587496910313655</v>
      </c>
      <c r="G617" s="27">
        <v>9.2896065248293063</v>
      </c>
      <c r="H617" s="26" t="s">
        <v>74</v>
      </c>
      <c r="I617" s="27">
        <v>26.81928022452454</v>
      </c>
      <c r="J617" s="27">
        <v>34.677827757999999</v>
      </c>
      <c r="K617" s="26" t="s">
        <v>74</v>
      </c>
      <c r="L617" s="23" t="s">
        <v>88</v>
      </c>
      <c r="M617" s="23" t="s">
        <v>135</v>
      </c>
      <c r="N617" s="28" t="s">
        <v>74</v>
      </c>
      <c r="O617" s="3" t="s">
        <v>77</v>
      </c>
      <c r="P617" s="3" t="s">
        <v>78</v>
      </c>
      <c r="Q617" s="28" t="s">
        <v>74</v>
      </c>
      <c r="R617" s="29">
        <v>5</v>
      </c>
      <c r="S617" s="30">
        <v>4</v>
      </c>
      <c r="T617" s="30">
        <v>0</v>
      </c>
      <c r="U617" s="30">
        <v>0</v>
      </c>
      <c r="V617" s="30">
        <v>0</v>
      </c>
      <c r="W617" s="28" t="s">
        <v>74</v>
      </c>
      <c r="X617" s="3" t="s">
        <v>83</v>
      </c>
      <c r="Y617" s="28" t="s">
        <v>74</v>
      </c>
      <c r="Z617" s="31">
        <v>-2.7806598879435493</v>
      </c>
      <c r="AA617" s="31">
        <v>33.418766908728458</v>
      </c>
      <c r="AB617" s="31">
        <v>-2.7806598879435493</v>
      </c>
      <c r="AC617" s="31">
        <v>39.856904147272161</v>
      </c>
      <c r="AD617" s="28" t="s">
        <v>74</v>
      </c>
      <c r="AE617" s="31">
        <v>-8.8684867427395933</v>
      </c>
      <c r="AF617" s="31">
        <v>6.5361745315990847</v>
      </c>
      <c r="AG617" s="28" t="s">
        <v>74</v>
      </c>
      <c r="AH617" s="32">
        <v>45940</v>
      </c>
      <c r="AJ617" s="30" t="s">
        <v>5322</v>
      </c>
    </row>
    <row r="618" spans="1:36" x14ac:dyDescent="0.2">
      <c r="A618" s="23" t="s">
        <v>1347</v>
      </c>
      <c r="B618" s="24" t="s">
        <v>272</v>
      </c>
      <c r="C618" s="25" t="s">
        <v>1348</v>
      </c>
      <c r="D618" s="26" t="s">
        <v>74</v>
      </c>
      <c r="E618" s="24">
        <v>1</v>
      </c>
      <c r="F618" s="27">
        <v>-11.877365464043605</v>
      </c>
      <c r="G618" s="27">
        <v>7.1083746895452107</v>
      </c>
      <c r="H618" s="26" t="s">
        <v>74</v>
      </c>
      <c r="I618" s="27">
        <v>18.144469095357067</v>
      </c>
      <c r="J618" s="27">
        <v>34.609725926000003</v>
      </c>
      <c r="K618" s="26" t="s">
        <v>74</v>
      </c>
      <c r="L618" s="23" t="s">
        <v>113</v>
      </c>
      <c r="M618" s="23" t="s">
        <v>114</v>
      </c>
      <c r="N618" s="28" t="s">
        <v>74</v>
      </c>
      <c r="O618" s="3" t="s">
        <v>77</v>
      </c>
      <c r="P618" s="3" t="s">
        <v>274</v>
      </c>
      <c r="Q618" s="28" t="s">
        <v>74</v>
      </c>
      <c r="R618" s="29">
        <v>5</v>
      </c>
      <c r="S618" s="30">
        <v>2</v>
      </c>
      <c r="T618" s="30">
        <v>0</v>
      </c>
      <c r="U618" s="30">
        <v>0</v>
      </c>
      <c r="V618" s="30">
        <v>0</v>
      </c>
      <c r="W618" s="28" t="s">
        <v>74</v>
      </c>
      <c r="X618" s="3" t="s">
        <v>101</v>
      </c>
      <c r="Y618" s="28" t="s">
        <v>74</v>
      </c>
      <c r="Z618" s="31">
        <v>-3.5022938346201293</v>
      </c>
      <c r="AA618" s="31">
        <v>14.391829155060346</v>
      </c>
      <c r="AB618" s="31">
        <v>-3.5022938346201293</v>
      </c>
      <c r="AC618" s="31">
        <v>31.349084866678538</v>
      </c>
      <c r="AD618" s="28" t="s">
        <v>74</v>
      </c>
      <c r="AE618" s="31">
        <v>-11.877365464043605</v>
      </c>
      <c r="AF618" s="31">
        <v>-3.5115340006778877</v>
      </c>
      <c r="AG618" s="28" t="s">
        <v>74</v>
      </c>
      <c r="AH618" s="32">
        <v>45940</v>
      </c>
      <c r="AJ618" s="30" t="s">
        <v>5323</v>
      </c>
    </row>
    <row r="619" spans="1:36" x14ac:dyDescent="0.2">
      <c r="A619" s="23" t="s">
        <v>1349</v>
      </c>
      <c r="B619" s="24" t="s">
        <v>72</v>
      </c>
      <c r="C619" s="25" t="s">
        <v>1350</v>
      </c>
      <c r="D619" s="26" t="s">
        <v>74</v>
      </c>
      <c r="E619" s="24">
        <v>1</v>
      </c>
      <c r="F619" s="27">
        <v>-18.107769396565757</v>
      </c>
      <c r="G619" s="27">
        <v>5.991322290532163</v>
      </c>
      <c r="H619" s="26" t="s">
        <v>74</v>
      </c>
      <c r="I619" s="27">
        <v>19.019422323972062</v>
      </c>
      <c r="J619" s="27">
        <v>34.511680679000001</v>
      </c>
      <c r="K619" s="26" t="s">
        <v>74</v>
      </c>
      <c r="L619" s="23" t="s">
        <v>113</v>
      </c>
      <c r="M619" s="23" t="s">
        <v>114</v>
      </c>
      <c r="N619" s="28" t="s">
        <v>74</v>
      </c>
      <c r="O619" s="3" t="s">
        <v>77</v>
      </c>
      <c r="P619" s="3" t="s">
        <v>1351</v>
      </c>
      <c r="Q619" s="28" t="s">
        <v>74</v>
      </c>
      <c r="R619" s="29">
        <v>4</v>
      </c>
      <c r="S619" s="30">
        <v>0</v>
      </c>
      <c r="T619" s="30">
        <v>0</v>
      </c>
      <c r="U619" s="30">
        <v>0</v>
      </c>
      <c r="V619" s="30">
        <v>0</v>
      </c>
      <c r="W619" s="28" t="s">
        <v>74</v>
      </c>
      <c r="X619" s="3" t="s">
        <v>101</v>
      </c>
      <c r="Y619" s="28" t="s">
        <v>74</v>
      </c>
      <c r="Z619" s="31">
        <v>-3.203182246414741</v>
      </c>
      <c r="AA619" s="31">
        <v>5.2829329386314479</v>
      </c>
      <c r="AB619" s="31">
        <v>-15.33601904413111</v>
      </c>
      <c r="AC619" s="31">
        <v>25.099604827570339</v>
      </c>
      <c r="AD619" s="28" t="s">
        <v>74</v>
      </c>
      <c r="AE619" s="31">
        <v>-26.898347512144237</v>
      </c>
      <c r="AF619" s="31">
        <v>-3.730785850888533</v>
      </c>
      <c r="AG619" s="28" t="s">
        <v>74</v>
      </c>
      <c r="AH619" s="32">
        <v>45940</v>
      </c>
      <c r="AJ619" s="30" t="s">
        <v>5324</v>
      </c>
    </row>
    <row r="620" spans="1:36" x14ac:dyDescent="0.2">
      <c r="A620" s="23" t="s">
        <v>1352</v>
      </c>
      <c r="B620" s="24" t="s">
        <v>272</v>
      </c>
      <c r="C620" s="25" t="s">
        <v>1353</v>
      </c>
      <c r="D620" s="26" t="s">
        <v>74</v>
      </c>
      <c r="E620" s="24">
        <v>3</v>
      </c>
      <c r="F620" s="27">
        <v>-19.358606980784806</v>
      </c>
      <c r="G620" s="27">
        <v>5.2363607745600893</v>
      </c>
      <c r="H620" s="26" t="s">
        <v>74</v>
      </c>
      <c r="I620" s="27">
        <v>19.734627657468067</v>
      </c>
      <c r="J620" s="27">
        <v>34.477399605000002</v>
      </c>
      <c r="K620" s="26" t="s">
        <v>74</v>
      </c>
      <c r="L620" s="23" t="s">
        <v>122</v>
      </c>
      <c r="M620" s="23" t="s">
        <v>123</v>
      </c>
      <c r="N620" s="28" t="s">
        <v>74</v>
      </c>
      <c r="O620" s="3" t="s">
        <v>77</v>
      </c>
      <c r="P620" s="3" t="s">
        <v>274</v>
      </c>
      <c r="Q620" s="28" t="s">
        <v>74</v>
      </c>
      <c r="R620" s="29">
        <v>3</v>
      </c>
      <c r="S620" s="30">
        <v>0</v>
      </c>
      <c r="T620" s="30">
        <v>0</v>
      </c>
      <c r="U620" s="30">
        <v>0</v>
      </c>
      <c r="V620" s="30">
        <v>0</v>
      </c>
      <c r="W620" s="28" t="s">
        <v>74</v>
      </c>
      <c r="X620" s="3" t="s">
        <v>101</v>
      </c>
      <c r="Y620" s="28" t="s">
        <v>74</v>
      </c>
      <c r="Z620" s="31">
        <v>-9.683416825905077</v>
      </c>
      <c r="AA620" s="31">
        <v>17.946988601874946</v>
      </c>
      <c r="AB620" s="31">
        <v>-9.683416825905077</v>
      </c>
      <c r="AC620" s="31">
        <v>59.673859203411162</v>
      </c>
      <c r="AD620" s="28" t="s">
        <v>74</v>
      </c>
      <c r="AE620" s="31">
        <v>-19.358606980784806</v>
      </c>
      <c r="AF620" s="31">
        <v>20.610268661179219</v>
      </c>
      <c r="AG620" s="28" t="s">
        <v>74</v>
      </c>
      <c r="AH620" s="32">
        <v>45940</v>
      </c>
      <c r="AJ620" s="30" t="s">
        <v>5325</v>
      </c>
    </row>
    <row r="621" spans="1:36" x14ac:dyDescent="0.2">
      <c r="A621" s="23">
        <v>6981</v>
      </c>
      <c r="B621" s="24" t="s">
        <v>259</v>
      </c>
      <c r="C621" s="25" t="s">
        <v>1354</v>
      </c>
      <c r="D621" s="26" t="s">
        <v>74</v>
      </c>
      <c r="E621" s="24">
        <v>2</v>
      </c>
      <c r="F621" s="27">
        <v>0</v>
      </c>
      <c r="G621" s="27">
        <v>25.274946463431224</v>
      </c>
      <c r="H621" s="26" t="s">
        <v>74</v>
      </c>
      <c r="I621" s="27">
        <v>31.056889711508656</v>
      </c>
      <c r="J621" s="27">
        <v>34.449729884</v>
      </c>
      <c r="K621" s="26" t="s">
        <v>74</v>
      </c>
      <c r="L621" s="23" t="s">
        <v>75</v>
      </c>
      <c r="M621" s="23" t="s">
        <v>372</v>
      </c>
      <c r="N621" s="28" t="s">
        <v>74</v>
      </c>
      <c r="O621" s="3" t="s">
        <v>109</v>
      </c>
      <c r="P621" s="3" t="s">
        <v>261</v>
      </c>
      <c r="Q621" s="28" t="s">
        <v>74</v>
      </c>
      <c r="R621" s="29">
        <v>5</v>
      </c>
      <c r="S621" s="30">
        <v>3</v>
      </c>
      <c r="T621" s="30">
        <v>0</v>
      </c>
      <c r="U621" s="30">
        <v>0</v>
      </c>
      <c r="V621" s="30">
        <v>0</v>
      </c>
      <c r="W621" s="28" t="s">
        <v>74</v>
      </c>
      <c r="X621" s="3" t="s">
        <v>83</v>
      </c>
      <c r="Y621" s="28" t="s">
        <v>74</v>
      </c>
      <c r="Z621" s="31">
        <v>0</v>
      </c>
      <c r="AA621" s="31">
        <v>44.284466827772484</v>
      </c>
      <c r="AB621" s="31">
        <v>-19.529294508058392</v>
      </c>
      <c r="AC621" s="31">
        <v>11.959429873588666</v>
      </c>
      <c r="AD621" s="28" t="s">
        <v>74</v>
      </c>
      <c r="AE621" s="31">
        <v>-44.348848601157655</v>
      </c>
      <c r="AF621" s="31">
        <v>-22.20620369159866</v>
      </c>
      <c r="AG621" s="28" t="s">
        <v>74</v>
      </c>
      <c r="AH621" s="32">
        <v>45940</v>
      </c>
      <c r="AJ621" s="30" t="s">
        <v>5326</v>
      </c>
    </row>
    <row r="622" spans="1:36" x14ac:dyDescent="0.2">
      <c r="A622" s="23" t="s">
        <v>1355</v>
      </c>
      <c r="B622" s="24" t="s">
        <v>154</v>
      </c>
      <c r="C622" s="25" t="s">
        <v>1356</v>
      </c>
      <c r="D622" s="26" t="s">
        <v>74</v>
      </c>
      <c r="E622" s="24">
        <v>4</v>
      </c>
      <c r="F622" s="27">
        <v>-4.1035865415003228</v>
      </c>
      <c r="G622" s="27">
        <v>15.966969772708639</v>
      </c>
      <c r="H622" s="26" t="s">
        <v>74</v>
      </c>
      <c r="I622" s="27">
        <v>18.187961601738646</v>
      </c>
      <c r="J622" s="27">
        <v>34.448538923999998</v>
      </c>
      <c r="K622" s="26" t="s">
        <v>74</v>
      </c>
      <c r="L622" s="23" t="s">
        <v>315</v>
      </c>
      <c r="M622" s="23" t="s">
        <v>316</v>
      </c>
      <c r="N622" s="28" t="s">
        <v>74</v>
      </c>
      <c r="O622" s="3" t="s">
        <v>156</v>
      </c>
      <c r="P622" s="3" t="s">
        <v>321</v>
      </c>
      <c r="Q622" s="28" t="s">
        <v>74</v>
      </c>
      <c r="R622" s="29">
        <v>5</v>
      </c>
      <c r="S622" s="30">
        <v>60</v>
      </c>
      <c r="T622" s="30">
        <v>0</v>
      </c>
      <c r="U622" s="30">
        <v>0</v>
      </c>
      <c r="V622" s="30">
        <v>0</v>
      </c>
      <c r="W622" s="28" t="s">
        <v>74</v>
      </c>
      <c r="X622" s="3" t="s">
        <v>101</v>
      </c>
      <c r="Y622" s="28" t="s">
        <v>74</v>
      </c>
      <c r="Z622" s="31">
        <v>0</v>
      </c>
      <c r="AA622" s="31">
        <v>23.891084760649981</v>
      </c>
      <c r="AB622" s="31">
        <v>0</v>
      </c>
      <c r="AC622" s="31">
        <v>56.967265564575797</v>
      </c>
      <c r="AD622" s="28" t="s">
        <v>74</v>
      </c>
      <c r="AE622" s="31">
        <v>-4.1035865415003228</v>
      </c>
      <c r="AF622" s="31">
        <v>28.226302414805538</v>
      </c>
      <c r="AG622" s="28" t="s">
        <v>74</v>
      </c>
      <c r="AH622" s="32">
        <v>45940</v>
      </c>
      <c r="AJ622" s="30" t="s">
        <v>5327</v>
      </c>
    </row>
    <row r="623" spans="1:36" x14ac:dyDescent="0.2">
      <c r="A623" s="23" t="s">
        <v>1337</v>
      </c>
      <c r="B623" s="24" t="s">
        <v>194</v>
      </c>
      <c r="C623" s="25" t="s">
        <v>1357</v>
      </c>
      <c r="D623" s="26" t="s">
        <v>74</v>
      </c>
      <c r="E623" s="24">
        <v>3</v>
      </c>
      <c r="F623" s="27">
        <v>-2.4886065744880783</v>
      </c>
      <c r="G623" s="27">
        <v>16.408529174113255</v>
      </c>
      <c r="H623" s="26" t="s">
        <v>74</v>
      </c>
      <c r="I623" s="27">
        <v>24.456807063204408</v>
      </c>
      <c r="J623" s="27">
        <v>34.398013137</v>
      </c>
      <c r="K623" s="26" t="s">
        <v>74</v>
      </c>
      <c r="L623" s="23" t="s">
        <v>113</v>
      </c>
      <c r="M623" s="23" t="s">
        <v>411</v>
      </c>
      <c r="N623" s="28" t="s">
        <v>74</v>
      </c>
      <c r="O623" s="3" t="s">
        <v>156</v>
      </c>
      <c r="P623" s="3" t="s">
        <v>196</v>
      </c>
      <c r="Q623" s="28" t="s">
        <v>74</v>
      </c>
      <c r="R623" s="29">
        <v>4</v>
      </c>
      <c r="S623" s="30">
        <v>0</v>
      </c>
      <c r="T623" s="30">
        <v>0</v>
      </c>
      <c r="U623" s="30">
        <v>0</v>
      </c>
      <c r="V623" s="30">
        <v>0</v>
      </c>
      <c r="W623" s="28" t="s">
        <v>74</v>
      </c>
      <c r="X623" s="3" t="s">
        <v>83</v>
      </c>
      <c r="Y623" s="28" t="s">
        <v>74</v>
      </c>
      <c r="Z623" s="31">
        <v>-2.318840579710145</v>
      </c>
      <c r="AA623" s="31">
        <v>38.97289272557321</v>
      </c>
      <c r="AB623" s="31">
        <v>-21.777076273153522</v>
      </c>
      <c r="AC623" s="31">
        <v>14.380256994675145</v>
      </c>
      <c r="AD623" s="28" t="s">
        <v>74</v>
      </c>
      <c r="AE623" s="31">
        <v>-44.585829812380311</v>
      </c>
      <c r="AF623" s="31">
        <v>-11.082814629407002</v>
      </c>
      <c r="AG623" s="28" t="s">
        <v>74</v>
      </c>
      <c r="AH623" s="32">
        <v>45940</v>
      </c>
      <c r="AJ623" s="30" t="s">
        <v>5328</v>
      </c>
    </row>
    <row r="624" spans="1:36" x14ac:dyDescent="0.2">
      <c r="A624" s="23" t="s">
        <v>1358</v>
      </c>
      <c r="B624" s="24" t="s">
        <v>182</v>
      </c>
      <c r="C624" s="25" t="s">
        <v>1359</v>
      </c>
      <c r="D624" s="26" t="s">
        <v>74</v>
      </c>
      <c r="E624" s="24">
        <v>0</v>
      </c>
      <c r="F624" s="27">
        <v>-27.636513154992315</v>
      </c>
      <c r="G624" s="27">
        <v>0</v>
      </c>
      <c r="H624" s="26" t="s">
        <v>74</v>
      </c>
      <c r="I624" s="27">
        <v>26.156515621025449</v>
      </c>
      <c r="J624" s="27">
        <v>34.341410598000003</v>
      </c>
      <c r="K624" s="26" t="s">
        <v>74</v>
      </c>
      <c r="L624" s="23" t="s">
        <v>247</v>
      </c>
      <c r="M624" s="23" t="s">
        <v>248</v>
      </c>
      <c r="N624" s="28" t="s">
        <v>74</v>
      </c>
      <c r="O624" s="3" t="s">
        <v>156</v>
      </c>
      <c r="P624" s="3" t="s">
        <v>184</v>
      </c>
      <c r="Q624" s="28" t="s">
        <v>74</v>
      </c>
      <c r="R624" s="29">
        <v>0</v>
      </c>
      <c r="S624" s="30">
        <v>0</v>
      </c>
      <c r="T624" s="30">
        <v>0</v>
      </c>
      <c r="U624" s="30">
        <v>15</v>
      </c>
      <c r="V624" s="30">
        <v>11</v>
      </c>
      <c r="W624" s="28" t="s">
        <v>74</v>
      </c>
      <c r="X624" s="3" t="s">
        <v>83</v>
      </c>
      <c r="Y624" s="28" t="s">
        <v>74</v>
      </c>
      <c r="Z624" s="31">
        <v>-22.912350238717234</v>
      </c>
      <c r="AA624" s="31">
        <v>0</v>
      </c>
      <c r="AB624" s="31">
        <v>-52.66476754155488</v>
      </c>
      <c r="AC624" s="31">
        <v>-28.654963690733119</v>
      </c>
      <c r="AD624" s="28" t="s">
        <v>74</v>
      </c>
      <c r="AE624" s="31">
        <v>-58.803743632825146</v>
      </c>
      <c r="AF624" s="31">
        <v>-40.293707367943981</v>
      </c>
      <c r="AG624" s="28" t="s">
        <v>74</v>
      </c>
      <c r="AH624" s="32">
        <v>45940</v>
      </c>
      <c r="AJ624" s="30" t="s">
        <v>5329</v>
      </c>
    </row>
    <row r="625" spans="1:36" x14ac:dyDescent="0.2">
      <c r="A625" s="23" t="s">
        <v>1360</v>
      </c>
      <c r="B625" s="24" t="s">
        <v>72</v>
      </c>
      <c r="C625" s="25" t="s">
        <v>1361</v>
      </c>
      <c r="D625" s="26" t="s">
        <v>74</v>
      </c>
      <c r="E625" s="24">
        <v>5</v>
      </c>
      <c r="F625" s="27">
        <v>-13.518536690992928</v>
      </c>
      <c r="G625" s="27">
        <v>50.232798222380723</v>
      </c>
      <c r="H625" s="26" t="s">
        <v>74</v>
      </c>
      <c r="I625" s="27">
        <v>44.821519023697931</v>
      </c>
      <c r="J625" s="27">
        <v>34.315984073999999</v>
      </c>
      <c r="K625" s="26" t="s">
        <v>74</v>
      </c>
      <c r="L625" s="23" t="s">
        <v>88</v>
      </c>
      <c r="M625" s="23" t="s">
        <v>89</v>
      </c>
      <c r="N625" s="28" t="s">
        <v>74</v>
      </c>
      <c r="O625" s="3" t="s">
        <v>109</v>
      </c>
      <c r="P625" s="3" t="s">
        <v>126</v>
      </c>
      <c r="Q625" s="28" t="s">
        <v>74</v>
      </c>
      <c r="R625" s="29">
        <v>5</v>
      </c>
      <c r="S625" s="30">
        <v>23</v>
      </c>
      <c r="T625" s="30">
        <v>22</v>
      </c>
      <c r="U625" s="30">
        <v>0</v>
      </c>
      <c r="V625" s="30">
        <v>0</v>
      </c>
      <c r="W625" s="28" t="s">
        <v>74</v>
      </c>
      <c r="X625" s="3" t="s">
        <v>79</v>
      </c>
      <c r="Y625" s="28" t="s">
        <v>74</v>
      </c>
      <c r="Z625" s="31">
        <v>-12.211350293542079</v>
      </c>
      <c r="AA625" s="31">
        <v>83.401471790678656</v>
      </c>
      <c r="AB625" s="31">
        <v>-12.211350293542079</v>
      </c>
      <c r="AC625" s="31">
        <v>126.95882260683908</v>
      </c>
      <c r="AD625" s="28" t="s">
        <v>74</v>
      </c>
      <c r="AE625" s="31">
        <v>-13.518536690992928</v>
      </c>
      <c r="AF625" s="31">
        <v>80.711840910149817</v>
      </c>
      <c r="AG625" s="28" t="s">
        <v>74</v>
      </c>
      <c r="AH625" s="32">
        <v>45940</v>
      </c>
      <c r="AJ625" s="30" t="s">
        <v>5330</v>
      </c>
    </row>
    <row r="626" spans="1:36" x14ac:dyDescent="0.2">
      <c r="A626" s="23" t="s">
        <v>1362</v>
      </c>
      <c r="B626" s="24" t="s">
        <v>272</v>
      </c>
      <c r="C626" s="25" t="s">
        <v>1363</v>
      </c>
      <c r="D626" s="26" t="s">
        <v>74</v>
      </c>
      <c r="E626" s="24">
        <v>1</v>
      </c>
      <c r="F626" s="27">
        <v>-24.959584456552761</v>
      </c>
      <c r="G626" s="27">
        <v>2.773364668713949</v>
      </c>
      <c r="H626" s="26" t="s">
        <v>74</v>
      </c>
      <c r="I626" s="27">
        <v>15.038457756089077</v>
      </c>
      <c r="J626" s="27">
        <v>34.315044037</v>
      </c>
      <c r="K626" s="26" t="s">
        <v>74</v>
      </c>
      <c r="L626" s="23" t="s">
        <v>113</v>
      </c>
      <c r="M626" s="23" t="s">
        <v>399</v>
      </c>
      <c r="N626" s="28" t="s">
        <v>74</v>
      </c>
      <c r="O626" s="3" t="s">
        <v>77</v>
      </c>
      <c r="P626" s="3" t="s">
        <v>274</v>
      </c>
      <c r="Q626" s="28" t="s">
        <v>74</v>
      </c>
      <c r="R626" s="29">
        <v>2</v>
      </c>
      <c r="S626" s="30">
        <v>0</v>
      </c>
      <c r="T626" s="30">
        <v>0</v>
      </c>
      <c r="U626" s="30">
        <v>0</v>
      </c>
      <c r="V626" s="30">
        <v>0</v>
      </c>
      <c r="W626" s="28" t="s">
        <v>74</v>
      </c>
      <c r="X626" s="3" t="s">
        <v>101</v>
      </c>
      <c r="Y626" s="28" t="s">
        <v>74</v>
      </c>
      <c r="Z626" s="31">
        <v>-13.270065948206531</v>
      </c>
      <c r="AA626" s="31">
        <v>2.2761760242792106</v>
      </c>
      <c r="AB626" s="31">
        <v>-13.270065948206531</v>
      </c>
      <c r="AC626" s="31">
        <v>24.778305606878</v>
      </c>
      <c r="AD626" s="28" t="s">
        <v>74</v>
      </c>
      <c r="AE626" s="31">
        <v>-24.959584456552761</v>
      </c>
      <c r="AF626" s="31">
        <v>-7.9648387157641043</v>
      </c>
      <c r="AG626" s="28" t="s">
        <v>74</v>
      </c>
      <c r="AH626" s="32">
        <v>45940</v>
      </c>
      <c r="AJ626" s="30" t="s">
        <v>5331</v>
      </c>
    </row>
    <row r="627" spans="1:36" x14ac:dyDescent="0.2">
      <c r="A627" s="23" t="s">
        <v>1364</v>
      </c>
      <c r="B627" s="24" t="s">
        <v>255</v>
      </c>
      <c r="C627" s="25" t="s">
        <v>1365</v>
      </c>
      <c r="D627" s="26" t="s">
        <v>74</v>
      </c>
      <c r="E627" s="24">
        <v>2</v>
      </c>
      <c r="F627" s="27">
        <v>-14.077135249926013</v>
      </c>
      <c r="G627" s="27">
        <v>5.2900406287566666</v>
      </c>
      <c r="H627" s="26" t="s">
        <v>74</v>
      </c>
      <c r="I627" s="27">
        <v>27.262468909123765</v>
      </c>
      <c r="J627" s="27">
        <v>34.311893826000002</v>
      </c>
      <c r="K627" s="26" t="s">
        <v>74</v>
      </c>
      <c r="L627" s="23" t="s">
        <v>178</v>
      </c>
      <c r="M627" s="23" t="s">
        <v>1366</v>
      </c>
      <c r="N627" s="28" t="s">
        <v>74</v>
      </c>
      <c r="O627" s="3" t="s">
        <v>109</v>
      </c>
      <c r="P627" s="3" t="s">
        <v>258</v>
      </c>
      <c r="Q627" s="28" t="s">
        <v>74</v>
      </c>
      <c r="R627" s="29">
        <v>5</v>
      </c>
      <c r="S627" s="30">
        <v>22</v>
      </c>
      <c r="T627" s="30">
        <v>0</v>
      </c>
      <c r="U627" s="30">
        <v>0</v>
      </c>
      <c r="V627" s="30">
        <v>0</v>
      </c>
      <c r="W627" s="28" t="s">
        <v>74</v>
      </c>
      <c r="X627" s="3" t="s">
        <v>83</v>
      </c>
      <c r="Y627" s="28" t="s">
        <v>74</v>
      </c>
      <c r="Z627" s="31">
        <v>-3.7669759724697252</v>
      </c>
      <c r="AA627" s="31">
        <v>23.329745622555336</v>
      </c>
      <c r="AB627" s="31">
        <v>-10.814966683751912</v>
      </c>
      <c r="AC627" s="31">
        <v>38.319529595830517</v>
      </c>
      <c r="AD627" s="28" t="s">
        <v>74</v>
      </c>
      <c r="AE627" s="31">
        <v>-31.47014196267801</v>
      </c>
      <c r="AF627" s="31">
        <v>-0.50103805888553277</v>
      </c>
      <c r="AG627" s="28" t="s">
        <v>74</v>
      </c>
      <c r="AH627" s="32">
        <v>45940</v>
      </c>
      <c r="AJ627" s="30" t="s">
        <v>5332</v>
      </c>
    </row>
    <row r="628" spans="1:36" x14ac:dyDescent="0.2">
      <c r="A628" s="23" t="s">
        <v>1367</v>
      </c>
      <c r="B628" s="24" t="s">
        <v>557</v>
      </c>
      <c r="C628" s="25" t="s">
        <v>1368</v>
      </c>
      <c r="D628" s="26" t="s">
        <v>74</v>
      </c>
      <c r="E628" s="24">
        <v>5</v>
      </c>
      <c r="F628" s="27">
        <v>0</v>
      </c>
      <c r="G628" s="27">
        <v>17.657851384627168</v>
      </c>
      <c r="H628" s="26" t="s">
        <v>74</v>
      </c>
      <c r="I628" s="27">
        <v>25.081159401167774</v>
      </c>
      <c r="J628" s="27">
        <v>34.152575118999998</v>
      </c>
      <c r="K628" s="26" t="s">
        <v>74</v>
      </c>
      <c r="L628" s="23" t="s">
        <v>113</v>
      </c>
      <c r="M628" s="23" t="s">
        <v>324</v>
      </c>
      <c r="N628" s="28" t="s">
        <v>74</v>
      </c>
      <c r="O628" s="3" t="s">
        <v>156</v>
      </c>
      <c r="P628" s="3" t="s">
        <v>559</v>
      </c>
      <c r="Q628" s="28" t="s">
        <v>74</v>
      </c>
      <c r="R628" s="29">
        <v>5</v>
      </c>
      <c r="S628" s="30">
        <v>27</v>
      </c>
      <c r="T628" s="30">
        <v>36</v>
      </c>
      <c r="U628" s="30">
        <v>0</v>
      </c>
      <c r="V628" s="30">
        <v>0</v>
      </c>
      <c r="W628" s="28" t="s">
        <v>74</v>
      </c>
      <c r="X628" s="3" t="s">
        <v>83</v>
      </c>
      <c r="Y628" s="28" t="s">
        <v>74</v>
      </c>
      <c r="Z628" s="31">
        <v>0</v>
      </c>
      <c r="AA628" s="31">
        <v>42.315270935960584</v>
      </c>
      <c r="AB628" s="31">
        <v>0</v>
      </c>
      <c r="AC628" s="31">
        <v>63.467710883390481</v>
      </c>
      <c r="AD628" s="28" t="s">
        <v>74</v>
      </c>
      <c r="AE628" s="31">
        <v>0</v>
      </c>
      <c r="AF628" s="31">
        <v>36.373419407424201</v>
      </c>
      <c r="AG628" s="28" t="s">
        <v>74</v>
      </c>
      <c r="AH628" s="32">
        <v>45940</v>
      </c>
      <c r="AJ628" s="30" t="s">
        <v>5333</v>
      </c>
    </row>
    <row r="629" spans="1:36" x14ac:dyDescent="0.2">
      <c r="A629" s="23" t="s">
        <v>1369</v>
      </c>
      <c r="B629" s="24" t="s">
        <v>255</v>
      </c>
      <c r="C629" s="25" t="s">
        <v>1370</v>
      </c>
      <c r="D629" s="26" t="s">
        <v>74</v>
      </c>
      <c r="E629" s="24">
        <v>5</v>
      </c>
      <c r="F629" s="27">
        <v>-10.541721517560463</v>
      </c>
      <c r="G629" s="27">
        <v>18.25588890017594</v>
      </c>
      <c r="H629" s="26" t="s">
        <v>74</v>
      </c>
      <c r="I629" s="27">
        <v>30.34492362642855</v>
      </c>
      <c r="J629" s="27">
        <v>34.065007274000003</v>
      </c>
      <c r="K629" s="26" t="s">
        <v>74</v>
      </c>
      <c r="L629" s="23" t="s">
        <v>178</v>
      </c>
      <c r="M629" s="23" t="s">
        <v>179</v>
      </c>
      <c r="N629" s="28" t="s">
        <v>74</v>
      </c>
      <c r="O629" s="3" t="s">
        <v>109</v>
      </c>
      <c r="P629" s="3" t="s">
        <v>258</v>
      </c>
      <c r="Q629" s="28" t="s">
        <v>74</v>
      </c>
      <c r="R629" s="29">
        <v>5</v>
      </c>
      <c r="S629" s="30">
        <v>24</v>
      </c>
      <c r="T629" s="30">
        <v>2</v>
      </c>
      <c r="U629" s="30">
        <v>0</v>
      </c>
      <c r="V629" s="30">
        <v>0</v>
      </c>
      <c r="W629" s="28" t="s">
        <v>74</v>
      </c>
      <c r="X629" s="3" t="s">
        <v>83</v>
      </c>
      <c r="Y629" s="28" t="s">
        <v>74</v>
      </c>
      <c r="Z629" s="31">
        <v>-3.0617029257314332</v>
      </c>
      <c r="AA629" s="31">
        <v>48.022194379810266</v>
      </c>
      <c r="AB629" s="31">
        <v>-3.0617029257314332</v>
      </c>
      <c r="AC629" s="31">
        <v>115.88399798369045</v>
      </c>
      <c r="AD629" s="28" t="s">
        <v>74</v>
      </c>
      <c r="AE629" s="31">
        <v>-10.541721517560463</v>
      </c>
      <c r="AF629" s="31">
        <v>63.843916681811898</v>
      </c>
      <c r="AG629" s="28" t="s">
        <v>74</v>
      </c>
      <c r="AH629" s="32">
        <v>45940</v>
      </c>
      <c r="AJ629" s="30" t="s">
        <v>5334</v>
      </c>
    </row>
    <row r="630" spans="1:36" x14ac:dyDescent="0.2">
      <c r="A630" s="23" t="s">
        <v>1371</v>
      </c>
      <c r="B630" s="24" t="s">
        <v>72</v>
      </c>
      <c r="C630" s="25" t="s">
        <v>1372</v>
      </c>
      <c r="D630" s="26" t="s">
        <v>74</v>
      </c>
      <c r="E630" s="24">
        <v>4</v>
      </c>
      <c r="F630" s="27">
        <v>-15.135188835352304</v>
      </c>
      <c r="G630" s="27">
        <v>28.074035754622862</v>
      </c>
      <c r="H630" s="26" t="s">
        <v>74</v>
      </c>
      <c r="I630" s="27">
        <v>38.698868920690948</v>
      </c>
      <c r="J630" s="27">
        <v>34.054963393999998</v>
      </c>
      <c r="K630" s="26" t="s">
        <v>74</v>
      </c>
      <c r="L630" s="23" t="s">
        <v>91</v>
      </c>
      <c r="M630" s="23" t="s">
        <v>1154</v>
      </c>
      <c r="N630" s="28" t="s">
        <v>74</v>
      </c>
      <c r="O630" s="3" t="s">
        <v>77</v>
      </c>
      <c r="P630" s="3" t="s">
        <v>78</v>
      </c>
      <c r="Q630" s="28" t="s">
        <v>74</v>
      </c>
      <c r="R630" s="29">
        <v>5</v>
      </c>
      <c r="S630" s="30">
        <v>12</v>
      </c>
      <c r="T630" s="30">
        <v>0</v>
      </c>
      <c r="U630" s="30">
        <v>0</v>
      </c>
      <c r="V630" s="30">
        <v>0</v>
      </c>
      <c r="W630" s="28" t="s">
        <v>74</v>
      </c>
      <c r="X630" s="3" t="s">
        <v>83</v>
      </c>
      <c r="Y630" s="28" t="s">
        <v>74</v>
      </c>
      <c r="Z630" s="31">
        <v>-13.916363005379148</v>
      </c>
      <c r="AA630" s="31">
        <v>56.350456980775284</v>
      </c>
      <c r="AB630" s="31">
        <v>-19.320214669051882</v>
      </c>
      <c r="AC630" s="31">
        <v>9.384922034854986</v>
      </c>
      <c r="AD630" s="28" t="s">
        <v>74</v>
      </c>
      <c r="AE630" s="31">
        <v>-46.008496318272357</v>
      </c>
      <c r="AF630" s="31">
        <v>-18.234573267833877</v>
      </c>
      <c r="AG630" s="28" t="s">
        <v>74</v>
      </c>
      <c r="AH630" s="32">
        <v>45940</v>
      </c>
      <c r="AJ630" s="30" t="s">
        <v>5335</v>
      </c>
    </row>
    <row r="631" spans="1:36" x14ac:dyDescent="0.2">
      <c r="A631" s="23" t="s">
        <v>1373</v>
      </c>
      <c r="B631" s="24" t="s">
        <v>154</v>
      </c>
      <c r="C631" s="25" t="s">
        <v>1374</v>
      </c>
      <c r="D631" s="26" t="s">
        <v>74</v>
      </c>
      <c r="E631" s="24">
        <v>3</v>
      </c>
      <c r="F631" s="27">
        <v>-9.665626036519182</v>
      </c>
      <c r="G631" s="27">
        <v>13.286950575244719</v>
      </c>
      <c r="H631" s="26" t="s">
        <v>74</v>
      </c>
      <c r="I631" s="27">
        <v>23.949762603764821</v>
      </c>
      <c r="J631" s="27">
        <v>34.048548418999999</v>
      </c>
      <c r="K631" s="26" t="s">
        <v>74</v>
      </c>
      <c r="L631" s="23" t="s">
        <v>113</v>
      </c>
      <c r="M631" s="23" t="s">
        <v>114</v>
      </c>
      <c r="N631" s="28" t="s">
        <v>74</v>
      </c>
      <c r="O631" s="3" t="s">
        <v>156</v>
      </c>
      <c r="P631" s="3" t="s">
        <v>175</v>
      </c>
      <c r="Q631" s="28" t="s">
        <v>74</v>
      </c>
      <c r="R631" s="29">
        <v>5</v>
      </c>
      <c r="S631" s="30">
        <v>49</v>
      </c>
      <c r="T631" s="30">
        <v>0</v>
      </c>
      <c r="U631" s="30">
        <v>0</v>
      </c>
      <c r="V631" s="30">
        <v>0</v>
      </c>
      <c r="W631" s="28" t="s">
        <v>74</v>
      </c>
      <c r="X631" s="3" t="s">
        <v>83</v>
      </c>
      <c r="Y631" s="28" t="s">
        <v>74</v>
      </c>
      <c r="Z631" s="31">
        <v>-7.6484947111472783</v>
      </c>
      <c r="AA631" s="31">
        <v>30.011454753722798</v>
      </c>
      <c r="AB631" s="31">
        <v>-7.6484947111472783</v>
      </c>
      <c r="AC631" s="31">
        <v>84.539342649724816</v>
      </c>
      <c r="AD631" s="28" t="s">
        <v>74</v>
      </c>
      <c r="AE631" s="31">
        <v>-9.665626036519182</v>
      </c>
      <c r="AF631" s="31">
        <v>55.006221634503184</v>
      </c>
      <c r="AG631" s="28" t="s">
        <v>74</v>
      </c>
      <c r="AH631" s="32">
        <v>45940</v>
      </c>
      <c r="AJ631" s="30" t="s">
        <v>5336</v>
      </c>
    </row>
    <row r="632" spans="1:36" x14ac:dyDescent="0.2">
      <c r="A632" s="23" t="s">
        <v>1375</v>
      </c>
      <c r="B632" s="24" t="s">
        <v>154</v>
      </c>
      <c r="C632" s="25" t="s">
        <v>1376</v>
      </c>
      <c r="D632" s="26" t="s">
        <v>74</v>
      </c>
      <c r="E632" s="24">
        <v>1</v>
      </c>
      <c r="F632" s="27">
        <v>-8.5094679041060157</v>
      </c>
      <c r="G632" s="27">
        <v>5.3429706614173416</v>
      </c>
      <c r="H632" s="26" t="s">
        <v>74</v>
      </c>
      <c r="I632" s="27">
        <v>18.414148228629521</v>
      </c>
      <c r="J632" s="27">
        <v>34.014070820999997</v>
      </c>
      <c r="K632" s="26" t="s">
        <v>74</v>
      </c>
      <c r="L632" s="23" t="s">
        <v>178</v>
      </c>
      <c r="M632" s="23" t="s">
        <v>240</v>
      </c>
      <c r="N632" s="28" t="s">
        <v>74</v>
      </c>
      <c r="O632" s="3" t="s">
        <v>156</v>
      </c>
      <c r="P632" s="3" t="s">
        <v>902</v>
      </c>
      <c r="Q632" s="28" t="s">
        <v>74</v>
      </c>
      <c r="R632" s="29">
        <v>5</v>
      </c>
      <c r="S632" s="30">
        <v>8</v>
      </c>
      <c r="T632" s="30">
        <v>0</v>
      </c>
      <c r="U632" s="30">
        <v>0</v>
      </c>
      <c r="V632" s="30">
        <v>0</v>
      </c>
      <c r="W632" s="28" t="s">
        <v>74</v>
      </c>
      <c r="X632" s="3" t="s">
        <v>101</v>
      </c>
      <c r="Y632" s="28" t="s">
        <v>74</v>
      </c>
      <c r="Z632" s="31">
        <v>-2.4836150396688477</v>
      </c>
      <c r="AA632" s="31">
        <v>15.317152763614109</v>
      </c>
      <c r="AB632" s="31">
        <v>-2.4836150396688477</v>
      </c>
      <c r="AC632" s="31">
        <v>24.718341471054377</v>
      </c>
      <c r="AD632" s="28" t="s">
        <v>74</v>
      </c>
      <c r="AE632" s="31">
        <v>-19.265672507538255</v>
      </c>
      <c r="AF632" s="31">
        <v>0.97235011348411959</v>
      </c>
      <c r="AG632" s="28" t="s">
        <v>74</v>
      </c>
      <c r="AH632" s="32">
        <v>45940</v>
      </c>
      <c r="AJ632" s="30" t="s">
        <v>5337</v>
      </c>
    </row>
    <row r="633" spans="1:36" x14ac:dyDescent="0.2">
      <c r="A633" s="23" t="s">
        <v>1377</v>
      </c>
      <c r="B633" s="24" t="s">
        <v>72</v>
      </c>
      <c r="C633" s="25" t="s">
        <v>1378</v>
      </c>
      <c r="D633" s="26" t="s">
        <v>74</v>
      </c>
      <c r="E633" s="24">
        <v>0</v>
      </c>
      <c r="F633" s="27">
        <v>-32.843391711874681</v>
      </c>
      <c r="G633" s="27">
        <v>1.1555592367128751</v>
      </c>
      <c r="H633" s="26" t="s">
        <v>74</v>
      </c>
      <c r="I633" s="27">
        <v>20.591014354143546</v>
      </c>
      <c r="J633" s="27">
        <v>33.959120851000002</v>
      </c>
      <c r="K633" s="26" t="s">
        <v>74</v>
      </c>
      <c r="L633" s="23" t="s">
        <v>178</v>
      </c>
      <c r="M633" s="23" t="s">
        <v>1138</v>
      </c>
      <c r="N633" s="28" t="s">
        <v>74</v>
      </c>
      <c r="O633" s="3" t="s">
        <v>77</v>
      </c>
      <c r="P633" s="3" t="s">
        <v>78</v>
      </c>
      <c r="Q633" s="28" t="s">
        <v>74</v>
      </c>
      <c r="R633" s="29">
        <v>2</v>
      </c>
      <c r="S633" s="30">
        <v>0</v>
      </c>
      <c r="T633" s="30">
        <v>0</v>
      </c>
      <c r="U633" s="30">
        <v>0</v>
      </c>
      <c r="V633" s="30">
        <v>10</v>
      </c>
      <c r="W633" s="28" t="s">
        <v>74</v>
      </c>
      <c r="X633" s="3" t="s">
        <v>101</v>
      </c>
      <c r="Y633" s="28" t="s">
        <v>74</v>
      </c>
      <c r="Z633" s="31">
        <v>-23.707586553250252</v>
      </c>
      <c r="AA633" s="31">
        <v>0</v>
      </c>
      <c r="AB633" s="31">
        <v>-23.707586553250252</v>
      </c>
      <c r="AC633" s="31">
        <v>4.9946770471985698</v>
      </c>
      <c r="AD633" s="28" t="s">
        <v>74</v>
      </c>
      <c r="AE633" s="31">
        <v>-32.897200992367651</v>
      </c>
      <c r="AF633" s="31">
        <v>-19.9121929109915</v>
      </c>
      <c r="AG633" s="28" t="s">
        <v>74</v>
      </c>
      <c r="AH633" s="32">
        <v>45940</v>
      </c>
      <c r="AJ633" s="30" t="s">
        <v>5338</v>
      </c>
    </row>
    <row r="634" spans="1:36" x14ac:dyDescent="0.2">
      <c r="A634" s="23" t="s">
        <v>1379</v>
      </c>
      <c r="B634" s="24" t="s">
        <v>657</v>
      </c>
      <c r="C634" s="25" t="s">
        <v>1380</v>
      </c>
      <c r="D634" s="26" t="s">
        <v>74</v>
      </c>
      <c r="E634" s="24">
        <v>0</v>
      </c>
      <c r="F634" s="27">
        <v>-24.834085717953116</v>
      </c>
      <c r="G634" s="27">
        <v>3.4598202366383091</v>
      </c>
      <c r="H634" s="26" t="s">
        <v>74</v>
      </c>
      <c r="I634" s="27">
        <v>34.926376474468235</v>
      </c>
      <c r="J634" s="27">
        <v>33.813598480000003</v>
      </c>
      <c r="K634" s="26" t="s">
        <v>74</v>
      </c>
      <c r="L634" s="23" t="s">
        <v>113</v>
      </c>
      <c r="M634" s="23" t="s">
        <v>324</v>
      </c>
      <c r="N634" s="28" t="s">
        <v>74</v>
      </c>
      <c r="O634" s="3" t="s">
        <v>109</v>
      </c>
      <c r="P634" s="3" t="s">
        <v>659</v>
      </c>
      <c r="Q634" s="28" t="s">
        <v>74</v>
      </c>
      <c r="R634" s="29">
        <v>3</v>
      </c>
      <c r="S634" s="30">
        <v>0</v>
      </c>
      <c r="T634" s="30">
        <v>0</v>
      </c>
      <c r="U634" s="30">
        <v>0</v>
      </c>
      <c r="V634" s="30">
        <v>2</v>
      </c>
      <c r="W634" s="28" t="s">
        <v>74</v>
      </c>
      <c r="X634" s="3" t="s">
        <v>83</v>
      </c>
      <c r="Y634" s="28" t="s">
        <v>74</v>
      </c>
      <c r="Z634" s="31">
        <v>-16.179775280898877</v>
      </c>
      <c r="AA634" s="31">
        <v>6.6601088333442897</v>
      </c>
      <c r="AB634" s="31">
        <v>-33.428876875547694</v>
      </c>
      <c r="AC634" s="31">
        <v>-10.088835364293171</v>
      </c>
      <c r="AD634" s="28" t="s">
        <v>74</v>
      </c>
      <c r="AE634" s="31">
        <v>-54.156166616236654</v>
      </c>
      <c r="AF634" s="31">
        <v>-37.71939570816938</v>
      </c>
      <c r="AG634" s="28" t="s">
        <v>74</v>
      </c>
      <c r="AH634" s="32">
        <v>45940</v>
      </c>
      <c r="AJ634" s="30" t="s">
        <v>5339</v>
      </c>
    </row>
    <row r="635" spans="1:36" x14ac:dyDescent="0.2">
      <c r="A635" s="23">
        <v>6367</v>
      </c>
      <c r="B635" s="24" t="s">
        <v>259</v>
      </c>
      <c r="C635" s="25" t="s">
        <v>1381</v>
      </c>
      <c r="D635" s="26" t="s">
        <v>74</v>
      </c>
      <c r="E635" s="24">
        <v>0</v>
      </c>
      <c r="F635" s="27">
        <v>-16.081542544850734</v>
      </c>
      <c r="G635" s="27">
        <v>1.1591581530536856</v>
      </c>
      <c r="H635" s="26" t="s">
        <v>74</v>
      </c>
      <c r="I635" s="27">
        <v>29.759626030151047</v>
      </c>
      <c r="J635" s="27">
        <v>33.763773962999998</v>
      </c>
      <c r="K635" s="26" t="s">
        <v>74</v>
      </c>
      <c r="L635" s="23" t="s">
        <v>178</v>
      </c>
      <c r="M635" s="23" t="s">
        <v>578</v>
      </c>
      <c r="N635" s="28" t="s">
        <v>74</v>
      </c>
      <c r="O635" s="3" t="s">
        <v>109</v>
      </c>
      <c r="P635" s="3" t="s">
        <v>261</v>
      </c>
      <c r="Q635" s="28" t="s">
        <v>74</v>
      </c>
      <c r="R635" s="29">
        <v>3</v>
      </c>
      <c r="S635" s="30">
        <v>0</v>
      </c>
      <c r="T635" s="30">
        <v>0</v>
      </c>
      <c r="U635" s="30">
        <v>0</v>
      </c>
      <c r="V635" s="30">
        <v>2</v>
      </c>
      <c r="W635" s="28" t="s">
        <v>74</v>
      </c>
      <c r="X635" s="3" t="s">
        <v>83</v>
      </c>
      <c r="Y635" s="28" t="s">
        <v>74</v>
      </c>
      <c r="Z635" s="31">
        <v>-11.658953713722639</v>
      </c>
      <c r="AA635" s="31">
        <v>11.997344491575468</v>
      </c>
      <c r="AB635" s="31">
        <v>-38.55269443545528</v>
      </c>
      <c r="AC635" s="31">
        <v>-15.589144292467614</v>
      </c>
      <c r="AD635" s="28" t="s">
        <v>74</v>
      </c>
      <c r="AE635" s="31">
        <v>-60.874392620560904</v>
      </c>
      <c r="AF635" s="31">
        <v>-42.461421396505962</v>
      </c>
      <c r="AG635" s="28" t="s">
        <v>74</v>
      </c>
      <c r="AH635" s="32">
        <v>45940</v>
      </c>
      <c r="AJ635" s="30" t="s">
        <v>5340</v>
      </c>
    </row>
    <row r="636" spans="1:36" x14ac:dyDescent="0.2">
      <c r="A636" s="23" t="s">
        <v>1382</v>
      </c>
      <c r="B636" s="24" t="s">
        <v>72</v>
      </c>
      <c r="C636" s="25" t="s">
        <v>1383</v>
      </c>
      <c r="D636" s="26" t="s">
        <v>74</v>
      </c>
      <c r="E636" s="24">
        <v>2</v>
      </c>
      <c r="F636" s="27">
        <v>-21.695424492555524</v>
      </c>
      <c r="G636" s="27">
        <v>22.315849974232265</v>
      </c>
      <c r="H636" s="26" t="s">
        <v>74</v>
      </c>
      <c r="I636" s="27">
        <v>43.658063226316749</v>
      </c>
      <c r="J636" s="27">
        <v>33.702597421999997</v>
      </c>
      <c r="K636" s="26" t="s">
        <v>74</v>
      </c>
      <c r="L636" s="23" t="s">
        <v>129</v>
      </c>
      <c r="M636" s="23" t="s">
        <v>167</v>
      </c>
      <c r="N636" s="28" t="s">
        <v>74</v>
      </c>
      <c r="O636" s="3" t="s">
        <v>77</v>
      </c>
      <c r="P636" s="3" t="s">
        <v>78</v>
      </c>
      <c r="Q636" s="28" t="s">
        <v>74</v>
      </c>
      <c r="R636" s="29">
        <v>3</v>
      </c>
      <c r="S636" s="30">
        <v>0</v>
      </c>
      <c r="T636" s="30">
        <v>0</v>
      </c>
      <c r="U636" s="30">
        <v>0</v>
      </c>
      <c r="V636" s="30">
        <v>0</v>
      </c>
      <c r="W636" s="28" t="s">
        <v>74</v>
      </c>
      <c r="X636" s="3" t="s">
        <v>79</v>
      </c>
      <c r="Y636" s="28" t="s">
        <v>74</v>
      </c>
      <c r="Z636" s="31">
        <v>-8.743685839986977</v>
      </c>
      <c r="AA636" s="31">
        <v>27.490438900018212</v>
      </c>
      <c r="AB636" s="31">
        <v>-47.951672862453535</v>
      </c>
      <c r="AC636" s="31">
        <v>-27.677441699913302</v>
      </c>
      <c r="AD636" s="28" t="s">
        <v>74</v>
      </c>
      <c r="AE636" s="31">
        <v>-69.050718585908342</v>
      </c>
      <c r="AF636" s="31">
        <v>-47.902980692027029</v>
      </c>
      <c r="AG636" s="28" t="s">
        <v>74</v>
      </c>
      <c r="AH636" s="32">
        <v>45940</v>
      </c>
      <c r="AJ636" s="30" t="s">
        <v>5341</v>
      </c>
    </row>
    <row r="637" spans="1:36" x14ac:dyDescent="0.2">
      <c r="A637" s="23" t="s">
        <v>1384</v>
      </c>
      <c r="B637" s="24" t="s">
        <v>72</v>
      </c>
      <c r="C637" s="25" t="s">
        <v>1385</v>
      </c>
      <c r="D637" s="26" t="s">
        <v>74</v>
      </c>
      <c r="E637" s="24">
        <v>1</v>
      </c>
      <c r="F637" s="27">
        <v>-7.174719541247887</v>
      </c>
      <c r="G637" s="27">
        <v>29.804760156874803</v>
      </c>
      <c r="H637" s="26" t="s">
        <v>74</v>
      </c>
      <c r="I637" s="27">
        <v>49.128886067484764</v>
      </c>
      <c r="J637" s="27">
        <v>33.688899999999997</v>
      </c>
      <c r="K637" s="26" t="s">
        <v>74</v>
      </c>
      <c r="L637" s="23" t="s">
        <v>129</v>
      </c>
      <c r="M637" s="23" t="s">
        <v>277</v>
      </c>
      <c r="N637" s="28" t="s">
        <v>74</v>
      </c>
      <c r="O637" s="3" t="s">
        <v>77</v>
      </c>
      <c r="P637" s="3" t="s">
        <v>78</v>
      </c>
      <c r="Q637" s="28" t="s">
        <v>74</v>
      </c>
      <c r="R637" s="29">
        <v>3</v>
      </c>
      <c r="S637" s="30">
        <v>0</v>
      </c>
      <c r="T637" s="30">
        <v>0</v>
      </c>
      <c r="U637" s="30">
        <v>0</v>
      </c>
      <c r="V637" s="30">
        <v>0</v>
      </c>
      <c r="W637" s="28" t="s">
        <v>74</v>
      </c>
      <c r="X637" s="3" t="s">
        <v>79</v>
      </c>
      <c r="Y637" s="28" t="s">
        <v>74</v>
      </c>
      <c r="Z637" s="31">
        <v>-4.0942747906886749</v>
      </c>
      <c r="AA637" s="31">
        <v>44.649635036496342</v>
      </c>
      <c r="AB637" s="31">
        <v>-29.761820372864534</v>
      </c>
      <c r="AC637" s="31">
        <v>-5.9432499462938555</v>
      </c>
      <c r="AD637" s="28" t="s">
        <v>74</v>
      </c>
      <c r="AE637" s="31">
        <v>-46.547019373343666</v>
      </c>
      <c r="AF637" s="31">
        <v>-30.280558427647829</v>
      </c>
      <c r="AG637" s="28" t="s">
        <v>74</v>
      </c>
      <c r="AH637" s="32">
        <v>45940</v>
      </c>
      <c r="AJ637" s="30" t="s">
        <v>5342</v>
      </c>
    </row>
    <row r="638" spans="1:36" x14ac:dyDescent="0.2">
      <c r="A638" s="23" t="s">
        <v>1386</v>
      </c>
      <c r="B638" s="24" t="s">
        <v>255</v>
      </c>
      <c r="C638" s="25" t="s">
        <v>1387</v>
      </c>
      <c r="D638" s="26" t="s">
        <v>74</v>
      </c>
      <c r="E638" s="24">
        <v>0</v>
      </c>
      <c r="F638" s="27">
        <v>-22.252075528058239</v>
      </c>
      <c r="G638" s="27">
        <v>2.5519765747209306</v>
      </c>
      <c r="H638" s="26" t="s">
        <v>74</v>
      </c>
      <c r="I638" s="27">
        <v>21.199678872866158</v>
      </c>
      <c r="J638" s="27">
        <v>36.057159317</v>
      </c>
      <c r="K638" s="26" t="s">
        <v>74</v>
      </c>
      <c r="L638" s="23" t="s">
        <v>113</v>
      </c>
      <c r="M638" s="23" t="s">
        <v>1388</v>
      </c>
      <c r="N638" s="28" t="s">
        <v>74</v>
      </c>
      <c r="O638" s="3" t="s">
        <v>109</v>
      </c>
      <c r="P638" s="3" t="s">
        <v>258</v>
      </c>
      <c r="Q638" s="28" t="s">
        <v>74</v>
      </c>
      <c r="R638" s="29">
        <v>5</v>
      </c>
      <c r="S638" s="30">
        <v>5</v>
      </c>
      <c r="T638" s="30">
        <v>0</v>
      </c>
      <c r="U638" s="30">
        <v>0</v>
      </c>
      <c r="V638" s="30">
        <v>4</v>
      </c>
      <c r="W638" s="28" t="s">
        <v>74</v>
      </c>
      <c r="X638" s="3" t="s">
        <v>83</v>
      </c>
      <c r="Y638" s="28" t="s">
        <v>74</v>
      </c>
      <c r="Z638" s="31">
        <v>-3.7088638001441292</v>
      </c>
      <c r="AA638" s="31">
        <v>8.5547160614184765</v>
      </c>
      <c r="AB638" s="31">
        <v>-3.7088638001441292</v>
      </c>
      <c r="AC638" s="31">
        <v>22.433432738594842</v>
      </c>
      <c r="AD638" s="28" t="s">
        <v>74</v>
      </c>
      <c r="AE638" s="31">
        <v>-39.098994973839993</v>
      </c>
      <c r="AF638" s="31">
        <v>-14.346579839865608</v>
      </c>
      <c r="AG638" s="28" t="s">
        <v>74</v>
      </c>
      <c r="AH638" s="32">
        <v>45940</v>
      </c>
      <c r="AJ638" s="30" t="s">
        <v>5343</v>
      </c>
    </row>
    <row r="639" spans="1:36" x14ac:dyDescent="0.2">
      <c r="A639" s="23">
        <v>763</v>
      </c>
      <c r="B639" s="24" t="s">
        <v>124</v>
      </c>
      <c r="C639" s="25" t="s">
        <v>1389</v>
      </c>
      <c r="D639" s="26" t="s">
        <v>74</v>
      </c>
      <c r="E639" s="24">
        <v>5</v>
      </c>
      <c r="F639" s="27">
        <v>0</v>
      </c>
      <c r="G639" s="27">
        <v>75.598668925316332</v>
      </c>
      <c r="H639" s="26" t="s">
        <v>74</v>
      </c>
      <c r="I639" s="27">
        <v>61.988476228596546</v>
      </c>
      <c r="J639" s="27">
        <v>33.486960527000001</v>
      </c>
      <c r="K639" s="26" t="s">
        <v>74</v>
      </c>
      <c r="L639" s="23" t="s">
        <v>75</v>
      </c>
      <c r="M639" s="23" t="s">
        <v>88</v>
      </c>
      <c r="N639" s="28" t="s">
        <v>74</v>
      </c>
      <c r="O639" s="3" t="s">
        <v>109</v>
      </c>
      <c r="P639" s="3" t="s">
        <v>126</v>
      </c>
      <c r="Q639" s="28" t="s">
        <v>74</v>
      </c>
      <c r="R639" s="29">
        <v>5</v>
      </c>
      <c r="S639" s="30">
        <v>9</v>
      </c>
      <c r="T639" s="30">
        <v>3</v>
      </c>
      <c r="U639" s="30">
        <v>0</v>
      </c>
      <c r="V639" s="30">
        <v>0</v>
      </c>
      <c r="W639" s="28" t="s">
        <v>74</v>
      </c>
      <c r="X639" s="3" t="s">
        <v>79</v>
      </c>
      <c r="Y639" s="28" t="s">
        <v>74</v>
      </c>
      <c r="Z639" s="31">
        <v>0</v>
      </c>
      <c r="AA639" s="31">
        <v>97.002341920374704</v>
      </c>
      <c r="AB639" s="31">
        <v>0</v>
      </c>
      <c r="AC639" s="31">
        <v>114.15696697522381</v>
      </c>
      <c r="AD639" s="28" t="s">
        <v>74</v>
      </c>
      <c r="AE639" s="31">
        <v>0</v>
      </c>
      <c r="AF639" s="31">
        <v>63.411152882391654</v>
      </c>
      <c r="AG639" s="28" t="s">
        <v>74</v>
      </c>
      <c r="AH639" s="32">
        <v>45940</v>
      </c>
      <c r="AJ639" s="30" t="s">
        <v>5344</v>
      </c>
    </row>
    <row r="640" spans="1:36" x14ac:dyDescent="0.2">
      <c r="A640" s="23" t="s">
        <v>1295</v>
      </c>
      <c r="B640" s="24" t="s">
        <v>194</v>
      </c>
      <c r="C640" s="25" t="s">
        <v>1286</v>
      </c>
      <c r="D640" s="26" t="s">
        <v>74</v>
      </c>
      <c r="E640" s="24">
        <v>5</v>
      </c>
      <c r="F640" s="27">
        <v>-13.816397629439189</v>
      </c>
      <c r="G640" s="27">
        <v>36.466615543641296</v>
      </c>
      <c r="H640" s="26" t="s">
        <v>74</v>
      </c>
      <c r="I640" s="27">
        <v>44.665937095276462</v>
      </c>
      <c r="J640" s="27">
        <v>33.481372253000004</v>
      </c>
      <c r="K640" s="26" t="s">
        <v>74</v>
      </c>
      <c r="L640" s="23" t="s">
        <v>91</v>
      </c>
      <c r="M640" s="23" t="s">
        <v>1101</v>
      </c>
      <c r="N640" s="28" t="s">
        <v>74</v>
      </c>
      <c r="O640" s="3" t="s">
        <v>77</v>
      </c>
      <c r="P640" s="3" t="s">
        <v>78</v>
      </c>
      <c r="Q640" s="28" t="s">
        <v>74</v>
      </c>
      <c r="R640" s="29">
        <v>5</v>
      </c>
      <c r="S640" s="30">
        <v>15</v>
      </c>
      <c r="T640" s="30">
        <v>5</v>
      </c>
      <c r="U640" s="30">
        <v>0</v>
      </c>
      <c r="V640" s="30">
        <v>0</v>
      </c>
      <c r="W640" s="28" t="s">
        <v>74</v>
      </c>
      <c r="X640" s="3" t="s">
        <v>79</v>
      </c>
      <c r="Y640" s="28" t="s">
        <v>74</v>
      </c>
      <c r="Z640" s="31">
        <v>-11.574074074074074</v>
      </c>
      <c r="AA640" s="31">
        <v>67.985927880386981</v>
      </c>
      <c r="AB640" s="31">
        <v>-11.574074074074074</v>
      </c>
      <c r="AC640" s="31">
        <v>58.867796624267278</v>
      </c>
      <c r="AD640" s="28" t="s">
        <v>74</v>
      </c>
      <c r="AE640" s="31">
        <v>-14.732368577509947</v>
      </c>
      <c r="AF640" s="31">
        <v>29.497052309326882</v>
      </c>
      <c r="AG640" s="28" t="s">
        <v>74</v>
      </c>
      <c r="AH640" s="32">
        <v>45940</v>
      </c>
      <c r="AJ640" s="30" t="s">
        <v>5296</v>
      </c>
    </row>
    <row r="641" spans="1:36" x14ac:dyDescent="0.2">
      <c r="A641" s="23">
        <v>8725</v>
      </c>
      <c r="B641" s="24" t="s">
        <v>259</v>
      </c>
      <c r="C641" s="25" t="s">
        <v>1390</v>
      </c>
      <c r="D641" s="26" t="s">
        <v>74</v>
      </c>
      <c r="E641" s="24">
        <v>2</v>
      </c>
      <c r="F641" s="27">
        <v>-16.532183014543357</v>
      </c>
      <c r="G641" s="27">
        <v>4.3501455250191627</v>
      </c>
      <c r="H641" s="26" t="s">
        <v>74</v>
      </c>
      <c r="I641" s="27">
        <v>35.154322047451728</v>
      </c>
      <c r="J641" s="27">
        <v>33.466391108000003</v>
      </c>
      <c r="K641" s="26" t="s">
        <v>74</v>
      </c>
      <c r="L641" s="23" t="s">
        <v>113</v>
      </c>
      <c r="M641" s="23" t="s">
        <v>399</v>
      </c>
      <c r="N641" s="28" t="s">
        <v>74</v>
      </c>
      <c r="O641" s="3" t="s">
        <v>109</v>
      </c>
      <c r="P641" s="3" t="s">
        <v>261</v>
      </c>
      <c r="Q641" s="28" t="s">
        <v>74</v>
      </c>
      <c r="R641" s="29">
        <v>5</v>
      </c>
      <c r="S641" s="30">
        <v>9</v>
      </c>
      <c r="T641" s="30">
        <v>0</v>
      </c>
      <c r="U641" s="30">
        <v>0</v>
      </c>
      <c r="V641" s="30">
        <v>0</v>
      </c>
      <c r="W641" s="28" t="s">
        <v>74</v>
      </c>
      <c r="X641" s="3" t="s">
        <v>83</v>
      </c>
      <c r="Y641" s="28" t="s">
        <v>74</v>
      </c>
      <c r="Z641" s="31">
        <v>-5.0595456159434571</v>
      </c>
      <c r="AA641" s="31">
        <v>21.21277537319072</v>
      </c>
      <c r="AB641" s="31">
        <v>-7.6011683556628258</v>
      </c>
      <c r="AC641" s="31">
        <v>59.456094268511862</v>
      </c>
      <c r="AD641" s="28" t="s">
        <v>74</v>
      </c>
      <c r="AE641" s="31">
        <v>-16.973084103930148</v>
      </c>
      <c r="AF641" s="31">
        <v>20.041043252991127</v>
      </c>
      <c r="AG641" s="28" t="s">
        <v>74</v>
      </c>
      <c r="AH641" s="32">
        <v>45940</v>
      </c>
      <c r="AJ641" s="30" t="s">
        <v>5345</v>
      </c>
    </row>
    <row r="642" spans="1:36" x14ac:dyDescent="0.2">
      <c r="A642" s="23">
        <v>34020</v>
      </c>
      <c r="B642" s="24" t="s">
        <v>140</v>
      </c>
      <c r="C642" s="25" t="s">
        <v>1391</v>
      </c>
      <c r="D642" s="26" t="s">
        <v>74</v>
      </c>
      <c r="E642" s="24">
        <v>5</v>
      </c>
      <c r="F642" s="27">
        <v>0</v>
      </c>
      <c r="G642" s="27">
        <v>170.57131473378752</v>
      </c>
      <c r="H642" s="26" t="s">
        <v>74</v>
      </c>
      <c r="I642" s="27">
        <v>60.32905901444142</v>
      </c>
      <c r="J642" s="27">
        <v>33.377077794999998</v>
      </c>
      <c r="K642" s="26" t="s">
        <v>74</v>
      </c>
      <c r="L642" s="23" t="s">
        <v>178</v>
      </c>
      <c r="M642" s="23" t="s">
        <v>240</v>
      </c>
      <c r="N642" s="28" t="s">
        <v>74</v>
      </c>
      <c r="O642" s="3" t="s">
        <v>109</v>
      </c>
      <c r="P642" s="3" t="s">
        <v>142</v>
      </c>
      <c r="Q642" s="28" t="s">
        <v>74</v>
      </c>
      <c r="R642" s="29">
        <v>5</v>
      </c>
      <c r="S642" s="30">
        <v>27</v>
      </c>
      <c r="T642" s="30">
        <v>21</v>
      </c>
      <c r="U642" s="30">
        <v>0</v>
      </c>
      <c r="V642" s="30">
        <v>0</v>
      </c>
      <c r="W642" s="28" t="s">
        <v>74</v>
      </c>
      <c r="X642" s="3" t="s">
        <v>79</v>
      </c>
      <c r="Y642" s="28" t="s">
        <v>74</v>
      </c>
      <c r="Z642" s="31">
        <v>0</v>
      </c>
      <c r="AA642" s="31">
        <v>223.21041214750542</v>
      </c>
      <c r="AB642" s="31">
        <v>0</v>
      </c>
      <c r="AC642" s="31">
        <v>225.55346919237485</v>
      </c>
      <c r="AD642" s="28" t="s">
        <v>74</v>
      </c>
      <c r="AE642" s="31">
        <v>0</v>
      </c>
      <c r="AF642" s="31">
        <v>140.03803622431724</v>
      </c>
      <c r="AG642" s="28" t="s">
        <v>74</v>
      </c>
      <c r="AH642" s="32">
        <v>45940</v>
      </c>
      <c r="AJ642" s="30" t="s">
        <v>5346</v>
      </c>
    </row>
    <row r="643" spans="1:36" x14ac:dyDescent="0.2">
      <c r="A643" s="23" t="s">
        <v>1392</v>
      </c>
      <c r="B643" s="24" t="s">
        <v>691</v>
      </c>
      <c r="C643" s="25" t="s">
        <v>1393</v>
      </c>
      <c r="D643" s="26" t="s">
        <v>74</v>
      </c>
      <c r="E643" s="24">
        <v>0</v>
      </c>
      <c r="F643" s="27">
        <v>-27.445301735687604</v>
      </c>
      <c r="G643" s="27">
        <v>0</v>
      </c>
      <c r="H643" s="26" t="s">
        <v>74</v>
      </c>
      <c r="I643" s="27">
        <v>18.112339095073523</v>
      </c>
      <c r="J643" s="27">
        <v>33.365139501000002</v>
      </c>
      <c r="K643" s="26" t="s">
        <v>74</v>
      </c>
      <c r="L643" s="23" t="s">
        <v>122</v>
      </c>
      <c r="M643" s="23" t="s">
        <v>343</v>
      </c>
      <c r="N643" s="28" t="s">
        <v>74</v>
      </c>
      <c r="O643" s="3" t="s">
        <v>77</v>
      </c>
      <c r="P643" s="3" t="s">
        <v>693</v>
      </c>
      <c r="Q643" s="28" t="s">
        <v>74</v>
      </c>
      <c r="R643" s="29">
        <v>0</v>
      </c>
      <c r="S643" s="30">
        <v>0</v>
      </c>
      <c r="T643" s="30">
        <v>0</v>
      </c>
      <c r="U643" s="30">
        <v>2</v>
      </c>
      <c r="V643" s="30">
        <v>2</v>
      </c>
      <c r="W643" s="28" t="s">
        <v>74</v>
      </c>
      <c r="X643" s="3" t="s">
        <v>101</v>
      </c>
      <c r="Y643" s="28" t="s">
        <v>74</v>
      </c>
      <c r="Z643" s="31">
        <v>-17.064606741573034</v>
      </c>
      <c r="AA643" s="31">
        <v>0</v>
      </c>
      <c r="AB643" s="31">
        <v>-17.064606741573034</v>
      </c>
      <c r="AC643" s="31">
        <v>-4.7184919543197195</v>
      </c>
      <c r="AD643" s="28" t="s">
        <v>74</v>
      </c>
      <c r="AE643" s="31">
        <v>-54.495707666428714</v>
      </c>
      <c r="AF643" s="31">
        <v>-32.799376354206537</v>
      </c>
      <c r="AG643" s="28" t="s">
        <v>74</v>
      </c>
      <c r="AH643" s="32">
        <v>45940</v>
      </c>
      <c r="AJ643" s="30" t="s">
        <v>5347</v>
      </c>
    </row>
    <row r="644" spans="1:36" x14ac:dyDescent="0.2">
      <c r="A644" s="23" t="s">
        <v>1394</v>
      </c>
      <c r="B644" s="24" t="s">
        <v>255</v>
      </c>
      <c r="C644" s="25" t="s">
        <v>1395</v>
      </c>
      <c r="D644" s="26" t="s">
        <v>74</v>
      </c>
      <c r="E644" s="24">
        <v>0</v>
      </c>
      <c r="F644" s="27">
        <v>-17.305748489791771</v>
      </c>
      <c r="G644" s="27">
        <v>12.629481707565033</v>
      </c>
      <c r="H644" s="26" t="s">
        <v>74</v>
      </c>
      <c r="I644" s="27">
        <v>31.495908343338975</v>
      </c>
      <c r="J644" s="27">
        <v>33.181497944</v>
      </c>
      <c r="K644" s="26" t="s">
        <v>74</v>
      </c>
      <c r="L644" s="23" t="s">
        <v>97</v>
      </c>
      <c r="M644" s="23" t="s">
        <v>496</v>
      </c>
      <c r="N644" s="28" t="s">
        <v>74</v>
      </c>
      <c r="O644" s="3" t="s">
        <v>109</v>
      </c>
      <c r="P644" s="3" t="s">
        <v>258</v>
      </c>
      <c r="Q644" s="28" t="s">
        <v>74</v>
      </c>
      <c r="R644" s="29">
        <v>3</v>
      </c>
      <c r="S644" s="30">
        <v>0</v>
      </c>
      <c r="T644" s="30">
        <v>0</v>
      </c>
      <c r="U644" s="30">
        <v>0</v>
      </c>
      <c r="V644" s="30">
        <v>2</v>
      </c>
      <c r="W644" s="28" t="s">
        <v>74</v>
      </c>
      <c r="X644" s="3" t="s">
        <v>83</v>
      </c>
      <c r="Y644" s="28" t="s">
        <v>74</v>
      </c>
      <c r="Z644" s="31">
        <v>-3.6050334429203073</v>
      </c>
      <c r="AA644" s="31">
        <v>17.115834901978801</v>
      </c>
      <c r="AB644" s="31">
        <v>-36.451983368749893</v>
      </c>
      <c r="AC644" s="31">
        <v>-1.9200621399789748</v>
      </c>
      <c r="AD644" s="28" t="s">
        <v>74</v>
      </c>
      <c r="AE644" s="31">
        <v>-63.597841383373691</v>
      </c>
      <c r="AF644" s="31">
        <v>-32.462576079061215</v>
      </c>
      <c r="AG644" s="28" t="s">
        <v>74</v>
      </c>
      <c r="AH644" s="32">
        <v>45940</v>
      </c>
      <c r="AJ644" s="30" t="s">
        <v>5348</v>
      </c>
    </row>
    <row r="645" spans="1:36" x14ac:dyDescent="0.2">
      <c r="A645" s="23" t="s">
        <v>1168</v>
      </c>
      <c r="B645" s="24" t="s">
        <v>72</v>
      </c>
      <c r="C645" s="25" t="s">
        <v>1396</v>
      </c>
      <c r="D645" s="26" t="s">
        <v>74</v>
      </c>
      <c r="E645" s="24">
        <v>2</v>
      </c>
      <c r="F645" s="27">
        <v>-19.254059351763566</v>
      </c>
      <c r="G645" s="27">
        <v>9.4215749324103637</v>
      </c>
      <c r="H645" s="26" t="s">
        <v>74</v>
      </c>
      <c r="I645" s="27">
        <v>36.978735309231205</v>
      </c>
      <c r="J645" s="27">
        <v>33.15022656</v>
      </c>
      <c r="K645" s="26" t="s">
        <v>74</v>
      </c>
      <c r="L645" s="23" t="s">
        <v>97</v>
      </c>
      <c r="M645" s="23" t="s">
        <v>499</v>
      </c>
      <c r="N645" s="28" t="s">
        <v>74</v>
      </c>
      <c r="O645" s="3" t="s">
        <v>77</v>
      </c>
      <c r="P645" s="3" t="s">
        <v>78</v>
      </c>
      <c r="Q645" s="28" t="s">
        <v>74</v>
      </c>
      <c r="R645" s="29">
        <v>3</v>
      </c>
      <c r="S645" s="30">
        <v>0</v>
      </c>
      <c r="T645" s="30">
        <v>0</v>
      </c>
      <c r="U645" s="30">
        <v>0</v>
      </c>
      <c r="V645" s="30">
        <v>0</v>
      </c>
      <c r="W645" s="28" t="s">
        <v>74</v>
      </c>
      <c r="X645" s="3" t="s">
        <v>83</v>
      </c>
      <c r="Y645" s="28" t="s">
        <v>74</v>
      </c>
      <c r="Z645" s="31">
        <v>-11.848655824759376</v>
      </c>
      <c r="AA645" s="31">
        <v>15.906611389919265</v>
      </c>
      <c r="AB645" s="31">
        <v>-11.848655824759376</v>
      </c>
      <c r="AC645" s="31">
        <v>35.08822568278427</v>
      </c>
      <c r="AD645" s="28" t="s">
        <v>74</v>
      </c>
      <c r="AE645" s="31">
        <v>-28.740324909549582</v>
      </c>
      <c r="AF645" s="31">
        <v>2.1446079094325334</v>
      </c>
      <c r="AG645" s="28" t="s">
        <v>74</v>
      </c>
      <c r="AH645" s="32">
        <v>45940</v>
      </c>
      <c r="AJ645" s="30" t="s">
        <v>5349</v>
      </c>
    </row>
    <row r="646" spans="1:36" x14ac:dyDescent="0.2">
      <c r="A646" s="23" t="s">
        <v>1397</v>
      </c>
      <c r="B646" s="24" t="s">
        <v>1398</v>
      </c>
      <c r="C646" s="25" t="s">
        <v>1399</v>
      </c>
      <c r="D646" s="26" t="s">
        <v>74</v>
      </c>
      <c r="E646" s="24">
        <v>5</v>
      </c>
      <c r="F646" s="27">
        <v>-4.4055324619134462</v>
      </c>
      <c r="G646" s="27">
        <v>18.870905727880157</v>
      </c>
      <c r="H646" s="26" t="s">
        <v>74</v>
      </c>
      <c r="I646" s="27">
        <v>14.244569345914773</v>
      </c>
      <c r="J646" s="27">
        <v>33.086768433000003</v>
      </c>
      <c r="K646" s="26" t="s">
        <v>74</v>
      </c>
      <c r="L646" s="23" t="s">
        <v>315</v>
      </c>
      <c r="M646" s="23" t="s">
        <v>349</v>
      </c>
      <c r="N646" s="28" t="s">
        <v>74</v>
      </c>
      <c r="O646" s="3" t="s">
        <v>156</v>
      </c>
      <c r="P646" s="3" t="s">
        <v>1400</v>
      </c>
      <c r="Q646" s="28" t="s">
        <v>74</v>
      </c>
      <c r="R646" s="29">
        <v>5</v>
      </c>
      <c r="S646" s="30">
        <v>51</v>
      </c>
      <c r="T646" s="30">
        <v>32</v>
      </c>
      <c r="U646" s="30">
        <v>0</v>
      </c>
      <c r="V646" s="30">
        <v>0</v>
      </c>
      <c r="W646" s="28" t="s">
        <v>74</v>
      </c>
      <c r="X646" s="3" t="s">
        <v>101</v>
      </c>
      <c r="Y646" s="28" t="s">
        <v>74</v>
      </c>
      <c r="Z646" s="31">
        <v>-2.7882441597588548</v>
      </c>
      <c r="AA646" s="31">
        <v>23.62597870566475</v>
      </c>
      <c r="AB646" s="31">
        <v>-2.7882441597588548</v>
      </c>
      <c r="AC646" s="31">
        <v>49.796320549494688</v>
      </c>
      <c r="AD646" s="28" t="s">
        <v>74</v>
      </c>
      <c r="AE646" s="31">
        <v>-6.7320833118538159</v>
      </c>
      <c r="AF646" s="31">
        <v>23.40311760548013</v>
      </c>
      <c r="AG646" s="28" t="s">
        <v>74</v>
      </c>
      <c r="AH646" s="32">
        <v>45940</v>
      </c>
      <c r="AJ646" s="30" t="s">
        <v>5350</v>
      </c>
    </row>
    <row r="647" spans="1:36" x14ac:dyDescent="0.2">
      <c r="A647" s="23" t="s">
        <v>1401</v>
      </c>
      <c r="B647" s="24" t="s">
        <v>72</v>
      </c>
      <c r="C647" s="25" t="s">
        <v>1402</v>
      </c>
      <c r="D647" s="26" t="s">
        <v>74</v>
      </c>
      <c r="E647" s="24">
        <v>1</v>
      </c>
      <c r="F647" s="27">
        <v>-19.831797099795676</v>
      </c>
      <c r="G647" s="27">
        <v>0</v>
      </c>
      <c r="H647" s="26" t="s">
        <v>74</v>
      </c>
      <c r="I647" s="27">
        <v>15.477613484330366</v>
      </c>
      <c r="J647" s="27">
        <v>33.014808326999997</v>
      </c>
      <c r="K647" s="26" t="s">
        <v>74</v>
      </c>
      <c r="L647" s="23" t="s">
        <v>493</v>
      </c>
      <c r="M647" s="23" t="s">
        <v>1403</v>
      </c>
      <c r="N647" s="28" t="s">
        <v>74</v>
      </c>
      <c r="O647" s="3" t="s">
        <v>77</v>
      </c>
      <c r="P647" s="3" t="s">
        <v>78</v>
      </c>
      <c r="Q647" s="28" t="s">
        <v>74</v>
      </c>
      <c r="R647" s="29">
        <v>3</v>
      </c>
      <c r="S647" s="30">
        <v>0</v>
      </c>
      <c r="T647" s="30">
        <v>0</v>
      </c>
      <c r="U647" s="30">
        <v>0</v>
      </c>
      <c r="V647" s="30">
        <v>0</v>
      </c>
      <c r="W647" s="28" t="s">
        <v>74</v>
      </c>
      <c r="X647" s="3" t="s">
        <v>101</v>
      </c>
      <c r="Y647" s="28" t="s">
        <v>74</v>
      </c>
      <c r="Z647" s="31">
        <v>-7.0549384569198477</v>
      </c>
      <c r="AA647" s="31">
        <v>4.0322580645161263</v>
      </c>
      <c r="AB647" s="31">
        <v>-7.0549384569198477</v>
      </c>
      <c r="AC647" s="31">
        <v>10.670241286863268</v>
      </c>
      <c r="AD647" s="28" t="s">
        <v>74</v>
      </c>
      <c r="AE647" s="31">
        <v>-33.270812513824225</v>
      </c>
      <c r="AF647" s="31">
        <v>-17.016006472522179</v>
      </c>
      <c r="AG647" s="28" t="s">
        <v>74</v>
      </c>
      <c r="AH647" s="32">
        <v>45940</v>
      </c>
      <c r="AJ647" s="30" t="s">
        <v>5351</v>
      </c>
    </row>
    <row r="648" spans="1:36" x14ac:dyDescent="0.2">
      <c r="A648" s="23">
        <v>6201</v>
      </c>
      <c r="B648" s="24" t="s">
        <v>259</v>
      </c>
      <c r="C648" s="25" t="s">
        <v>1404</v>
      </c>
      <c r="D648" s="26" t="s">
        <v>74</v>
      </c>
      <c r="E648" s="24">
        <v>3</v>
      </c>
      <c r="F648" s="27">
        <v>-22.108444865671277</v>
      </c>
      <c r="G648" s="27">
        <v>10.707927750560032</v>
      </c>
      <c r="H648" s="26" t="s">
        <v>74</v>
      </c>
      <c r="I648" s="27">
        <v>46.566817339819075</v>
      </c>
      <c r="J648" s="27">
        <v>32.998845840999998</v>
      </c>
      <c r="K648" s="26" t="s">
        <v>74</v>
      </c>
      <c r="L648" s="23" t="s">
        <v>91</v>
      </c>
      <c r="M648" s="23" t="s">
        <v>106</v>
      </c>
      <c r="N648" s="28" t="s">
        <v>74</v>
      </c>
      <c r="O648" s="3" t="s">
        <v>109</v>
      </c>
      <c r="P648" s="3" t="s">
        <v>261</v>
      </c>
      <c r="Q648" s="28" t="s">
        <v>74</v>
      </c>
      <c r="R648" s="29">
        <v>4</v>
      </c>
      <c r="S648" s="30">
        <v>0</v>
      </c>
      <c r="T648" s="30">
        <v>0</v>
      </c>
      <c r="U648" s="30">
        <v>0</v>
      </c>
      <c r="V648" s="30">
        <v>0</v>
      </c>
      <c r="W648" s="28" t="s">
        <v>74</v>
      </c>
      <c r="X648" s="3" t="s">
        <v>79</v>
      </c>
      <c r="Y648" s="28" t="s">
        <v>74</v>
      </c>
      <c r="Z648" s="31">
        <v>-7.9085147423532645</v>
      </c>
      <c r="AA648" s="31">
        <v>44.989154013015188</v>
      </c>
      <c r="AB648" s="31">
        <v>-7.9085147423532645</v>
      </c>
      <c r="AC648" s="31">
        <v>54.381991472810952</v>
      </c>
      <c r="AD648" s="28" t="s">
        <v>74</v>
      </c>
      <c r="AE648" s="31">
        <v>-22.108444865671277</v>
      </c>
      <c r="AF648" s="31">
        <v>12.554197922964846</v>
      </c>
      <c r="AG648" s="28" t="s">
        <v>74</v>
      </c>
      <c r="AH648" s="32">
        <v>45940</v>
      </c>
      <c r="AJ648" s="30" t="s">
        <v>5352</v>
      </c>
    </row>
    <row r="649" spans="1:36" x14ac:dyDescent="0.2">
      <c r="A649" s="23" t="s">
        <v>1405</v>
      </c>
      <c r="B649" s="24" t="s">
        <v>72</v>
      </c>
      <c r="C649" s="25" t="s">
        <v>1406</v>
      </c>
      <c r="D649" s="26" t="s">
        <v>74</v>
      </c>
      <c r="E649" s="24">
        <v>2</v>
      </c>
      <c r="F649" s="27">
        <v>-5.0735068551336688</v>
      </c>
      <c r="G649" s="27">
        <v>3.4750055887764275</v>
      </c>
      <c r="H649" s="26" t="s">
        <v>74</v>
      </c>
      <c r="I649" s="27">
        <v>20.401794868165886</v>
      </c>
      <c r="J649" s="27">
        <v>32.906994732999998</v>
      </c>
      <c r="K649" s="26" t="s">
        <v>74</v>
      </c>
      <c r="L649" s="23" t="s">
        <v>75</v>
      </c>
      <c r="M649" s="23" t="s">
        <v>174</v>
      </c>
      <c r="N649" s="28" t="s">
        <v>74</v>
      </c>
      <c r="O649" s="3" t="s">
        <v>77</v>
      </c>
      <c r="P649" s="3" t="s">
        <v>78</v>
      </c>
      <c r="Q649" s="28" t="s">
        <v>74</v>
      </c>
      <c r="R649" s="29">
        <v>4</v>
      </c>
      <c r="S649" s="30">
        <v>0</v>
      </c>
      <c r="T649" s="30">
        <v>0</v>
      </c>
      <c r="U649" s="30">
        <v>0</v>
      </c>
      <c r="V649" s="30">
        <v>0</v>
      </c>
      <c r="W649" s="28" t="s">
        <v>74</v>
      </c>
      <c r="X649" s="3" t="s">
        <v>101</v>
      </c>
      <c r="Y649" s="28" t="s">
        <v>74</v>
      </c>
      <c r="Z649" s="31">
        <v>-5.8741856242649375E-2</v>
      </c>
      <c r="AA649" s="31">
        <v>30.486316890360811</v>
      </c>
      <c r="AB649" s="31">
        <v>-7.2573642286217561</v>
      </c>
      <c r="AC649" s="31">
        <v>20.050869067189367</v>
      </c>
      <c r="AD649" s="28" t="s">
        <v>74</v>
      </c>
      <c r="AE649" s="31">
        <v>-30.119774281088407</v>
      </c>
      <c r="AF649" s="31">
        <v>-9.2576285817773343</v>
      </c>
      <c r="AG649" s="28" t="s">
        <v>74</v>
      </c>
      <c r="AH649" s="32">
        <v>45940</v>
      </c>
      <c r="AJ649" s="30" t="s">
        <v>5353</v>
      </c>
    </row>
    <row r="650" spans="1:36" x14ac:dyDescent="0.2">
      <c r="A650" s="23" t="s">
        <v>1407</v>
      </c>
      <c r="B650" s="24" t="s">
        <v>72</v>
      </c>
      <c r="C650" s="25" t="s">
        <v>1408</v>
      </c>
      <c r="D650" s="26" t="s">
        <v>74</v>
      </c>
      <c r="E650" s="24">
        <v>2</v>
      </c>
      <c r="F650" s="27">
        <v>-13.850400339575778</v>
      </c>
      <c r="G650" s="27">
        <v>5.6079678190065207</v>
      </c>
      <c r="H650" s="26" t="s">
        <v>74</v>
      </c>
      <c r="I650" s="27">
        <v>20.636977780621475</v>
      </c>
      <c r="J650" s="27">
        <v>32.872697487000003</v>
      </c>
      <c r="K650" s="26" t="s">
        <v>74</v>
      </c>
      <c r="L650" s="23" t="s">
        <v>113</v>
      </c>
      <c r="M650" s="23" t="s">
        <v>530</v>
      </c>
      <c r="N650" s="28" t="s">
        <v>74</v>
      </c>
      <c r="O650" s="3" t="s">
        <v>156</v>
      </c>
      <c r="P650" s="3" t="s">
        <v>196</v>
      </c>
      <c r="Q650" s="28" t="s">
        <v>74</v>
      </c>
      <c r="R650" s="29">
        <v>5</v>
      </c>
      <c r="S650" s="30">
        <v>6</v>
      </c>
      <c r="T650" s="30">
        <v>0</v>
      </c>
      <c r="U650" s="30">
        <v>0</v>
      </c>
      <c r="V650" s="30">
        <v>0</v>
      </c>
      <c r="W650" s="28" t="s">
        <v>74</v>
      </c>
      <c r="X650" s="3" t="s">
        <v>83</v>
      </c>
      <c r="Y650" s="28" t="s">
        <v>74</v>
      </c>
      <c r="Z650" s="31">
        <v>-2.9238923777150365</v>
      </c>
      <c r="AA650" s="31">
        <v>14.373472712462675</v>
      </c>
      <c r="AB650" s="31">
        <v>-2.9238923777150365</v>
      </c>
      <c r="AC650" s="31">
        <v>33.53788615933842</v>
      </c>
      <c r="AD650" s="28" t="s">
        <v>74</v>
      </c>
      <c r="AE650" s="31">
        <v>-13.850400339575778</v>
      </c>
      <c r="AF650" s="31">
        <v>1.7437652310732927</v>
      </c>
      <c r="AG650" s="28" t="s">
        <v>74</v>
      </c>
      <c r="AH650" s="32">
        <v>45940</v>
      </c>
      <c r="AJ650" s="30" t="s">
        <v>5354</v>
      </c>
    </row>
    <row r="651" spans="1:36" x14ac:dyDescent="0.2">
      <c r="A651" s="23" t="s">
        <v>1409</v>
      </c>
      <c r="B651" s="24" t="s">
        <v>72</v>
      </c>
      <c r="C651" s="25" t="s">
        <v>1410</v>
      </c>
      <c r="D651" s="26" t="s">
        <v>74</v>
      </c>
      <c r="E651" s="24">
        <v>2</v>
      </c>
      <c r="F651" s="27">
        <v>-33.144302305693344</v>
      </c>
      <c r="G651" s="27">
        <v>0</v>
      </c>
      <c r="H651" s="26" t="s">
        <v>74</v>
      </c>
      <c r="I651" s="27">
        <v>35.987173557953959</v>
      </c>
      <c r="J651" s="27">
        <v>32.797390163000003</v>
      </c>
      <c r="K651" s="26" t="s">
        <v>74</v>
      </c>
      <c r="L651" s="23" t="s">
        <v>97</v>
      </c>
      <c r="M651" s="23" t="s">
        <v>521</v>
      </c>
      <c r="N651" s="28" t="s">
        <v>74</v>
      </c>
      <c r="O651" s="3" t="s">
        <v>77</v>
      </c>
      <c r="P651" s="3" t="s">
        <v>78</v>
      </c>
      <c r="Q651" s="28" t="s">
        <v>74</v>
      </c>
      <c r="R651" s="29">
        <v>2</v>
      </c>
      <c r="S651" s="30">
        <v>0</v>
      </c>
      <c r="T651" s="30">
        <v>0</v>
      </c>
      <c r="U651" s="30">
        <v>0</v>
      </c>
      <c r="V651" s="30">
        <v>0</v>
      </c>
      <c r="W651" s="28" t="s">
        <v>74</v>
      </c>
      <c r="X651" s="3" t="s">
        <v>83</v>
      </c>
      <c r="Y651" s="28" t="s">
        <v>74</v>
      </c>
      <c r="Z651" s="31">
        <v>-22.05288191070424</v>
      </c>
      <c r="AA651" s="31">
        <v>0</v>
      </c>
      <c r="AB651" s="31">
        <v>-28.260767239350432</v>
      </c>
      <c r="AC651" s="31">
        <v>43.028207741409972</v>
      </c>
      <c r="AD651" s="28" t="s">
        <v>74</v>
      </c>
      <c r="AE651" s="31">
        <v>-36.044637356930707</v>
      </c>
      <c r="AF651" s="31">
        <v>12.959140872244021</v>
      </c>
      <c r="AG651" s="28" t="s">
        <v>74</v>
      </c>
      <c r="AH651" s="32">
        <v>45940</v>
      </c>
      <c r="AJ651" s="30" t="s">
        <v>5355</v>
      </c>
    </row>
    <row r="652" spans="1:36" x14ac:dyDescent="0.2">
      <c r="A652" s="23" t="s">
        <v>1411</v>
      </c>
      <c r="B652" s="24" t="s">
        <v>1125</v>
      </c>
      <c r="C652" s="25" t="s">
        <v>1412</v>
      </c>
      <c r="D652" s="26" t="s">
        <v>74</v>
      </c>
      <c r="E652" s="24">
        <v>2</v>
      </c>
      <c r="F652" s="27">
        <v>-15.877181475693622</v>
      </c>
      <c r="G652" s="27">
        <v>3.1884387627913386</v>
      </c>
      <c r="H652" s="26" t="s">
        <v>74</v>
      </c>
      <c r="I652" s="27">
        <v>24.912955851986727</v>
      </c>
      <c r="J652" s="27">
        <v>32.731801754999999</v>
      </c>
      <c r="K652" s="26" t="s">
        <v>74</v>
      </c>
      <c r="L652" s="23" t="s">
        <v>493</v>
      </c>
      <c r="M652" s="23" t="s">
        <v>1302</v>
      </c>
      <c r="N652" s="28" t="s">
        <v>74</v>
      </c>
      <c r="O652" s="3" t="s">
        <v>99</v>
      </c>
      <c r="P652" s="3" t="s">
        <v>1127</v>
      </c>
      <c r="Q652" s="28" t="s">
        <v>74</v>
      </c>
      <c r="R652" s="29">
        <v>4</v>
      </c>
      <c r="S652" s="30">
        <v>0</v>
      </c>
      <c r="T652" s="30">
        <v>0</v>
      </c>
      <c r="U652" s="30">
        <v>0</v>
      </c>
      <c r="V652" s="30">
        <v>0</v>
      </c>
      <c r="W652" s="28" t="s">
        <v>74</v>
      </c>
      <c r="X652" s="3" t="s">
        <v>83</v>
      </c>
      <c r="Y652" s="28" t="s">
        <v>74</v>
      </c>
      <c r="Z652" s="31">
        <v>-13.375796178343947</v>
      </c>
      <c r="AA652" s="31">
        <v>14.767932489451477</v>
      </c>
      <c r="AB652" s="31">
        <v>-13.375796178343947</v>
      </c>
      <c r="AC652" s="31">
        <v>82.288525205409684</v>
      </c>
      <c r="AD652" s="28" t="s">
        <v>74</v>
      </c>
      <c r="AE652" s="31">
        <v>-15.877181475693622</v>
      </c>
      <c r="AF652" s="31">
        <v>43.449362612324308</v>
      </c>
      <c r="AG652" s="28" t="s">
        <v>74</v>
      </c>
      <c r="AH652" s="32">
        <v>45940</v>
      </c>
      <c r="AJ652" s="30" t="s">
        <v>5356</v>
      </c>
    </row>
    <row r="653" spans="1:36" x14ac:dyDescent="0.2">
      <c r="A653" s="23" t="s">
        <v>1413</v>
      </c>
      <c r="B653" s="24" t="s">
        <v>182</v>
      </c>
      <c r="C653" s="25" t="s">
        <v>1414</v>
      </c>
      <c r="D653" s="26" t="s">
        <v>74</v>
      </c>
      <c r="E653" s="24">
        <v>0</v>
      </c>
      <c r="F653" s="27">
        <v>-23.800819590935308</v>
      </c>
      <c r="G653" s="27">
        <v>0</v>
      </c>
      <c r="H653" s="26" t="s">
        <v>74</v>
      </c>
      <c r="I653" s="27">
        <v>32.863533984846526</v>
      </c>
      <c r="J653" s="27">
        <v>32.713965709999997</v>
      </c>
      <c r="K653" s="26" t="s">
        <v>74</v>
      </c>
      <c r="L653" s="23" t="s">
        <v>113</v>
      </c>
      <c r="M653" s="23" t="s">
        <v>295</v>
      </c>
      <c r="N653" s="28" t="s">
        <v>74</v>
      </c>
      <c r="O653" s="3" t="s">
        <v>156</v>
      </c>
      <c r="P653" s="3" t="s">
        <v>184</v>
      </c>
      <c r="Q653" s="28" t="s">
        <v>74</v>
      </c>
      <c r="R653" s="29">
        <v>0</v>
      </c>
      <c r="S653" s="30">
        <v>0</v>
      </c>
      <c r="T653" s="30">
        <v>0</v>
      </c>
      <c r="U653" s="30">
        <v>1</v>
      </c>
      <c r="V653" s="30">
        <v>27</v>
      </c>
      <c r="W653" s="28" t="s">
        <v>74</v>
      </c>
      <c r="X653" s="3" t="s">
        <v>83</v>
      </c>
      <c r="Y653" s="28" t="s">
        <v>74</v>
      </c>
      <c r="Z653" s="31">
        <v>-20.799465975576233</v>
      </c>
      <c r="AA653" s="31">
        <v>2.5888815421392652</v>
      </c>
      <c r="AB653" s="31">
        <v>-26.366975022451321</v>
      </c>
      <c r="AC653" s="31">
        <v>-0.23128830887284932</v>
      </c>
      <c r="AD653" s="28" t="s">
        <v>74</v>
      </c>
      <c r="AE653" s="31">
        <v>-32.824669711940111</v>
      </c>
      <c r="AF653" s="31">
        <v>-15.041525049538404</v>
      </c>
      <c r="AG653" s="28" t="s">
        <v>74</v>
      </c>
      <c r="AH653" s="32">
        <v>45940</v>
      </c>
      <c r="AJ653" s="30" t="s">
        <v>5357</v>
      </c>
    </row>
    <row r="654" spans="1:36" x14ac:dyDescent="0.2">
      <c r="A654" s="23" t="s">
        <v>1415</v>
      </c>
      <c r="B654" s="24" t="s">
        <v>72</v>
      </c>
      <c r="C654" s="25" t="s">
        <v>1416</v>
      </c>
      <c r="D654" s="26" t="s">
        <v>74</v>
      </c>
      <c r="E654" s="24">
        <v>2</v>
      </c>
      <c r="F654" s="27">
        <v>-15.117933743936639</v>
      </c>
      <c r="G654" s="27">
        <v>2.5773306027022933</v>
      </c>
      <c r="H654" s="26" t="s">
        <v>74</v>
      </c>
      <c r="I654" s="27">
        <v>29.909642642238289</v>
      </c>
      <c r="J654" s="27">
        <v>32.657185402000003</v>
      </c>
      <c r="K654" s="26" t="s">
        <v>74</v>
      </c>
      <c r="L654" s="23" t="s">
        <v>178</v>
      </c>
      <c r="M654" s="23" t="s">
        <v>418</v>
      </c>
      <c r="N654" s="28" t="s">
        <v>74</v>
      </c>
      <c r="O654" s="3" t="s">
        <v>77</v>
      </c>
      <c r="P654" s="3" t="s">
        <v>78</v>
      </c>
      <c r="Q654" s="28" t="s">
        <v>74</v>
      </c>
      <c r="R654" s="29">
        <v>4</v>
      </c>
      <c r="S654" s="30">
        <v>0</v>
      </c>
      <c r="T654" s="30">
        <v>0</v>
      </c>
      <c r="U654" s="30">
        <v>0</v>
      </c>
      <c r="V654" s="30">
        <v>0</v>
      </c>
      <c r="W654" s="28" t="s">
        <v>74</v>
      </c>
      <c r="X654" s="3" t="s">
        <v>83</v>
      </c>
      <c r="Y654" s="28" t="s">
        <v>74</v>
      </c>
      <c r="Z654" s="31">
        <v>-10.77117100284927</v>
      </c>
      <c r="AA654" s="31">
        <v>18.992151488725558</v>
      </c>
      <c r="AB654" s="31">
        <v>-10.77117100284927</v>
      </c>
      <c r="AC654" s="31">
        <v>42.544223742869725</v>
      </c>
      <c r="AD654" s="28" t="s">
        <v>74</v>
      </c>
      <c r="AE654" s="31">
        <v>-16.498194959696736</v>
      </c>
      <c r="AF654" s="31">
        <v>10.978029818382161</v>
      </c>
      <c r="AG654" s="28" t="s">
        <v>74</v>
      </c>
      <c r="AH654" s="32">
        <v>45940</v>
      </c>
      <c r="AJ654" s="30" t="s">
        <v>5358</v>
      </c>
    </row>
    <row r="655" spans="1:36" x14ac:dyDescent="0.2">
      <c r="A655" s="23" t="s">
        <v>1417</v>
      </c>
      <c r="B655" s="24" t="s">
        <v>72</v>
      </c>
      <c r="C655" s="25" t="s">
        <v>1418</v>
      </c>
      <c r="D655" s="26" t="s">
        <v>74</v>
      </c>
      <c r="E655" s="24">
        <v>0</v>
      </c>
      <c r="F655" s="27">
        <v>-22.095004684248263</v>
      </c>
      <c r="G655" s="27">
        <v>32.85976966165817</v>
      </c>
      <c r="H655" s="26" t="s">
        <v>74</v>
      </c>
      <c r="I655" s="27">
        <v>62.144981283393783</v>
      </c>
      <c r="J655" s="27">
        <v>32.602048683</v>
      </c>
      <c r="K655" s="26" t="s">
        <v>74</v>
      </c>
      <c r="L655" s="23" t="s">
        <v>75</v>
      </c>
      <c r="M655" s="23" t="s">
        <v>76</v>
      </c>
      <c r="N655" s="28" t="s">
        <v>74</v>
      </c>
      <c r="O655" s="3" t="s">
        <v>77</v>
      </c>
      <c r="P655" s="3" t="s">
        <v>78</v>
      </c>
      <c r="Q655" s="28" t="s">
        <v>74</v>
      </c>
      <c r="R655" s="29">
        <v>3</v>
      </c>
      <c r="S655" s="30">
        <v>0</v>
      </c>
      <c r="T655" s="30">
        <v>0</v>
      </c>
      <c r="U655" s="30">
        <v>0</v>
      </c>
      <c r="V655" s="30">
        <v>1</v>
      </c>
      <c r="W655" s="28" t="s">
        <v>74</v>
      </c>
      <c r="X655" s="3" t="s">
        <v>79</v>
      </c>
      <c r="Y655" s="28" t="s">
        <v>74</v>
      </c>
      <c r="Z655" s="31">
        <v>-18.661639962299716</v>
      </c>
      <c r="AA655" s="31">
        <v>69.263098907256932</v>
      </c>
      <c r="AB655" s="31">
        <v>-36.343519494204436</v>
      </c>
      <c r="AC655" s="31">
        <v>-14.191986375261283</v>
      </c>
      <c r="AD655" s="28" t="s">
        <v>74</v>
      </c>
      <c r="AE655" s="31">
        <v>-50.693439482591842</v>
      </c>
      <c r="AF655" s="31">
        <v>-36.152276095636452</v>
      </c>
      <c r="AG655" s="28" t="s">
        <v>74</v>
      </c>
      <c r="AH655" s="32">
        <v>45940</v>
      </c>
      <c r="AJ655" s="30" t="s">
        <v>5359</v>
      </c>
    </row>
    <row r="656" spans="1:36" x14ac:dyDescent="0.2">
      <c r="A656" s="23" t="s">
        <v>1419</v>
      </c>
      <c r="B656" s="24" t="s">
        <v>154</v>
      </c>
      <c r="C656" s="25" t="s">
        <v>1420</v>
      </c>
      <c r="D656" s="26" t="s">
        <v>74</v>
      </c>
      <c r="E656" s="24">
        <v>0</v>
      </c>
      <c r="F656" s="27">
        <v>-16.161832116509608</v>
      </c>
      <c r="G656" s="27">
        <v>2.2601138797957456</v>
      </c>
      <c r="H656" s="26" t="s">
        <v>74</v>
      </c>
      <c r="I656" s="27">
        <v>18.508847732464467</v>
      </c>
      <c r="J656" s="27">
        <v>32.552201029000003</v>
      </c>
      <c r="K656" s="26" t="s">
        <v>74</v>
      </c>
      <c r="L656" s="23" t="s">
        <v>122</v>
      </c>
      <c r="M656" s="23" t="s">
        <v>161</v>
      </c>
      <c r="N656" s="28" t="s">
        <v>74</v>
      </c>
      <c r="O656" s="3" t="s">
        <v>156</v>
      </c>
      <c r="P656" s="3" t="s">
        <v>175</v>
      </c>
      <c r="Q656" s="28" t="s">
        <v>74</v>
      </c>
      <c r="R656" s="29">
        <v>4</v>
      </c>
      <c r="S656" s="30">
        <v>0</v>
      </c>
      <c r="T656" s="30">
        <v>0</v>
      </c>
      <c r="U656" s="30">
        <v>0</v>
      </c>
      <c r="V656" s="30">
        <v>27</v>
      </c>
      <c r="W656" s="28" t="s">
        <v>74</v>
      </c>
      <c r="X656" s="3" t="s">
        <v>101</v>
      </c>
      <c r="Y656" s="28" t="s">
        <v>74</v>
      </c>
      <c r="Z656" s="31">
        <v>-5.1025917926565887</v>
      </c>
      <c r="AA656" s="31">
        <v>8.958462492250467</v>
      </c>
      <c r="AB656" s="31">
        <v>-16.971772764851785</v>
      </c>
      <c r="AC656" s="31">
        <v>3.2132653270965048</v>
      </c>
      <c r="AD656" s="28" t="s">
        <v>74</v>
      </c>
      <c r="AE656" s="31">
        <v>-31.609131055409684</v>
      </c>
      <c r="AF656" s="31">
        <v>-16.330931305686271</v>
      </c>
      <c r="AG656" s="28" t="s">
        <v>74</v>
      </c>
      <c r="AH656" s="32">
        <v>45940</v>
      </c>
      <c r="AJ656" s="30" t="s">
        <v>5360</v>
      </c>
    </row>
    <row r="657" spans="1:36" x14ac:dyDescent="0.2">
      <c r="A657" s="23" t="s">
        <v>1421</v>
      </c>
      <c r="B657" s="24" t="s">
        <v>255</v>
      </c>
      <c r="C657" s="25" t="s">
        <v>1422</v>
      </c>
      <c r="D657" s="26" t="s">
        <v>74</v>
      </c>
      <c r="E657" s="24">
        <v>5</v>
      </c>
      <c r="F657" s="27">
        <v>0</v>
      </c>
      <c r="G657" s="27">
        <v>26.164820786305569</v>
      </c>
      <c r="H657" s="26" t="s">
        <v>74</v>
      </c>
      <c r="I657" s="27">
        <v>30.29899580480539</v>
      </c>
      <c r="J657" s="27">
        <v>32.535935891000001</v>
      </c>
      <c r="K657" s="26" t="s">
        <v>74</v>
      </c>
      <c r="L657" s="23" t="s">
        <v>315</v>
      </c>
      <c r="M657" s="23" t="s">
        <v>777</v>
      </c>
      <c r="N657" s="28" t="s">
        <v>74</v>
      </c>
      <c r="O657" s="3" t="s">
        <v>109</v>
      </c>
      <c r="P657" s="3" t="s">
        <v>258</v>
      </c>
      <c r="Q657" s="28" t="s">
        <v>74</v>
      </c>
      <c r="R657" s="29">
        <v>5</v>
      </c>
      <c r="S657" s="30">
        <v>18</v>
      </c>
      <c r="T657" s="30">
        <v>4</v>
      </c>
      <c r="U657" s="30">
        <v>0</v>
      </c>
      <c r="V657" s="30">
        <v>0</v>
      </c>
      <c r="W657" s="28" t="s">
        <v>74</v>
      </c>
      <c r="X657" s="3" t="s">
        <v>83</v>
      </c>
      <c r="Y657" s="28" t="s">
        <v>74</v>
      </c>
      <c r="Z657" s="31">
        <v>0</v>
      </c>
      <c r="AA657" s="31">
        <v>46.966424504221472</v>
      </c>
      <c r="AB657" s="31">
        <v>-2.4183560393716235</v>
      </c>
      <c r="AC657" s="31">
        <v>76.799782218571522</v>
      </c>
      <c r="AD657" s="28" t="s">
        <v>74</v>
      </c>
      <c r="AE657" s="31">
        <v>-24.62716917271409</v>
      </c>
      <c r="AF657" s="31">
        <v>29.22825077767104</v>
      </c>
      <c r="AG657" s="28" t="s">
        <v>74</v>
      </c>
      <c r="AH657" s="32">
        <v>45940</v>
      </c>
      <c r="AJ657" s="30" t="s">
        <v>5361</v>
      </c>
    </row>
    <row r="658" spans="1:36" x14ac:dyDescent="0.2">
      <c r="A658" s="23" t="s">
        <v>1423</v>
      </c>
      <c r="B658" s="24" t="s">
        <v>154</v>
      </c>
      <c r="C658" s="25" t="s">
        <v>1420</v>
      </c>
      <c r="D658" s="26" t="s">
        <v>74</v>
      </c>
      <c r="E658" s="24">
        <v>0</v>
      </c>
      <c r="F658" s="27">
        <v>-14.675354388757745</v>
      </c>
      <c r="G658" s="27">
        <v>2.2527267576776153</v>
      </c>
      <c r="H658" s="26" t="s">
        <v>74</v>
      </c>
      <c r="I658" s="27">
        <v>17.868543639218395</v>
      </c>
      <c r="J658" s="27">
        <v>32.447738450000003</v>
      </c>
      <c r="K658" s="26" t="s">
        <v>74</v>
      </c>
      <c r="L658" s="23" t="s">
        <v>122</v>
      </c>
      <c r="M658" s="23" t="s">
        <v>161</v>
      </c>
      <c r="N658" s="28" t="s">
        <v>74</v>
      </c>
      <c r="O658" s="3" t="s">
        <v>156</v>
      </c>
      <c r="P658" s="3" t="s">
        <v>175</v>
      </c>
      <c r="Q658" s="28" t="s">
        <v>74</v>
      </c>
      <c r="R658" s="29">
        <v>4</v>
      </c>
      <c r="S658" s="30">
        <v>0</v>
      </c>
      <c r="T658" s="30">
        <v>0</v>
      </c>
      <c r="U658" s="30">
        <v>0</v>
      </c>
      <c r="V658" s="30">
        <v>5</v>
      </c>
      <c r="W658" s="28" t="s">
        <v>74</v>
      </c>
      <c r="X658" s="3" t="s">
        <v>101</v>
      </c>
      <c r="Y658" s="28" t="s">
        <v>74</v>
      </c>
      <c r="Z658" s="31">
        <v>-4.9446494464944566</v>
      </c>
      <c r="AA658" s="31">
        <v>10.273972602739738</v>
      </c>
      <c r="AB658" s="31">
        <v>-14.464072253951388</v>
      </c>
      <c r="AC658" s="31">
        <v>3.5514613780384194</v>
      </c>
      <c r="AD658" s="28" t="s">
        <v>74</v>
      </c>
      <c r="AE658" s="31">
        <v>-29.088483188387968</v>
      </c>
      <c r="AF658" s="31">
        <v>-16.241669762869236</v>
      </c>
      <c r="AG658" s="28" t="s">
        <v>74</v>
      </c>
      <c r="AH658" s="32">
        <v>45940</v>
      </c>
      <c r="AJ658" s="30" t="s">
        <v>5362</v>
      </c>
    </row>
    <row r="659" spans="1:36" x14ac:dyDescent="0.2">
      <c r="A659" s="23" t="s">
        <v>1424</v>
      </c>
      <c r="B659" s="24" t="s">
        <v>72</v>
      </c>
      <c r="C659" s="25" t="s">
        <v>1425</v>
      </c>
      <c r="D659" s="26" t="s">
        <v>74</v>
      </c>
      <c r="E659" s="24">
        <v>0</v>
      </c>
      <c r="F659" s="27">
        <v>-24.050285439635179</v>
      </c>
      <c r="G659" s="27">
        <v>0</v>
      </c>
      <c r="H659" s="26" t="s">
        <v>74</v>
      </c>
      <c r="I659" s="27">
        <v>43.153531791238173</v>
      </c>
      <c r="J659" s="27">
        <v>32.420470246999997</v>
      </c>
      <c r="K659" s="26" t="s">
        <v>74</v>
      </c>
      <c r="L659" s="23" t="s">
        <v>129</v>
      </c>
      <c r="M659" s="23" t="s">
        <v>1043</v>
      </c>
      <c r="N659" s="28" t="s">
        <v>74</v>
      </c>
      <c r="O659" s="3" t="s">
        <v>77</v>
      </c>
      <c r="P659" s="3" t="s">
        <v>78</v>
      </c>
      <c r="Q659" s="28" t="s">
        <v>74</v>
      </c>
      <c r="R659" s="29">
        <v>0</v>
      </c>
      <c r="S659" s="30">
        <v>0</v>
      </c>
      <c r="T659" s="30">
        <v>0</v>
      </c>
      <c r="U659" s="30">
        <v>1</v>
      </c>
      <c r="V659" s="30">
        <v>31</v>
      </c>
      <c r="W659" s="28" t="s">
        <v>74</v>
      </c>
      <c r="X659" s="3" t="s">
        <v>79</v>
      </c>
      <c r="Y659" s="28" t="s">
        <v>74</v>
      </c>
      <c r="Z659" s="31">
        <v>-12.774843385333487</v>
      </c>
      <c r="AA659" s="31">
        <v>17.468982630272954</v>
      </c>
      <c r="AB659" s="31">
        <v>-24.167022639897475</v>
      </c>
      <c r="AC659" s="31">
        <v>-8.2125451972960111</v>
      </c>
      <c r="AD659" s="28" t="s">
        <v>74</v>
      </c>
      <c r="AE659" s="31">
        <v>-45.076129507171139</v>
      </c>
      <c r="AF659" s="31">
        <v>-27.750098268111945</v>
      </c>
      <c r="AG659" s="28" t="s">
        <v>74</v>
      </c>
      <c r="AH659" s="32">
        <v>45940</v>
      </c>
      <c r="AJ659" s="30" t="s">
        <v>5363</v>
      </c>
    </row>
    <row r="660" spans="1:36" x14ac:dyDescent="0.2">
      <c r="A660" s="23" t="s">
        <v>1426</v>
      </c>
      <c r="B660" s="24" t="s">
        <v>657</v>
      </c>
      <c r="C660" s="25" t="s">
        <v>1427</v>
      </c>
      <c r="D660" s="26" t="s">
        <v>74</v>
      </c>
      <c r="E660" s="24">
        <v>1</v>
      </c>
      <c r="F660" s="27">
        <v>-19.254577563220241</v>
      </c>
      <c r="G660" s="27">
        <v>18.084151615811773</v>
      </c>
      <c r="H660" s="26" t="s">
        <v>74</v>
      </c>
      <c r="I660" s="27">
        <v>49.422031283975102</v>
      </c>
      <c r="J660" s="27">
        <v>32.304953218000001</v>
      </c>
      <c r="K660" s="26" t="s">
        <v>74</v>
      </c>
      <c r="L660" s="23" t="s">
        <v>247</v>
      </c>
      <c r="M660" s="23" t="s">
        <v>1428</v>
      </c>
      <c r="N660" s="28" t="s">
        <v>74</v>
      </c>
      <c r="O660" s="3" t="s">
        <v>109</v>
      </c>
      <c r="P660" s="3" t="s">
        <v>659</v>
      </c>
      <c r="Q660" s="28" t="s">
        <v>74</v>
      </c>
      <c r="R660" s="29">
        <v>2</v>
      </c>
      <c r="S660" s="30">
        <v>0</v>
      </c>
      <c r="T660" s="30">
        <v>0</v>
      </c>
      <c r="U660" s="30">
        <v>0</v>
      </c>
      <c r="V660" s="30">
        <v>0</v>
      </c>
      <c r="W660" s="28" t="s">
        <v>74</v>
      </c>
      <c r="X660" s="3" t="s">
        <v>79</v>
      </c>
      <c r="Y660" s="28" t="s">
        <v>74</v>
      </c>
      <c r="Z660" s="31">
        <v>-14.942528735632186</v>
      </c>
      <c r="AA660" s="31">
        <v>40.952380952380949</v>
      </c>
      <c r="AB660" s="31">
        <v>-38.84297520661157</v>
      </c>
      <c r="AC660" s="31">
        <v>-6.0146965435906727</v>
      </c>
      <c r="AD660" s="28" t="s">
        <v>74</v>
      </c>
      <c r="AE660" s="31">
        <v>-50.993891240793076</v>
      </c>
      <c r="AF660" s="31">
        <v>-24.809421372879147</v>
      </c>
      <c r="AG660" s="28" t="s">
        <v>74</v>
      </c>
      <c r="AH660" s="32">
        <v>45940</v>
      </c>
      <c r="AJ660" s="30" t="s">
        <v>5364</v>
      </c>
    </row>
    <row r="661" spans="1:36" x14ac:dyDescent="0.2">
      <c r="A661" s="23">
        <v>3382</v>
      </c>
      <c r="B661" s="24" t="s">
        <v>259</v>
      </c>
      <c r="C661" s="25" t="s">
        <v>1429</v>
      </c>
      <c r="D661" s="26" t="s">
        <v>74</v>
      </c>
      <c r="E661" s="24">
        <v>0</v>
      </c>
      <c r="F661" s="27">
        <v>-27.366597428199945</v>
      </c>
      <c r="G661" s="27">
        <v>0</v>
      </c>
      <c r="H661" s="26" t="s">
        <v>74</v>
      </c>
      <c r="I661" s="27">
        <v>28.079478850433258</v>
      </c>
      <c r="J661" s="27">
        <v>32.285949737999999</v>
      </c>
      <c r="K661" s="26" t="s">
        <v>74</v>
      </c>
      <c r="L661" s="23" t="s">
        <v>122</v>
      </c>
      <c r="M661" s="23" t="s">
        <v>1085</v>
      </c>
      <c r="N661" s="28" t="s">
        <v>74</v>
      </c>
      <c r="O661" s="3" t="s">
        <v>109</v>
      </c>
      <c r="P661" s="3" t="s">
        <v>261</v>
      </c>
      <c r="Q661" s="28" t="s">
        <v>74</v>
      </c>
      <c r="R661" s="29">
        <v>1</v>
      </c>
      <c r="S661" s="30">
        <v>0</v>
      </c>
      <c r="T661" s="30">
        <v>0</v>
      </c>
      <c r="U661" s="30">
        <v>0</v>
      </c>
      <c r="V661" s="30">
        <v>18</v>
      </c>
      <c r="W661" s="28" t="s">
        <v>74</v>
      </c>
      <c r="X661" s="3" t="s">
        <v>83</v>
      </c>
      <c r="Y661" s="28" t="s">
        <v>74</v>
      </c>
      <c r="Z661" s="31">
        <v>-15.708406663931937</v>
      </c>
      <c r="AA661" s="31">
        <v>0.14253673465110087</v>
      </c>
      <c r="AB661" s="31">
        <v>-25.037069580976446</v>
      </c>
      <c r="AC661" s="31">
        <v>-0.98546149479517497</v>
      </c>
      <c r="AD661" s="28" t="s">
        <v>74</v>
      </c>
      <c r="AE661" s="31">
        <v>-45.934532806407766</v>
      </c>
      <c r="AF661" s="31">
        <v>-30.46955133203096</v>
      </c>
      <c r="AG661" s="28" t="s">
        <v>74</v>
      </c>
      <c r="AH661" s="32">
        <v>45940</v>
      </c>
      <c r="AJ661" s="30" t="s">
        <v>5365</v>
      </c>
    </row>
    <row r="662" spans="1:36" x14ac:dyDescent="0.2">
      <c r="A662" s="23" t="s">
        <v>1430</v>
      </c>
      <c r="B662" s="24" t="s">
        <v>72</v>
      </c>
      <c r="C662" s="25" t="s">
        <v>1431</v>
      </c>
      <c r="D662" s="26" t="s">
        <v>74</v>
      </c>
      <c r="E662" s="24">
        <v>5</v>
      </c>
      <c r="F662" s="27">
        <v>-1.066063917602819</v>
      </c>
      <c r="G662" s="27">
        <v>51.641364339037857</v>
      </c>
      <c r="H662" s="26" t="s">
        <v>74</v>
      </c>
      <c r="I662" s="27">
        <v>42.477360306025872</v>
      </c>
      <c r="J662" s="27">
        <v>32.176945998000001</v>
      </c>
      <c r="K662" s="26" t="s">
        <v>74</v>
      </c>
      <c r="L662" s="23" t="s">
        <v>75</v>
      </c>
      <c r="M662" s="23" t="s">
        <v>88</v>
      </c>
      <c r="N662" s="28" t="s">
        <v>74</v>
      </c>
      <c r="O662" s="3" t="s">
        <v>77</v>
      </c>
      <c r="P662" s="3" t="s">
        <v>78</v>
      </c>
      <c r="Q662" s="28" t="s">
        <v>74</v>
      </c>
      <c r="R662" s="29">
        <v>5</v>
      </c>
      <c r="S662" s="30">
        <v>7</v>
      </c>
      <c r="T662" s="30">
        <v>6</v>
      </c>
      <c r="U662" s="30">
        <v>0</v>
      </c>
      <c r="V662" s="30">
        <v>0</v>
      </c>
      <c r="W662" s="28" t="s">
        <v>74</v>
      </c>
      <c r="X662" s="3" t="s">
        <v>79</v>
      </c>
      <c r="Y662" s="28" t="s">
        <v>74</v>
      </c>
      <c r="Z662" s="31">
        <v>-2.3609443777511001</v>
      </c>
      <c r="AA662" s="31">
        <v>93.19081551860647</v>
      </c>
      <c r="AB662" s="31">
        <v>-2.3609443777511001</v>
      </c>
      <c r="AC662" s="31">
        <v>48.460031395645963</v>
      </c>
      <c r="AD662" s="28" t="s">
        <v>74</v>
      </c>
      <c r="AE662" s="31">
        <v>-6.9675789561013506</v>
      </c>
      <c r="AF662" s="31">
        <v>13.141736318641527</v>
      </c>
      <c r="AG662" s="28" t="s">
        <v>74</v>
      </c>
      <c r="AH662" s="32">
        <v>45940</v>
      </c>
      <c r="AJ662" s="30" t="s">
        <v>5366</v>
      </c>
    </row>
    <row r="663" spans="1:36" x14ac:dyDescent="0.2">
      <c r="A663" s="23" t="s">
        <v>1432</v>
      </c>
      <c r="B663" s="24" t="s">
        <v>72</v>
      </c>
      <c r="C663" s="25" t="s">
        <v>1433</v>
      </c>
      <c r="D663" s="26" t="s">
        <v>74</v>
      </c>
      <c r="E663" s="24">
        <v>0</v>
      </c>
      <c r="F663" s="27">
        <v>-26.6013180503063</v>
      </c>
      <c r="G663" s="27">
        <v>0</v>
      </c>
      <c r="H663" s="26" t="s">
        <v>74</v>
      </c>
      <c r="I663" s="27">
        <v>27.056605790291155</v>
      </c>
      <c r="J663" s="27">
        <v>32.136452654999999</v>
      </c>
      <c r="K663" s="26" t="s">
        <v>74</v>
      </c>
      <c r="L663" s="23" t="s">
        <v>75</v>
      </c>
      <c r="M663" s="23" t="s">
        <v>204</v>
      </c>
      <c r="N663" s="28" t="s">
        <v>74</v>
      </c>
      <c r="O663" s="3" t="s">
        <v>77</v>
      </c>
      <c r="P663" s="3" t="s">
        <v>78</v>
      </c>
      <c r="Q663" s="28" t="s">
        <v>74</v>
      </c>
      <c r="R663" s="29">
        <v>0</v>
      </c>
      <c r="S663" s="30">
        <v>0</v>
      </c>
      <c r="T663" s="30">
        <v>0</v>
      </c>
      <c r="U663" s="30">
        <v>5</v>
      </c>
      <c r="V663" s="30">
        <v>19</v>
      </c>
      <c r="W663" s="28" t="s">
        <v>74</v>
      </c>
      <c r="X663" s="3" t="s">
        <v>83</v>
      </c>
      <c r="Y663" s="28" t="s">
        <v>74</v>
      </c>
      <c r="Z663" s="31">
        <v>-18.534109198960007</v>
      </c>
      <c r="AA663" s="31">
        <v>0</v>
      </c>
      <c r="AB663" s="31">
        <v>-26.603457891801458</v>
      </c>
      <c r="AC663" s="31">
        <v>-5.7903836035178351</v>
      </c>
      <c r="AD663" s="28" t="s">
        <v>74</v>
      </c>
      <c r="AE663" s="31">
        <v>-46.953559819025884</v>
      </c>
      <c r="AF663" s="31">
        <v>-29.116739391925272</v>
      </c>
      <c r="AG663" s="28" t="s">
        <v>74</v>
      </c>
      <c r="AH663" s="32">
        <v>45940</v>
      </c>
      <c r="AJ663" s="30" t="s">
        <v>5367</v>
      </c>
    </row>
    <row r="664" spans="1:36" x14ac:dyDescent="0.2">
      <c r="A664" s="23" t="s">
        <v>1434</v>
      </c>
      <c r="B664" s="24" t="s">
        <v>255</v>
      </c>
      <c r="C664" s="25" t="s">
        <v>1435</v>
      </c>
      <c r="D664" s="26" t="s">
        <v>74</v>
      </c>
      <c r="E664" s="24">
        <v>4</v>
      </c>
      <c r="F664" s="27">
        <v>-11.929093621540318</v>
      </c>
      <c r="G664" s="27">
        <v>11.37224815653544</v>
      </c>
      <c r="H664" s="26" t="s">
        <v>74</v>
      </c>
      <c r="I664" s="27">
        <v>19.448357548566339</v>
      </c>
      <c r="J664" s="27">
        <v>32.119775175000001</v>
      </c>
      <c r="K664" s="26" t="s">
        <v>74</v>
      </c>
      <c r="L664" s="23" t="s">
        <v>247</v>
      </c>
      <c r="M664" s="23" t="s">
        <v>1436</v>
      </c>
      <c r="N664" s="28" t="s">
        <v>74</v>
      </c>
      <c r="O664" s="3" t="s">
        <v>109</v>
      </c>
      <c r="P664" s="3" t="s">
        <v>258</v>
      </c>
      <c r="Q664" s="28" t="s">
        <v>74</v>
      </c>
      <c r="R664" s="29">
        <v>5</v>
      </c>
      <c r="S664" s="30">
        <v>8</v>
      </c>
      <c r="T664" s="30">
        <v>0</v>
      </c>
      <c r="U664" s="30">
        <v>0</v>
      </c>
      <c r="V664" s="30">
        <v>0</v>
      </c>
      <c r="W664" s="28" t="s">
        <v>74</v>
      </c>
      <c r="X664" s="3" t="s">
        <v>101</v>
      </c>
      <c r="Y664" s="28" t="s">
        <v>74</v>
      </c>
      <c r="Z664" s="31">
        <v>0</v>
      </c>
      <c r="AA664" s="31">
        <v>22.355751600431674</v>
      </c>
      <c r="AB664" s="31">
        <v>0</v>
      </c>
      <c r="AC664" s="31">
        <v>43.118568059386718</v>
      </c>
      <c r="AD664" s="28" t="s">
        <v>74</v>
      </c>
      <c r="AE664" s="31">
        <v>-11.929093621540318</v>
      </c>
      <c r="AF664" s="31">
        <v>1.5661546258703782</v>
      </c>
      <c r="AG664" s="28" t="s">
        <v>74</v>
      </c>
      <c r="AH664" s="32">
        <v>45940</v>
      </c>
      <c r="AJ664" s="30" t="s">
        <v>5368</v>
      </c>
    </row>
    <row r="665" spans="1:36" x14ac:dyDescent="0.2">
      <c r="A665" s="23" t="s">
        <v>1437</v>
      </c>
      <c r="B665" s="24" t="s">
        <v>154</v>
      </c>
      <c r="C665" s="25" t="s">
        <v>1438</v>
      </c>
      <c r="D665" s="26" t="s">
        <v>74</v>
      </c>
      <c r="E665" s="24">
        <v>0</v>
      </c>
      <c r="F665" s="27">
        <v>-19.113507684124155</v>
      </c>
      <c r="G665" s="27">
        <v>0</v>
      </c>
      <c r="H665" s="26" t="s">
        <v>74</v>
      </c>
      <c r="I665" s="27">
        <v>31.956984309085307</v>
      </c>
      <c r="J665" s="27">
        <v>32.073197641999997</v>
      </c>
      <c r="K665" s="26" t="s">
        <v>74</v>
      </c>
      <c r="L665" s="23" t="s">
        <v>91</v>
      </c>
      <c r="M665" s="23" t="s">
        <v>106</v>
      </c>
      <c r="N665" s="28" t="s">
        <v>74</v>
      </c>
      <c r="O665" s="3" t="s">
        <v>156</v>
      </c>
      <c r="P665" s="3" t="s">
        <v>157</v>
      </c>
      <c r="Q665" s="28" t="s">
        <v>74</v>
      </c>
      <c r="R665" s="29">
        <v>0</v>
      </c>
      <c r="S665" s="30">
        <v>0</v>
      </c>
      <c r="T665" s="30">
        <v>0</v>
      </c>
      <c r="U665" s="30">
        <v>1</v>
      </c>
      <c r="V665" s="30">
        <v>7</v>
      </c>
      <c r="W665" s="28" t="s">
        <v>74</v>
      </c>
      <c r="X665" s="3" t="s">
        <v>83</v>
      </c>
      <c r="Y665" s="28" t="s">
        <v>74</v>
      </c>
      <c r="Z665" s="31">
        <v>-14.939360529217197</v>
      </c>
      <c r="AA665" s="31">
        <v>2.5521733351056781</v>
      </c>
      <c r="AB665" s="31">
        <v>-25.466138537339383</v>
      </c>
      <c r="AC665" s="31">
        <v>-8.7648934086092289</v>
      </c>
      <c r="AD665" s="28" t="s">
        <v>74</v>
      </c>
      <c r="AE665" s="31">
        <v>-35.203703247354703</v>
      </c>
      <c r="AF665" s="31">
        <v>-24.425643107869078</v>
      </c>
      <c r="AG665" s="28" t="s">
        <v>74</v>
      </c>
      <c r="AH665" s="32">
        <v>45940</v>
      </c>
      <c r="AJ665" s="30" t="s">
        <v>5369</v>
      </c>
    </row>
    <row r="666" spans="1:36" x14ac:dyDescent="0.2">
      <c r="A666" s="23">
        <v>6301</v>
      </c>
      <c r="B666" s="24" t="s">
        <v>259</v>
      </c>
      <c r="C666" s="25" t="s">
        <v>1439</v>
      </c>
      <c r="D666" s="26" t="s">
        <v>74</v>
      </c>
      <c r="E666" s="24">
        <v>5</v>
      </c>
      <c r="F666" s="27">
        <v>-4.4760243496078376</v>
      </c>
      <c r="G666" s="27">
        <v>9.763827593781512</v>
      </c>
      <c r="H666" s="26" t="s">
        <v>74</v>
      </c>
      <c r="I666" s="27">
        <v>26.987375137642317</v>
      </c>
      <c r="J666" s="27">
        <v>32.052645233</v>
      </c>
      <c r="K666" s="26" t="s">
        <v>74</v>
      </c>
      <c r="L666" s="23" t="s">
        <v>178</v>
      </c>
      <c r="M666" s="23" t="s">
        <v>232</v>
      </c>
      <c r="N666" s="28" t="s">
        <v>74</v>
      </c>
      <c r="O666" s="3" t="s">
        <v>109</v>
      </c>
      <c r="P666" s="3" t="s">
        <v>261</v>
      </c>
      <c r="Q666" s="28" t="s">
        <v>74</v>
      </c>
      <c r="R666" s="29">
        <v>5</v>
      </c>
      <c r="S666" s="30">
        <v>16</v>
      </c>
      <c r="T666" s="30">
        <v>27</v>
      </c>
      <c r="U666" s="30">
        <v>0</v>
      </c>
      <c r="V666" s="30">
        <v>0</v>
      </c>
      <c r="W666" s="28" t="s">
        <v>74</v>
      </c>
      <c r="X666" s="3" t="s">
        <v>83</v>
      </c>
      <c r="Y666" s="28" t="s">
        <v>74</v>
      </c>
      <c r="Z666" s="31">
        <v>0</v>
      </c>
      <c r="AA666" s="31">
        <v>37.12705304306175</v>
      </c>
      <c r="AB666" s="31">
        <v>0</v>
      </c>
      <c r="AC666" s="31">
        <v>51.685793176976468</v>
      </c>
      <c r="AD666" s="28" t="s">
        <v>74</v>
      </c>
      <c r="AE666" s="31">
        <v>-10.089093705020833</v>
      </c>
      <c r="AF666" s="31">
        <v>9.6002439309562568</v>
      </c>
      <c r="AG666" s="28" t="s">
        <v>74</v>
      </c>
      <c r="AH666" s="32">
        <v>45940</v>
      </c>
      <c r="AJ666" s="30" t="s">
        <v>5370</v>
      </c>
    </row>
    <row r="667" spans="1:36" x14ac:dyDescent="0.2">
      <c r="A667" s="23" t="s">
        <v>1440</v>
      </c>
      <c r="B667" s="24" t="s">
        <v>72</v>
      </c>
      <c r="C667" s="25" t="s">
        <v>1441</v>
      </c>
      <c r="D667" s="26" t="s">
        <v>74</v>
      </c>
      <c r="E667" s="24">
        <v>0</v>
      </c>
      <c r="F667" s="27">
        <v>-24.159150614281216</v>
      </c>
      <c r="G667" s="27">
        <v>0</v>
      </c>
      <c r="H667" s="26" t="s">
        <v>74</v>
      </c>
      <c r="I667" s="27">
        <v>32.061902574874985</v>
      </c>
      <c r="J667" s="27">
        <v>32.019494360000003</v>
      </c>
      <c r="K667" s="26" t="s">
        <v>74</v>
      </c>
      <c r="L667" s="23" t="s">
        <v>493</v>
      </c>
      <c r="M667" s="23" t="s">
        <v>1089</v>
      </c>
      <c r="N667" s="28" t="s">
        <v>74</v>
      </c>
      <c r="O667" s="3" t="s">
        <v>77</v>
      </c>
      <c r="P667" s="3" t="s">
        <v>78</v>
      </c>
      <c r="Q667" s="28" t="s">
        <v>74</v>
      </c>
      <c r="R667" s="29">
        <v>1</v>
      </c>
      <c r="S667" s="30">
        <v>0</v>
      </c>
      <c r="T667" s="30">
        <v>0</v>
      </c>
      <c r="U667" s="30">
        <v>0</v>
      </c>
      <c r="V667" s="30">
        <v>1</v>
      </c>
      <c r="W667" s="28" t="s">
        <v>74</v>
      </c>
      <c r="X667" s="3" t="s">
        <v>83</v>
      </c>
      <c r="Y667" s="28" t="s">
        <v>74</v>
      </c>
      <c r="Z667" s="31">
        <v>-20.105708245243125</v>
      </c>
      <c r="AA667" s="31">
        <v>4.0760121178738551</v>
      </c>
      <c r="AB667" s="31">
        <v>-21.759834368530019</v>
      </c>
      <c r="AC667" s="31">
        <v>-1.8841667164299321</v>
      </c>
      <c r="AD667" s="28" t="s">
        <v>74</v>
      </c>
      <c r="AE667" s="31">
        <v>-44.889225396635076</v>
      </c>
      <c r="AF667" s="31">
        <v>-26.502670466062956</v>
      </c>
      <c r="AG667" s="28" t="s">
        <v>74</v>
      </c>
      <c r="AH667" s="32">
        <v>45940</v>
      </c>
      <c r="AJ667" s="30" t="s">
        <v>5371</v>
      </c>
    </row>
    <row r="668" spans="1:36" x14ac:dyDescent="0.2">
      <c r="A668" s="23">
        <v>329180</v>
      </c>
      <c r="B668" s="24" t="s">
        <v>140</v>
      </c>
      <c r="C668" s="25" t="s">
        <v>1442</v>
      </c>
      <c r="D668" s="26" t="s">
        <v>74</v>
      </c>
      <c r="E668" s="24">
        <v>5</v>
      </c>
      <c r="F668" s="27">
        <v>-4.954691877842885</v>
      </c>
      <c r="G668" s="27">
        <v>63.301667125009352</v>
      </c>
      <c r="H668" s="26" t="s">
        <v>74</v>
      </c>
      <c r="I668" s="27">
        <v>41.383575338958806</v>
      </c>
      <c r="J668" s="27">
        <v>31.980500230000001</v>
      </c>
      <c r="K668" s="26" t="s">
        <v>74</v>
      </c>
      <c r="L668" s="23" t="s">
        <v>178</v>
      </c>
      <c r="M668" s="23" t="s">
        <v>179</v>
      </c>
      <c r="N668" s="28" t="s">
        <v>74</v>
      </c>
      <c r="O668" s="3" t="s">
        <v>109</v>
      </c>
      <c r="P668" s="3" t="s">
        <v>142</v>
      </c>
      <c r="Q668" s="28" t="s">
        <v>74</v>
      </c>
      <c r="R668" s="29">
        <v>5</v>
      </c>
      <c r="S668" s="30">
        <v>60</v>
      </c>
      <c r="T668" s="30">
        <v>60</v>
      </c>
      <c r="U668" s="30">
        <v>0</v>
      </c>
      <c r="V668" s="30">
        <v>0</v>
      </c>
      <c r="W668" s="28" t="s">
        <v>74</v>
      </c>
      <c r="X668" s="3" t="s">
        <v>79</v>
      </c>
      <c r="Y668" s="28" t="s">
        <v>74</v>
      </c>
      <c r="Z668" s="31">
        <v>-2.4621212121212119</v>
      </c>
      <c r="AA668" s="31">
        <v>84.657169264398618</v>
      </c>
      <c r="AB668" s="31">
        <v>-2.4621212121212119</v>
      </c>
      <c r="AC668" s="31">
        <v>177.71942868613922</v>
      </c>
      <c r="AD668" s="28" t="s">
        <v>74</v>
      </c>
      <c r="AE668" s="31">
        <v>-4.954691877842885</v>
      </c>
      <c r="AF668" s="31">
        <v>110.42113453528329</v>
      </c>
      <c r="AG668" s="28" t="s">
        <v>74</v>
      </c>
      <c r="AH668" s="32">
        <v>45940</v>
      </c>
      <c r="AJ668" s="30" t="s">
        <v>5372</v>
      </c>
    </row>
    <row r="669" spans="1:36" x14ac:dyDescent="0.2">
      <c r="A669" s="23" t="s">
        <v>1443</v>
      </c>
      <c r="B669" s="24" t="s">
        <v>72</v>
      </c>
      <c r="C669" s="25" t="s">
        <v>1444</v>
      </c>
      <c r="D669" s="26" t="s">
        <v>74</v>
      </c>
      <c r="E669" s="24">
        <v>3</v>
      </c>
      <c r="F669" s="27">
        <v>-7.6742992687515592</v>
      </c>
      <c r="G669" s="27">
        <v>2.3750193686398</v>
      </c>
      <c r="H669" s="26" t="s">
        <v>74</v>
      </c>
      <c r="I669" s="27">
        <v>27.953573326038374</v>
      </c>
      <c r="J669" s="27">
        <v>31.957263673</v>
      </c>
      <c r="K669" s="26" t="s">
        <v>74</v>
      </c>
      <c r="L669" s="23" t="s">
        <v>113</v>
      </c>
      <c r="M669" s="23" t="s">
        <v>224</v>
      </c>
      <c r="N669" s="28" t="s">
        <v>74</v>
      </c>
      <c r="O669" s="3" t="s">
        <v>77</v>
      </c>
      <c r="P669" s="3" t="s">
        <v>78</v>
      </c>
      <c r="Q669" s="28" t="s">
        <v>74</v>
      </c>
      <c r="R669" s="29">
        <v>5</v>
      </c>
      <c r="S669" s="30">
        <v>5</v>
      </c>
      <c r="T669" s="30">
        <v>0</v>
      </c>
      <c r="U669" s="30">
        <v>0</v>
      </c>
      <c r="V669" s="30">
        <v>0</v>
      </c>
      <c r="W669" s="28" t="s">
        <v>74</v>
      </c>
      <c r="X669" s="3" t="s">
        <v>83</v>
      </c>
      <c r="Y669" s="28" t="s">
        <v>74</v>
      </c>
      <c r="Z669" s="31">
        <v>-8.505537161776461</v>
      </c>
      <c r="AA669" s="31">
        <v>30.425583855480511</v>
      </c>
      <c r="AB669" s="31">
        <v>-8.505537161776461</v>
      </c>
      <c r="AC669" s="31">
        <v>36.978340534923149</v>
      </c>
      <c r="AD669" s="28" t="s">
        <v>74</v>
      </c>
      <c r="AE669" s="31">
        <v>-17.683742559757906</v>
      </c>
      <c r="AF669" s="31">
        <v>4.7042574493379421</v>
      </c>
      <c r="AG669" s="28" t="s">
        <v>74</v>
      </c>
      <c r="AH669" s="32">
        <v>45940</v>
      </c>
      <c r="AJ669" s="30" t="s">
        <v>5373</v>
      </c>
    </row>
    <row r="670" spans="1:36" x14ac:dyDescent="0.2">
      <c r="A670" s="23" t="s">
        <v>1445</v>
      </c>
      <c r="B670" s="24" t="s">
        <v>72</v>
      </c>
      <c r="C670" s="25" t="s">
        <v>1446</v>
      </c>
      <c r="D670" s="26" t="s">
        <v>74</v>
      </c>
      <c r="E670" s="24">
        <v>0</v>
      </c>
      <c r="F670" s="27">
        <v>-40.575525558262711</v>
      </c>
      <c r="G670" s="27">
        <v>7.7882998273516648</v>
      </c>
      <c r="H670" s="26" t="s">
        <v>74</v>
      </c>
      <c r="I670" s="27">
        <v>30.433468742487541</v>
      </c>
      <c r="J670" s="27">
        <v>31.952515500000001</v>
      </c>
      <c r="K670" s="26" t="s">
        <v>74</v>
      </c>
      <c r="L670" s="23" t="s">
        <v>122</v>
      </c>
      <c r="M670" s="23" t="s">
        <v>161</v>
      </c>
      <c r="N670" s="28" t="s">
        <v>74</v>
      </c>
      <c r="O670" s="3" t="s">
        <v>77</v>
      </c>
      <c r="P670" s="3" t="s">
        <v>78</v>
      </c>
      <c r="Q670" s="28" t="s">
        <v>74</v>
      </c>
      <c r="R670" s="29">
        <v>0</v>
      </c>
      <c r="S670" s="30">
        <v>0</v>
      </c>
      <c r="T670" s="30">
        <v>0</v>
      </c>
      <c r="U670" s="30">
        <v>6</v>
      </c>
      <c r="V670" s="30">
        <v>16</v>
      </c>
      <c r="W670" s="28" t="s">
        <v>74</v>
      </c>
      <c r="X670" s="3" t="s">
        <v>83</v>
      </c>
      <c r="Y670" s="28" t="s">
        <v>74</v>
      </c>
      <c r="Z670" s="31">
        <v>-30.625000000000007</v>
      </c>
      <c r="AA670" s="31">
        <v>5.3130929791271226</v>
      </c>
      <c r="AB670" s="31">
        <v>-33.346677341873502</v>
      </c>
      <c r="AC670" s="31">
        <v>-19.17261153019081</v>
      </c>
      <c r="AD670" s="28" t="s">
        <v>74</v>
      </c>
      <c r="AE670" s="31">
        <v>-55.28657786412721</v>
      </c>
      <c r="AF670" s="31">
        <v>-34.542649309472232</v>
      </c>
      <c r="AG670" s="28" t="s">
        <v>74</v>
      </c>
      <c r="AH670" s="32">
        <v>45940</v>
      </c>
      <c r="AJ670" s="30" t="s">
        <v>5374</v>
      </c>
    </row>
    <row r="671" spans="1:36" x14ac:dyDescent="0.2">
      <c r="A671" s="23" t="s">
        <v>1447</v>
      </c>
      <c r="B671" s="24" t="s">
        <v>154</v>
      </c>
      <c r="C671" s="25" t="s">
        <v>1448</v>
      </c>
      <c r="D671" s="26" t="s">
        <v>74</v>
      </c>
      <c r="E671" s="24">
        <v>3</v>
      </c>
      <c r="F671" s="27">
        <v>-7.649794770454486</v>
      </c>
      <c r="G671" s="27">
        <v>16.912569165891313</v>
      </c>
      <c r="H671" s="26" t="s">
        <v>74</v>
      </c>
      <c r="I671" s="27">
        <v>34.983214872412596</v>
      </c>
      <c r="J671" s="27">
        <v>31.933347831999999</v>
      </c>
      <c r="K671" s="26" t="s">
        <v>74</v>
      </c>
      <c r="L671" s="23" t="s">
        <v>129</v>
      </c>
      <c r="M671" s="23" t="s">
        <v>130</v>
      </c>
      <c r="N671" s="28" t="s">
        <v>74</v>
      </c>
      <c r="O671" s="3" t="s">
        <v>156</v>
      </c>
      <c r="P671" s="3" t="s">
        <v>175</v>
      </c>
      <c r="Q671" s="28" t="s">
        <v>74</v>
      </c>
      <c r="R671" s="29">
        <v>3</v>
      </c>
      <c r="S671" s="30">
        <v>0</v>
      </c>
      <c r="T671" s="30">
        <v>0</v>
      </c>
      <c r="U671" s="30">
        <v>0</v>
      </c>
      <c r="V671" s="30">
        <v>0</v>
      </c>
      <c r="W671" s="28" t="s">
        <v>74</v>
      </c>
      <c r="X671" s="3" t="s">
        <v>83</v>
      </c>
      <c r="Y671" s="28" t="s">
        <v>74</v>
      </c>
      <c r="Z671" s="31">
        <v>-4.2108866826429319</v>
      </c>
      <c r="AA671" s="31">
        <v>39.900000000000006</v>
      </c>
      <c r="AB671" s="31">
        <v>-55.83267561168114</v>
      </c>
      <c r="AC671" s="31">
        <v>-28.123438617853282</v>
      </c>
      <c r="AD671" s="28" t="s">
        <v>74</v>
      </c>
      <c r="AE671" s="31">
        <v>-69.452373445737521</v>
      </c>
      <c r="AF671" s="31">
        <v>-44.611175597550698</v>
      </c>
      <c r="AG671" s="28" t="s">
        <v>74</v>
      </c>
      <c r="AH671" s="32">
        <v>45940</v>
      </c>
      <c r="AJ671" s="30" t="s">
        <v>5375</v>
      </c>
    </row>
    <row r="672" spans="1:36" x14ac:dyDescent="0.2">
      <c r="A672" s="23">
        <v>2882</v>
      </c>
      <c r="B672" s="24" t="s">
        <v>107</v>
      </c>
      <c r="C672" s="25" t="s">
        <v>1449</v>
      </c>
      <c r="D672" s="26" t="s">
        <v>74</v>
      </c>
      <c r="E672" s="24">
        <v>3</v>
      </c>
      <c r="F672" s="27">
        <v>-10.346859209084798</v>
      </c>
      <c r="G672" s="27">
        <v>17.180201557418531</v>
      </c>
      <c r="H672" s="26" t="s">
        <v>74</v>
      </c>
      <c r="I672" s="27">
        <v>38.591515734835795</v>
      </c>
      <c r="J672" s="27">
        <v>31.708114473999998</v>
      </c>
      <c r="K672" s="26" t="s">
        <v>74</v>
      </c>
      <c r="L672" s="23" t="s">
        <v>113</v>
      </c>
      <c r="M672" s="23" t="s">
        <v>411</v>
      </c>
      <c r="N672" s="28" t="s">
        <v>74</v>
      </c>
      <c r="O672" s="3" t="s">
        <v>109</v>
      </c>
      <c r="P672" s="3" t="s">
        <v>110</v>
      </c>
      <c r="Q672" s="28" t="s">
        <v>74</v>
      </c>
      <c r="R672" s="29">
        <v>5</v>
      </c>
      <c r="S672" s="30">
        <v>6</v>
      </c>
      <c r="T672" s="30">
        <v>0</v>
      </c>
      <c r="U672" s="30">
        <v>0</v>
      </c>
      <c r="V672" s="30">
        <v>0</v>
      </c>
      <c r="W672" s="28" t="s">
        <v>74</v>
      </c>
      <c r="X672" s="3" t="s">
        <v>83</v>
      </c>
      <c r="Y672" s="28" t="s">
        <v>74</v>
      </c>
      <c r="Z672" s="31">
        <v>0</v>
      </c>
      <c r="AA672" s="31">
        <v>30.605822187254134</v>
      </c>
      <c r="AB672" s="31">
        <v>0</v>
      </c>
      <c r="AC672" s="31">
        <v>30.934058729052289</v>
      </c>
      <c r="AD672" s="28" t="s">
        <v>74</v>
      </c>
      <c r="AE672" s="31">
        <v>-28.190413157638076</v>
      </c>
      <c r="AF672" s="31">
        <v>0.37391833708308536</v>
      </c>
      <c r="AG672" s="28" t="s">
        <v>74</v>
      </c>
      <c r="AH672" s="32">
        <v>45940</v>
      </c>
      <c r="AJ672" s="30" t="s">
        <v>5376</v>
      </c>
    </row>
    <row r="673" spans="1:36" x14ac:dyDescent="0.2">
      <c r="A673" s="23" t="s">
        <v>1450</v>
      </c>
      <c r="B673" s="24" t="s">
        <v>255</v>
      </c>
      <c r="C673" s="25" t="s">
        <v>1451</v>
      </c>
      <c r="D673" s="26" t="s">
        <v>74</v>
      </c>
      <c r="E673" s="24">
        <v>0</v>
      </c>
      <c r="F673" s="27">
        <v>-21.752649425941499</v>
      </c>
      <c r="G673" s="27">
        <v>2.6285997719316727</v>
      </c>
      <c r="H673" s="26" t="s">
        <v>74</v>
      </c>
      <c r="I673" s="27">
        <v>27.800266360307891</v>
      </c>
      <c r="J673" s="27">
        <v>31.685135549999998</v>
      </c>
      <c r="K673" s="26" t="s">
        <v>74</v>
      </c>
      <c r="L673" s="23" t="s">
        <v>122</v>
      </c>
      <c r="M673" s="23" t="s">
        <v>123</v>
      </c>
      <c r="N673" s="28" t="s">
        <v>74</v>
      </c>
      <c r="O673" s="3" t="s">
        <v>109</v>
      </c>
      <c r="P673" s="3" t="s">
        <v>258</v>
      </c>
      <c r="Q673" s="28" t="s">
        <v>74</v>
      </c>
      <c r="R673" s="29">
        <v>4</v>
      </c>
      <c r="S673" s="30">
        <v>0</v>
      </c>
      <c r="T673" s="30">
        <v>0</v>
      </c>
      <c r="U673" s="30">
        <v>0</v>
      </c>
      <c r="V673" s="30">
        <v>1</v>
      </c>
      <c r="W673" s="28" t="s">
        <v>74</v>
      </c>
      <c r="X673" s="3" t="s">
        <v>83</v>
      </c>
      <c r="Y673" s="28" t="s">
        <v>74</v>
      </c>
      <c r="Z673" s="31">
        <v>-9.8658544217971027</v>
      </c>
      <c r="AA673" s="31">
        <v>11.001490159806789</v>
      </c>
      <c r="AB673" s="31">
        <v>-18.797868641399866</v>
      </c>
      <c r="AC673" s="31">
        <v>6.2678252692124321</v>
      </c>
      <c r="AD673" s="28" t="s">
        <v>74</v>
      </c>
      <c r="AE673" s="31">
        <v>-49.148280541639075</v>
      </c>
      <c r="AF673" s="31">
        <v>-26.403645210229175</v>
      </c>
      <c r="AG673" s="28" t="s">
        <v>74</v>
      </c>
      <c r="AH673" s="32">
        <v>45940</v>
      </c>
      <c r="AJ673" s="30" t="s">
        <v>5377</v>
      </c>
    </row>
    <row r="674" spans="1:36" x14ac:dyDescent="0.2">
      <c r="A674" s="23">
        <v>1378</v>
      </c>
      <c r="B674" s="24" t="s">
        <v>124</v>
      </c>
      <c r="C674" s="25" t="s">
        <v>1452</v>
      </c>
      <c r="D674" s="26" t="s">
        <v>74</v>
      </c>
      <c r="E674" s="24">
        <v>5</v>
      </c>
      <c r="F674" s="27">
        <v>-2.4455461787276005</v>
      </c>
      <c r="G674" s="27">
        <v>73.372904187860399</v>
      </c>
      <c r="H674" s="26" t="s">
        <v>74</v>
      </c>
      <c r="I674" s="27">
        <v>40.563699407143396</v>
      </c>
      <c r="J674" s="27">
        <v>31.659820624999998</v>
      </c>
      <c r="K674" s="26" t="s">
        <v>74</v>
      </c>
      <c r="L674" s="23" t="s">
        <v>247</v>
      </c>
      <c r="M674" s="23" t="s">
        <v>1453</v>
      </c>
      <c r="N674" s="28" t="s">
        <v>74</v>
      </c>
      <c r="O674" s="3" t="s">
        <v>109</v>
      </c>
      <c r="P674" s="3" t="s">
        <v>126</v>
      </c>
      <c r="Q674" s="28" t="s">
        <v>74</v>
      </c>
      <c r="R674" s="29">
        <v>5</v>
      </c>
      <c r="S674" s="30">
        <v>40</v>
      </c>
      <c r="T674" s="30">
        <v>39</v>
      </c>
      <c r="U674" s="30">
        <v>0</v>
      </c>
      <c r="V674" s="30">
        <v>0</v>
      </c>
      <c r="W674" s="28" t="s">
        <v>74</v>
      </c>
      <c r="X674" s="3" t="s">
        <v>79</v>
      </c>
      <c r="Y674" s="28" t="s">
        <v>74</v>
      </c>
      <c r="Z674" s="31">
        <v>-2.7570789865871776</v>
      </c>
      <c r="AA674" s="31">
        <v>110.82390953150242</v>
      </c>
      <c r="AB674" s="31">
        <v>-2.7570789865871776</v>
      </c>
      <c r="AC674" s="31">
        <v>181.2894047657538</v>
      </c>
      <c r="AD674" s="28" t="s">
        <v>74</v>
      </c>
      <c r="AE674" s="31">
        <v>-2.4455461787276005</v>
      </c>
      <c r="AF674" s="31">
        <v>123.50866803416649</v>
      </c>
      <c r="AG674" s="28" t="s">
        <v>74</v>
      </c>
      <c r="AH674" s="32">
        <v>45940</v>
      </c>
      <c r="AJ674" s="30" t="s">
        <v>5378</v>
      </c>
    </row>
    <row r="675" spans="1:36" x14ac:dyDescent="0.2">
      <c r="A675" s="23" t="s">
        <v>1454</v>
      </c>
      <c r="B675" s="24" t="s">
        <v>72</v>
      </c>
      <c r="C675" s="25" t="s">
        <v>1455</v>
      </c>
      <c r="D675" s="26" t="s">
        <v>74</v>
      </c>
      <c r="E675" s="24">
        <v>1</v>
      </c>
      <c r="F675" s="27">
        <v>-34.327868992597246</v>
      </c>
      <c r="G675" s="27">
        <v>5.9766136877794329</v>
      </c>
      <c r="H675" s="26" t="s">
        <v>74</v>
      </c>
      <c r="I675" s="27">
        <v>21.332024918077355</v>
      </c>
      <c r="J675" s="27">
        <v>31.645119383000001</v>
      </c>
      <c r="K675" s="26" t="s">
        <v>74</v>
      </c>
      <c r="L675" s="23" t="s">
        <v>113</v>
      </c>
      <c r="M675" s="23" t="s">
        <v>530</v>
      </c>
      <c r="N675" s="28" t="s">
        <v>74</v>
      </c>
      <c r="O675" s="3" t="s">
        <v>77</v>
      </c>
      <c r="P675" s="3" t="s">
        <v>78</v>
      </c>
      <c r="Q675" s="28" t="s">
        <v>74</v>
      </c>
      <c r="R675" s="29">
        <v>2</v>
      </c>
      <c r="S675" s="30">
        <v>0</v>
      </c>
      <c r="T675" s="30">
        <v>0</v>
      </c>
      <c r="U675" s="30">
        <v>0</v>
      </c>
      <c r="V675" s="30">
        <v>0</v>
      </c>
      <c r="W675" s="28" t="s">
        <v>74</v>
      </c>
      <c r="X675" s="3" t="s">
        <v>83</v>
      </c>
      <c r="Y675" s="28" t="s">
        <v>74</v>
      </c>
      <c r="Z675" s="31">
        <v>-21.726360447091455</v>
      </c>
      <c r="AA675" s="31">
        <v>4.5895563065518301</v>
      </c>
      <c r="AB675" s="31">
        <v>-21.726360447091455</v>
      </c>
      <c r="AC675" s="31">
        <v>20.233775364357587</v>
      </c>
      <c r="AD675" s="28" t="s">
        <v>74</v>
      </c>
      <c r="AE675" s="31">
        <v>-34.327868992597246</v>
      </c>
      <c r="AF675" s="31">
        <v>-7.4504125496459821</v>
      </c>
      <c r="AG675" s="28" t="s">
        <v>74</v>
      </c>
      <c r="AH675" s="32">
        <v>45940</v>
      </c>
      <c r="AJ675" s="30" t="s">
        <v>5379</v>
      </c>
    </row>
    <row r="676" spans="1:36" x14ac:dyDescent="0.2">
      <c r="A676" s="23" t="s">
        <v>1456</v>
      </c>
      <c r="B676" s="24" t="s">
        <v>272</v>
      </c>
      <c r="C676" s="25" t="s">
        <v>1457</v>
      </c>
      <c r="D676" s="26" t="s">
        <v>74</v>
      </c>
      <c r="E676" s="24">
        <v>4</v>
      </c>
      <c r="F676" s="27">
        <v>-1.5438990840421833</v>
      </c>
      <c r="G676" s="27">
        <v>28.944981468811399</v>
      </c>
      <c r="H676" s="26" t="s">
        <v>74</v>
      </c>
      <c r="I676" s="27">
        <v>41.377294531073659</v>
      </c>
      <c r="J676" s="27">
        <v>31.609652535999999</v>
      </c>
      <c r="K676" s="26" t="s">
        <v>74</v>
      </c>
      <c r="L676" s="23" t="s">
        <v>97</v>
      </c>
      <c r="M676" s="23" t="s">
        <v>98</v>
      </c>
      <c r="N676" s="28" t="s">
        <v>74</v>
      </c>
      <c r="O676" s="3" t="s">
        <v>77</v>
      </c>
      <c r="P676" s="3" t="s">
        <v>274</v>
      </c>
      <c r="Q676" s="28" t="s">
        <v>74</v>
      </c>
      <c r="R676" s="29">
        <v>5</v>
      </c>
      <c r="S676" s="30">
        <v>8</v>
      </c>
      <c r="T676" s="30">
        <v>0</v>
      </c>
      <c r="U676" s="30">
        <v>0</v>
      </c>
      <c r="V676" s="30">
        <v>0</v>
      </c>
      <c r="W676" s="28" t="s">
        <v>74</v>
      </c>
      <c r="X676" s="3" t="s">
        <v>79</v>
      </c>
      <c r="Y676" s="28" t="s">
        <v>74</v>
      </c>
      <c r="Z676" s="31">
        <v>-2.0202020202020203</v>
      </c>
      <c r="AA676" s="31">
        <v>56.350741457124442</v>
      </c>
      <c r="AB676" s="31">
        <v>-12.423257493680033</v>
      </c>
      <c r="AC676" s="31">
        <v>10.898967610641748</v>
      </c>
      <c r="AD676" s="28" t="s">
        <v>74</v>
      </c>
      <c r="AE676" s="31">
        <v>-49.25751835747829</v>
      </c>
      <c r="AF676" s="31">
        <v>-20.837225670168046</v>
      </c>
      <c r="AG676" s="28" t="s">
        <v>74</v>
      </c>
      <c r="AH676" s="32">
        <v>45940</v>
      </c>
      <c r="AJ676" s="30" t="s">
        <v>5380</v>
      </c>
    </row>
    <row r="677" spans="1:36" x14ac:dyDescent="0.2">
      <c r="A677" s="23" t="s">
        <v>380</v>
      </c>
      <c r="B677" s="24" t="s">
        <v>72</v>
      </c>
      <c r="C677" s="25" t="s">
        <v>1458</v>
      </c>
      <c r="D677" s="26" t="s">
        <v>74</v>
      </c>
      <c r="E677" s="24">
        <v>3</v>
      </c>
      <c r="F677" s="27">
        <v>-8.255517431386771</v>
      </c>
      <c r="G677" s="27">
        <v>33.091616449131941</v>
      </c>
      <c r="H677" s="26" t="s">
        <v>74</v>
      </c>
      <c r="I677" s="27">
        <v>41.114149565811815</v>
      </c>
      <c r="J677" s="27">
        <v>31.545791489999999</v>
      </c>
      <c r="K677" s="26" t="s">
        <v>74</v>
      </c>
      <c r="L677" s="23" t="s">
        <v>122</v>
      </c>
      <c r="M677" s="23" t="s">
        <v>161</v>
      </c>
      <c r="N677" s="28" t="s">
        <v>74</v>
      </c>
      <c r="O677" s="3" t="s">
        <v>77</v>
      </c>
      <c r="P677" s="3" t="s">
        <v>78</v>
      </c>
      <c r="Q677" s="28" t="s">
        <v>74</v>
      </c>
      <c r="R677" s="29">
        <v>3</v>
      </c>
      <c r="S677" s="30">
        <v>0</v>
      </c>
      <c r="T677" s="30">
        <v>0</v>
      </c>
      <c r="U677" s="30">
        <v>0</v>
      </c>
      <c r="V677" s="30">
        <v>0</v>
      </c>
      <c r="W677" s="28" t="s">
        <v>74</v>
      </c>
      <c r="X677" s="3" t="s">
        <v>79</v>
      </c>
      <c r="Y677" s="28" t="s">
        <v>74</v>
      </c>
      <c r="Z677" s="31">
        <v>-4.0818559859925472</v>
      </c>
      <c r="AA677" s="31">
        <v>67.07967975600458</v>
      </c>
      <c r="AB677" s="31">
        <v>-74.831299353912428</v>
      </c>
      <c r="AC677" s="31">
        <v>-44.994499449944989</v>
      </c>
      <c r="AD677" s="28" t="s">
        <v>74</v>
      </c>
      <c r="AE677" s="31">
        <v>-80.806171125958372</v>
      </c>
      <c r="AF677" s="31">
        <v>-61.163110972689324</v>
      </c>
      <c r="AG677" s="28" t="s">
        <v>74</v>
      </c>
      <c r="AH677" s="32">
        <v>45940</v>
      </c>
      <c r="AJ677" s="30" t="s">
        <v>5381</v>
      </c>
    </row>
    <row r="678" spans="1:36" x14ac:dyDescent="0.2">
      <c r="A678" s="23" t="s">
        <v>1459</v>
      </c>
      <c r="B678" s="24" t="s">
        <v>72</v>
      </c>
      <c r="C678" s="25" t="s">
        <v>1460</v>
      </c>
      <c r="D678" s="26" t="s">
        <v>74</v>
      </c>
      <c r="E678" s="24">
        <v>5</v>
      </c>
      <c r="F678" s="27">
        <v>-4.201052062484802</v>
      </c>
      <c r="G678" s="27">
        <v>16.153981677641141</v>
      </c>
      <c r="H678" s="26" t="s">
        <v>74</v>
      </c>
      <c r="I678" s="27">
        <v>29.517035237329729</v>
      </c>
      <c r="J678" s="27">
        <v>31.490176857000002</v>
      </c>
      <c r="K678" s="26" t="s">
        <v>74</v>
      </c>
      <c r="L678" s="23" t="s">
        <v>113</v>
      </c>
      <c r="M678" s="23" t="s">
        <v>295</v>
      </c>
      <c r="N678" s="28" t="s">
        <v>74</v>
      </c>
      <c r="O678" s="3" t="s">
        <v>77</v>
      </c>
      <c r="P678" s="3" t="s">
        <v>78</v>
      </c>
      <c r="Q678" s="28" t="s">
        <v>74</v>
      </c>
      <c r="R678" s="29">
        <v>5</v>
      </c>
      <c r="S678" s="30">
        <v>17</v>
      </c>
      <c r="T678" s="30">
        <v>4</v>
      </c>
      <c r="U678" s="30">
        <v>0</v>
      </c>
      <c r="V678" s="30">
        <v>0</v>
      </c>
      <c r="W678" s="28" t="s">
        <v>74</v>
      </c>
      <c r="X678" s="3" t="s">
        <v>83</v>
      </c>
      <c r="Y678" s="28" t="s">
        <v>74</v>
      </c>
      <c r="Z678" s="31">
        <v>-4.6227874205189856</v>
      </c>
      <c r="AA678" s="31">
        <v>47.684938797232576</v>
      </c>
      <c r="AB678" s="31">
        <v>-4.6227874205189856</v>
      </c>
      <c r="AC678" s="31">
        <v>43.523965916290621</v>
      </c>
      <c r="AD678" s="28" t="s">
        <v>74</v>
      </c>
      <c r="AE678" s="31">
        <v>-13.468667425091954</v>
      </c>
      <c r="AF678" s="31">
        <v>9.3676942116451496</v>
      </c>
      <c r="AG678" s="28" t="s">
        <v>74</v>
      </c>
      <c r="AH678" s="32">
        <v>45940</v>
      </c>
      <c r="AJ678" s="30" t="s">
        <v>5382</v>
      </c>
    </row>
    <row r="679" spans="1:36" x14ac:dyDescent="0.2">
      <c r="A679" s="23" t="s">
        <v>1461</v>
      </c>
      <c r="B679" s="24" t="s">
        <v>72</v>
      </c>
      <c r="C679" s="25" t="s">
        <v>1462</v>
      </c>
      <c r="D679" s="26" t="s">
        <v>74</v>
      </c>
      <c r="E679" s="24">
        <v>5</v>
      </c>
      <c r="F679" s="27">
        <v>-11.408643579844041</v>
      </c>
      <c r="G679" s="27">
        <v>44.729005275979461</v>
      </c>
      <c r="H679" s="26" t="s">
        <v>74</v>
      </c>
      <c r="I679" s="27">
        <v>85.59407475617374</v>
      </c>
      <c r="J679" s="27">
        <v>31.413466098000001</v>
      </c>
      <c r="K679" s="26" t="s">
        <v>74</v>
      </c>
      <c r="L679" s="23" t="s">
        <v>75</v>
      </c>
      <c r="M679" s="23" t="s">
        <v>286</v>
      </c>
      <c r="N679" s="28" t="s">
        <v>74</v>
      </c>
      <c r="O679" s="3" t="s">
        <v>77</v>
      </c>
      <c r="P679" s="3" t="s">
        <v>78</v>
      </c>
      <c r="Q679" s="28" t="s">
        <v>74</v>
      </c>
      <c r="R679" s="29">
        <v>5</v>
      </c>
      <c r="S679" s="30">
        <v>3</v>
      </c>
      <c r="T679" s="30">
        <v>2</v>
      </c>
      <c r="U679" s="30">
        <v>0</v>
      </c>
      <c r="V679" s="30">
        <v>0</v>
      </c>
      <c r="W679" s="28" t="s">
        <v>74</v>
      </c>
      <c r="X679" s="3" t="s">
        <v>79</v>
      </c>
      <c r="Y679" s="28" t="s">
        <v>74</v>
      </c>
      <c r="Z679" s="31">
        <v>-6.6737288135593236</v>
      </c>
      <c r="AA679" s="31">
        <v>77.263581488933596</v>
      </c>
      <c r="AB679" s="31">
        <v>-53.631578947368418</v>
      </c>
      <c r="AC679" s="31">
        <v>65.995430886266732</v>
      </c>
      <c r="AD679" s="28" t="s">
        <v>74</v>
      </c>
      <c r="AE679" s="31">
        <v>-63.015337414908522</v>
      </c>
      <c r="AF679" s="31">
        <v>34.138137398224153</v>
      </c>
      <c r="AG679" s="28" t="s">
        <v>74</v>
      </c>
      <c r="AH679" s="32">
        <v>45940</v>
      </c>
      <c r="AJ679" s="30" t="s">
        <v>5383</v>
      </c>
    </row>
    <row r="680" spans="1:36" x14ac:dyDescent="0.2">
      <c r="A680" s="23" t="s">
        <v>1463</v>
      </c>
      <c r="B680" s="24" t="s">
        <v>72</v>
      </c>
      <c r="C680" s="25" t="s">
        <v>1464</v>
      </c>
      <c r="D680" s="26" t="s">
        <v>74</v>
      </c>
      <c r="E680" s="24">
        <v>5</v>
      </c>
      <c r="F680" s="27">
        <v>-10.301860845072012</v>
      </c>
      <c r="G680" s="27">
        <v>31.574877570070836</v>
      </c>
      <c r="H680" s="26" t="s">
        <v>74</v>
      </c>
      <c r="I680" s="27">
        <v>48.679389099059314</v>
      </c>
      <c r="J680" s="27">
        <v>31.295181527</v>
      </c>
      <c r="K680" s="26" t="s">
        <v>74</v>
      </c>
      <c r="L680" s="23" t="s">
        <v>178</v>
      </c>
      <c r="M680" s="23" t="s">
        <v>1212</v>
      </c>
      <c r="N680" s="28" t="s">
        <v>74</v>
      </c>
      <c r="O680" s="3" t="s">
        <v>77</v>
      </c>
      <c r="P680" s="3" t="s">
        <v>78</v>
      </c>
      <c r="Q680" s="28" t="s">
        <v>74</v>
      </c>
      <c r="R680" s="29">
        <v>5</v>
      </c>
      <c r="S680" s="30">
        <v>5</v>
      </c>
      <c r="T680" s="30">
        <v>1</v>
      </c>
      <c r="U680" s="30">
        <v>0</v>
      </c>
      <c r="V680" s="30">
        <v>0</v>
      </c>
      <c r="W680" s="28" t="s">
        <v>74</v>
      </c>
      <c r="X680" s="3" t="s">
        <v>79</v>
      </c>
      <c r="Y680" s="28" t="s">
        <v>74</v>
      </c>
      <c r="Z680" s="31">
        <v>-9.3066891828501745</v>
      </c>
      <c r="AA680" s="31">
        <v>67.626148777527305</v>
      </c>
      <c r="AB680" s="31">
        <v>-11.311926605504585</v>
      </c>
      <c r="AC680" s="31">
        <v>72.169979984250475</v>
      </c>
      <c r="AD680" s="28" t="s">
        <v>74</v>
      </c>
      <c r="AE680" s="31">
        <v>-21.663018906891633</v>
      </c>
      <c r="AF680" s="31">
        <v>33.884763496134475</v>
      </c>
      <c r="AG680" s="28" t="s">
        <v>74</v>
      </c>
      <c r="AH680" s="32">
        <v>45940</v>
      </c>
      <c r="AJ680" s="30" t="s">
        <v>5384</v>
      </c>
    </row>
    <row r="681" spans="1:36" x14ac:dyDescent="0.2">
      <c r="A681" s="23">
        <v>2020</v>
      </c>
      <c r="B681" s="24" t="s">
        <v>124</v>
      </c>
      <c r="C681" s="25" t="s">
        <v>1465</v>
      </c>
      <c r="D681" s="26" t="s">
        <v>74</v>
      </c>
      <c r="E681" s="24">
        <v>0</v>
      </c>
      <c r="F681" s="27">
        <v>-18.23563425774465</v>
      </c>
      <c r="G681" s="27">
        <v>0</v>
      </c>
      <c r="H681" s="26" t="s">
        <v>74</v>
      </c>
      <c r="I681" s="27">
        <v>32.038774737686637</v>
      </c>
      <c r="J681" s="27">
        <v>31.268702712</v>
      </c>
      <c r="K681" s="26" t="s">
        <v>74</v>
      </c>
      <c r="L681" s="23" t="s">
        <v>91</v>
      </c>
      <c r="M681" s="23" t="s">
        <v>1101</v>
      </c>
      <c r="N681" s="28" t="s">
        <v>74</v>
      </c>
      <c r="O681" s="3" t="s">
        <v>109</v>
      </c>
      <c r="P681" s="3" t="s">
        <v>126</v>
      </c>
      <c r="Q681" s="28" t="s">
        <v>74</v>
      </c>
      <c r="R681" s="29">
        <v>2</v>
      </c>
      <c r="S681" s="30">
        <v>0</v>
      </c>
      <c r="T681" s="30">
        <v>0</v>
      </c>
      <c r="U681" s="30">
        <v>0</v>
      </c>
      <c r="V681" s="30">
        <v>3</v>
      </c>
      <c r="W681" s="28" t="s">
        <v>74</v>
      </c>
      <c r="X681" s="3" t="s">
        <v>83</v>
      </c>
      <c r="Y681" s="28" t="s">
        <v>74</v>
      </c>
      <c r="Z681" s="31">
        <v>-13.392061763832528</v>
      </c>
      <c r="AA681" s="31">
        <v>7.2172527876485733</v>
      </c>
      <c r="AB681" s="31">
        <v>-25.910245554614729</v>
      </c>
      <c r="AC681" s="31">
        <v>2.9445675857557583</v>
      </c>
      <c r="AD681" s="28" t="s">
        <v>74</v>
      </c>
      <c r="AE681" s="31">
        <v>-49.819147397588829</v>
      </c>
      <c r="AF681" s="31">
        <v>-23.179143712103713</v>
      </c>
      <c r="AG681" s="28" t="s">
        <v>74</v>
      </c>
      <c r="AH681" s="32">
        <v>45940</v>
      </c>
      <c r="AJ681" s="30" t="s">
        <v>5385</v>
      </c>
    </row>
    <row r="682" spans="1:36" x14ac:dyDescent="0.2">
      <c r="A682" s="23" t="s">
        <v>1466</v>
      </c>
      <c r="B682" s="24" t="s">
        <v>154</v>
      </c>
      <c r="C682" s="25" t="s">
        <v>1467</v>
      </c>
      <c r="D682" s="26" t="s">
        <v>74</v>
      </c>
      <c r="E682" s="24">
        <v>5</v>
      </c>
      <c r="F682" s="27">
        <v>-1.878811273987498</v>
      </c>
      <c r="G682" s="27">
        <v>15.223463573669596</v>
      </c>
      <c r="H682" s="26" t="s">
        <v>74</v>
      </c>
      <c r="I682" s="27">
        <v>21.791124916721692</v>
      </c>
      <c r="J682" s="27">
        <v>31.210987585000002</v>
      </c>
      <c r="K682" s="26" t="s">
        <v>74</v>
      </c>
      <c r="L682" s="23" t="s">
        <v>129</v>
      </c>
      <c r="M682" s="23" t="s">
        <v>563</v>
      </c>
      <c r="N682" s="28" t="s">
        <v>74</v>
      </c>
      <c r="O682" s="3" t="s">
        <v>156</v>
      </c>
      <c r="P682" s="3" t="s">
        <v>175</v>
      </c>
      <c r="Q682" s="28" t="s">
        <v>74</v>
      </c>
      <c r="R682" s="29">
        <v>5</v>
      </c>
      <c r="S682" s="30">
        <v>16</v>
      </c>
      <c r="T682" s="30">
        <v>6</v>
      </c>
      <c r="U682" s="30">
        <v>0</v>
      </c>
      <c r="V682" s="30">
        <v>0</v>
      </c>
      <c r="W682" s="28" t="s">
        <v>74</v>
      </c>
      <c r="X682" s="3" t="s">
        <v>83</v>
      </c>
      <c r="Y682" s="28" t="s">
        <v>74</v>
      </c>
      <c r="Z682" s="31">
        <v>0</v>
      </c>
      <c r="AA682" s="31">
        <v>33.538633818589034</v>
      </c>
      <c r="AB682" s="31">
        <v>0</v>
      </c>
      <c r="AC682" s="31">
        <v>57.431198110825619</v>
      </c>
      <c r="AD682" s="28" t="s">
        <v>74</v>
      </c>
      <c r="AE682" s="31">
        <v>-1.878811273987498</v>
      </c>
      <c r="AF682" s="31">
        <v>28.745904899319601</v>
      </c>
      <c r="AG682" s="28" t="s">
        <v>74</v>
      </c>
      <c r="AH682" s="32">
        <v>45940</v>
      </c>
      <c r="AJ682" s="30" t="s">
        <v>5386</v>
      </c>
    </row>
    <row r="683" spans="1:36" x14ac:dyDescent="0.2">
      <c r="A683" s="23" t="s">
        <v>1468</v>
      </c>
      <c r="B683" s="24" t="s">
        <v>72</v>
      </c>
      <c r="C683" s="25" t="s">
        <v>1469</v>
      </c>
      <c r="D683" s="26" t="s">
        <v>74</v>
      </c>
      <c r="E683" s="24">
        <v>5</v>
      </c>
      <c r="F683" s="27">
        <v>-9.1507648080241903</v>
      </c>
      <c r="G683" s="27">
        <v>51.608958437075223</v>
      </c>
      <c r="H683" s="26" t="s">
        <v>74</v>
      </c>
      <c r="I683" s="27">
        <v>59.400552810976862</v>
      </c>
      <c r="J683" s="27">
        <v>31.032103565</v>
      </c>
      <c r="K683" s="26" t="s">
        <v>74</v>
      </c>
      <c r="L683" s="23" t="s">
        <v>315</v>
      </c>
      <c r="M683" s="23" t="s">
        <v>777</v>
      </c>
      <c r="N683" s="28" t="s">
        <v>74</v>
      </c>
      <c r="O683" s="3" t="s">
        <v>77</v>
      </c>
      <c r="P683" s="3" t="s">
        <v>78</v>
      </c>
      <c r="Q683" s="28" t="s">
        <v>74</v>
      </c>
      <c r="R683" s="29">
        <v>5</v>
      </c>
      <c r="S683" s="30">
        <v>24</v>
      </c>
      <c r="T683" s="30">
        <v>27</v>
      </c>
      <c r="U683" s="30">
        <v>0</v>
      </c>
      <c r="V683" s="30">
        <v>0</v>
      </c>
      <c r="W683" s="28" t="s">
        <v>74</v>
      </c>
      <c r="X683" s="3" t="s">
        <v>79</v>
      </c>
      <c r="Y683" s="28" t="s">
        <v>74</v>
      </c>
      <c r="Z683" s="31">
        <v>-4.8288544818176344</v>
      </c>
      <c r="AA683" s="31">
        <v>93.149530459908505</v>
      </c>
      <c r="AB683" s="31">
        <v>-4.8288544818176344</v>
      </c>
      <c r="AC683" s="31">
        <v>143.91931186261581</v>
      </c>
      <c r="AD683" s="28" t="s">
        <v>74</v>
      </c>
      <c r="AE683" s="31">
        <v>-9.1507648080241903</v>
      </c>
      <c r="AF683" s="31">
        <v>96.877322577391894</v>
      </c>
      <c r="AG683" s="28" t="s">
        <v>74</v>
      </c>
      <c r="AH683" s="32">
        <v>45940</v>
      </c>
      <c r="AJ683" s="30" t="s">
        <v>5387</v>
      </c>
    </row>
    <row r="684" spans="1:36" x14ac:dyDescent="0.2">
      <c r="A684" s="23" t="s">
        <v>1470</v>
      </c>
      <c r="B684" s="24" t="s">
        <v>154</v>
      </c>
      <c r="C684" s="25" t="s">
        <v>1471</v>
      </c>
      <c r="D684" s="26" t="s">
        <v>74</v>
      </c>
      <c r="E684" s="24">
        <v>4</v>
      </c>
      <c r="F684" s="27">
        <v>-8.4370874765698911</v>
      </c>
      <c r="G684" s="27">
        <v>18.71352872852415</v>
      </c>
      <c r="H684" s="26" t="s">
        <v>74</v>
      </c>
      <c r="I684" s="27">
        <v>31.116603152044387</v>
      </c>
      <c r="J684" s="27">
        <v>30.880308016000001</v>
      </c>
      <c r="K684" s="26" t="s">
        <v>74</v>
      </c>
      <c r="L684" s="23" t="s">
        <v>178</v>
      </c>
      <c r="M684" s="23" t="s">
        <v>1212</v>
      </c>
      <c r="N684" s="28" t="s">
        <v>74</v>
      </c>
      <c r="O684" s="3" t="s">
        <v>156</v>
      </c>
      <c r="P684" s="3" t="s">
        <v>309</v>
      </c>
      <c r="Q684" s="28" t="s">
        <v>74</v>
      </c>
      <c r="R684" s="29">
        <v>5</v>
      </c>
      <c r="S684" s="30">
        <v>24</v>
      </c>
      <c r="T684" s="30">
        <v>0</v>
      </c>
      <c r="U684" s="30">
        <v>0</v>
      </c>
      <c r="V684" s="30">
        <v>0</v>
      </c>
      <c r="W684" s="28" t="s">
        <v>74</v>
      </c>
      <c r="X684" s="3" t="s">
        <v>83</v>
      </c>
      <c r="Y684" s="28" t="s">
        <v>74</v>
      </c>
      <c r="Z684" s="31">
        <v>-6.3925233644859842</v>
      </c>
      <c r="AA684" s="31">
        <v>40.674157303370777</v>
      </c>
      <c r="AB684" s="31">
        <v>-6.3925233644859842</v>
      </c>
      <c r="AC684" s="31">
        <v>50.651655649061055</v>
      </c>
      <c r="AD684" s="28" t="s">
        <v>74</v>
      </c>
      <c r="AE684" s="31">
        <v>-8.4370874765698911</v>
      </c>
      <c r="AF684" s="31">
        <v>23.601375220466739</v>
      </c>
      <c r="AG684" s="28" t="s">
        <v>74</v>
      </c>
      <c r="AH684" s="32">
        <v>45940</v>
      </c>
      <c r="AJ684" s="30" t="s">
        <v>5388</v>
      </c>
    </row>
    <row r="685" spans="1:36" x14ac:dyDescent="0.2">
      <c r="A685" s="23" t="s">
        <v>1472</v>
      </c>
      <c r="B685" s="24" t="s">
        <v>72</v>
      </c>
      <c r="C685" s="25" t="s">
        <v>1473</v>
      </c>
      <c r="D685" s="26" t="s">
        <v>74</v>
      </c>
      <c r="E685" s="24">
        <v>1</v>
      </c>
      <c r="F685" s="27">
        <v>-13.66483106269353</v>
      </c>
      <c r="G685" s="27">
        <v>3.6770514932224052</v>
      </c>
      <c r="H685" s="26" t="s">
        <v>74</v>
      </c>
      <c r="I685" s="27">
        <v>37.981376132305037</v>
      </c>
      <c r="J685" s="27">
        <v>30.859419684999999</v>
      </c>
      <c r="K685" s="26" t="s">
        <v>74</v>
      </c>
      <c r="L685" s="23" t="s">
        <v>247</v>
      </c>
      <c r="M685" s="23" t="s">
        <v>248</v>
      </c>
      <c r="N685" s="28" t="s">
        <v>74</v>
      </c>
      <c r="O685" s="3" t="s">
        <v>77</v>
      </c>
      <c r="P685" s="3" t="s">
        <v>78</v>
      </c>
      <c r="Q685" s="28" t="s">
        <v>74</v>
      </c>
      <c r="R685" s="29">
        <v>3</v>
      </c>
      <c r="S685" s="30">
        <v>0</v>
      </c>
      <c r="T685" s="30">
        <v>0</v>
      </c>
      <c r="U685" s="30">
        <v>0</v>
      </c>
      <c r="V685" s="30">
        <v>0</v>
      </c>
      <c r="W685" s="28" t="s">
        <v>74</v>
      </c>
      <c r="X685" s="3" t="s">
        <v>83</v>
      </c>
      <c r="Y685" s="28" t="s">
        <v>74</v>
      </c>
      <c r="Z685" s="31">
        <v>-7.551430005017556</v>
      </c>
      <c r="AA685" s="31">
        <v>26.567061652069391</v>
      </c>
      <c r="AB685" s="31">
        <v>-15.953928612156453</v>
      </c>
      <c r="AC685" s="31">
        <v>5.7236366922703503</v>
      </c>
      <c r="AD685" s="28" t="s">
        <v>74</v>
      </c>
      <c r="AE685" s="31">
        <v>-33.120675016269772</v>
      </c>
      <c r="AF685" s="31">
        <v>-20.352613687779467</v>
      </c>
      <c r="AG685" s="28" t="s">
        <v>74</v>
      </c>
      <c r="AH685" s="32">
        <v>45940</v>
      </c>
      <c r="AJ685" s="30" t="s">
        <v>5389</v>
      </c>
    </row>
    <row r="686" spans="1:36" x14ac:dyDescent="0.2">
      <c r="A686" s="23" t="s">
        <v>1474</v>
      </c>
      <c r="B686" s="24" t="s">
        <v>154</v>
      </c>
      <c r="C686" s="25" t="s">
        <v>1475</v>
      </c>
      <c r="D686" s="26" t="s">
        <v>74</v>
      </c>
      <c r="E686" s="24">
        <v>2</v>
      </c>
      <c r="F686" s="27">
        <v>-4.793510090376123</v>
      </c>
      <c r="G686" s="27">
        <v>10.643251702995531</v>
      </c>
      <c r="H686" s="26" t="s">
        <v>74</v>
      </c>
      <c r="I686" s="27">
        <v>14.501260111536565</v>
      </c>
      <c r="J686" s="27">
        <v>30.855511020000002</v>
      </c>
      <c r="K686" s="26" t="s">
        <v>74</v>
      </c>
      <c r="L686" s="23" t="s">
        <v>113</v>
      </c>
      <c r="M686" s="23" t="s">
        <v>114</v>
      </c>
      <c r="N686" s="28" t="s">
        <v>74</v>
      </c>
      <c r="O686" s="3" t="s">
        <v>156</v>
      </c>
      <c r="P686" s="3" t="s">
        <v>902</v>
      </c>
      <c r="Q686" s="28" t="s">
        <v>74</v>
      </c>
      <c r="R686" s="29">
        <v>5</v>
      </c>
      <c r="S686" s="30">
        <v>33</v>
      </c>
      <c r="T686" s="30">
        <v>0</v>
      </c>
      <c r="U686" s="30">
        <v>0</v>
      </c>
      <c r="V686" s="30">
        <v>0</v>
      </c>
      <c r="W686" s="28" t="s">
        <v>74</v>
      </c>
      <c r="X686" s="3" t="s">
        <v>101</v>
      </c>
      <c r="Y686" s="28" t="s">
        <v>74</v>
      </c>
      <c r="Z686" s="31">
        <v>-0.30303030303031453</v>
      </c>
      <c r="AA686" s="31">
        <v>20.955882352941167</v>
      </c>
      <c r="AB686" s="31">
        <v>-0.30303030303031453</v>
      </c>
      <c r="AC686" s="31">
        <v>21.805986634662254</v>
      </c>
      <c r="AD686" s="28" t="s">
        <v>74</v>
      </c>
      <c r="AE686" s="31">
        <v>-27.305318799515877</v>
      </c>
      <c r="AF686" s="31">
        <v>-2.1852762734170925</v>
      </c>
      <c r="AG686" s="28" t="s">
        <v>74</v>
      </c>
      <c r="AH686" s="32">
        <v>45940</v>
      </c>
      <c r="AJ686" s="30" t="s">
        <v>5390</v>
      </c>
    </row>
    <row r="687" spans="1:36" x14ac:dyDescent="0.2">
      <c r="A687" s="23" t="s">
        <v>1476</v>
      </c>
      <c r="B687" s="24" t="s">
        <v>182</v>
      </c>
      <c r="C687" s="25" t="s">
        <v>1477</v>
      </c>
      <c r="D687" s="26" t="s">
        <v>74</v>
      </c>
      <c r="E687" s="24">
        <v>4</v>
      </c>
      <c r="F687" s="27">
        <v>-4.1749558001416522</v>
      </c>
      <c r="G687" s="27">
        <v>10.920261043737105</v>
      </c>
      <c r="H687" s="26" t="s">
        <v>74</v>
      </c>
      <c r="I687" s="27">
        <v>17.722154999992632</v>
      </c>
      <c r="J687" s="27">
        <v>30.849819191999998</v>
      </c>
      <c r="K687" s="26" t="s">
        <v>74</v>
      </c>
      <c r="L687" s="23" t="s">
        <v>113</v>
      </c>
      <c r="M687" s="23" t="s">
        <v>114</v>
      </c>
      <c r="N687" s="28" t="s">
        <v>74</v>
      </c>
      <c r="O687" s="3" t="s">
        <v>156</v>
      </c>
      <c r="P687" s="3" t="s">
        <v>184</v>
      </c>
      <c r="Q687" s="28" t="s">
        <v>74</v>
      </c>
      <c r="R687" s="29">
        <v>5</v>
      </c>
      <c r="S687" s="30">
        <v>60</v>
      </c>
      <c r="T687" s="30">
        <v>0</v>
      </c>
      <c r="U687" s="30">
        <v>0</v>
      </c>
      <c r="V687" s="30">
        <v>0</v>
      </c>
      <c r="W687" s="28" t="s">
        <v>74</v>
      </c>
      <c r="X687" s="3" t="s">
        <v>101</v>
      </c>
      <c r="Y687" s="28" t="s">
        <v>74</v>
      </c>
      <c r="Z687" s="31">
        <v>-3.6363636363636314</v>
      </c>
      <c r="AA687" s="31">
        <v>21.951903920083065</v>
      </c>
      <c r="AB687" s="31">
        <v>-3.6363636363636314</v>
      </c>
      <c r="AC687" s="31">
        <v>50.846825652255902</v>
      </c>
      <c r="AD687" s="28" t="s">
        <v>74</v>
      </c>
      <c r="AE687" s="31">
        <v>-4.1749558001416522</v>
      </c>
      <c r="AF687" s="31">
        <v>29.193456250271694</v>
      </c>
      <c r="AG687" s="28" t="s">
        <v>74</v>
      </c>
      <c r="AH687" s="32">
        <v>45940</v>
      </c>
      <c r="AJ687" s="30" t="s">
        <v>5391</v>
      </c>
    </row>
    <row r="688" spans="1:36" x14ac:dyDescent="0.2">
      <c r="A688" s="23" t="s">
        <v>1478</v>
      </c>
      <c r="B688" s="24" t="s">
        <v>72</v>
      </c>
      <c r="C688" s="25" t="s">
        <v>1479</v>
      </c>
      <c r="D688" s="26" t="s">
        <v>74</v>
      </c>
      <c r="E688" s="24">
        <v>2</v>
      </c>
      <c r="F688" s="27">
        <v>-17.652814301344563</v>
      </c>
      <c r="G688" s="27">
        <v>3.876212708840991</v>
      </c>
      <c r="H688" s="26" t="s">
        <v>74</v>
      </c>
      <c r="I688" s="27">
        <v>14.112301139489929</v>
      </c>
      <c r="J688" s="27">
        <v>30.781333834000002</v>
      </c>
      <c r="K688" s="26" t="s">
        <v>74</v>
      </c>
      <c r="L688" s="23" t="s">
        <v>493</v>
      </c>
      <c r="M688" s="23" t="s">
        <v>494</v>
      </c>
      <c r="N688" s="28" t="s">
        <v>74</v>
      </c>
      <c r="O688" s="3" t="s">
        <v>77</v>
      </c>
      <c r="P688" s="3" t="s">
        <v>78</v>
      </c>
      <c r="Q688" s="28" t="s">
        <v>74</v>
      </c>
      <c r="R688" s="29">
        <v>5</v>
      </c>
      <c r="S688" s="30">
        <v>10</v>
      </c>
      <c r="T688" s="30">
        <v>0</v>
      </c>
      <c r="U688" s="30">
        <v>0</v>
      </c>
      <c r="V688" s="30">
        <v>0</v>
      </c>
      <c r="W688" s="28" t="s">
        <v>74</v>
      </c>
      <c r="X688" s="3" t="s">
        <v>101</v>
      </c>
      <c r="Y688" s="28" t="s">
        <v>74</v>
      </c>
      <c r="Z688" s="31">
        <v>-2.9099770642201848</v>
      </c>
      <c r="AA688" s="31">
        <v>10.040617384240466</v>
      </c>
      <c r="AB688" s="31">
        <v>-2.9099770642201848</v>
      </c>
      <c r="AC688" s="31">
        <v>35.640673376938089</v>
      </c>
      <c r="AD688" s="28" t="s">
        <v>74</v>
      </c>
      <c r="AE688" s="31">
        <v>-17.652814301344563</v>
      </c>
      <c r="AF688" s="31">
        <v>3.3720058952106577</v>
      </c>
      <c r="AG688" s="28" t="s">
        <v>74</v>
      </c>
      <c r="AH688" s="32">
        <v>45940</v>
      </c>
      <c r="AJ688" s="30" t="s">
        <v>5392</v>
      </c>
    </row>
    <row r="689" spans="1:36" x14ac:dyDescent="0.2">
      <c r="A689" s="23" t="s">
        <v>1480</v>
      </c>
      <c r="B689" s="24" t="s">
        <v>154</v>
      </c>
      <c r="C689" s="25" t="s">
        <v>1481</v>
      </c>
      <c r="D689" s="26" t="s">
        <v>74</v>
      </c>
      <c r="E689" s="24">
        <v>5</v>
      </c>
      <c r="F689" s="27">
        <v>-1.3685864755415162</v>
      </c>
      <c r="G689" s="27">
        <v>21.78644685918249</v>
      </c>
      <c r="H689" s="26" t="s">
        <v>74</v>
      </c>
      <c r="I689" s="27">
        <v>17.193642997220213</v>
      </c>
      <c r="J689" s="27">
        <v>30.729238838000001</v>
      </c>
      <c r="K689" s="26" t="s">
        <v>74</v>
      </c>
      <c r="L689" s="23" t="s">
        <v>178</v>
      </c>
      <c r="M689" s="23" t="s">
        <v>423</v>
      </c>
      <c r="N689" s="28" t="s">
        <v>74</v>
      </c>
      <c r="O689" s="3" t="s">
        <v>156</v>
      </c>
      <c r="P689" s="3" t="s">
        <v>479</v>
      </c>
      <c r="Q689" s="28" t="s">
        <v>74</v>
      </c>
      <c r="R689" s="29">
        <v>5</v>
      </c>
      <c r="S689" s="30">
        <v>60</v>
      </c>
      <c r="T689" s="30">
        <v>46</v>
      </c>
      <c r="U689" s="30">
        <v>0</v>
      </c>
      <c r="V689" s="30">
        <v>0</v>
      </c>
      <c r="W689" s="28" t="s">
        <v>74</v>
      </c>
      <c r="X689" s="3" t="s">
        <v>101</v>
      </c>
      <c r="Y689" s="28" t="s">
        <v>74</v>
      </c>
      <c r="Z689" s="31">
        <v>0</v>
      </c>
      <c r="AA689" s="31">
        <v>35.904255319148952</v>
      </c>
      <c r="AB689" s="31">
        <v>0</v>
      </c>
      <c r="AC689" s="31">
        <v>90.931500988752447</v>
      </c>
      <c r="AD689" s="28" t="s">
        <v>74</v>
      </c>
      <c r="AE689" s="31">
        <v>-1.3685864755415162</v>
      </c>
      <c r="AF689" s="31">
        <v>59.052584744134016</v>
      </c>
      <c r="AG689" s="28" t="s">
        <v>74</v>
      </c>
      <c r="AH689" s="32">
        <v>45940</v>
      </c>
      <c r="AJ689" s="30" t="s">
        <v>5393</v>
      </c>
    </row>
    <row r="690" spans="1:36" x14ac:dyDescent="0.2">
      <c r="A690" s="23" t="s">
        <v>25</v>
      </c>
      <c r="B690" s="24" t="s">
        <v>72</v>
      </c>
      <c r="C690" s="25" t="s">
        <v>1482</v>
      </c>
      <c r="D690" s="26" t="s">
        <v>74</v>
      </c>
      <c r="E690" s="24">
        <v>1</v>
      </c>
      <c r="F690" s="27">
        <v>-11.052656496613341</v>
      </c>
      <c r="G690" s="27">
        <v>12.344048718302309</v>
      </c>
      <c r="H690" s="26" t="s">
        <v>74</v>
      </c>
      <c r="I690" s="27">
        <v>38.48156599605403</v>
      </c>
      <c r="J690" s="27">
        <v>30.677412491999998</v>
      </c>
      <c r="K690" s="26" t="s">
        <v>74</v>
      </c>
      <c r="L690" s="23" t="s">
        <v>247</v>
      </c>
      <c r="M690" s="23" t="s">
        <v>1436</v>
      </c>
      <c r="N690" s="28" t="s">
        <v>74</v>
      </c>
      <c r="O690" s="3" t="s">
        <v>77</v>
      </c>
      <c r="P690" s="3" t="s">
        <v>78</v>
      </c>
      <c r="Q690" s="28" t="s">
        <v>74</v>
      </c>
      <c r="R690" s="29">
        <v>4</v>
      </c>
      <c r="S690" s="30">
        <v>0</v>
      </c>
      <c r="T690" s="30">
        <v>0</v>
      </c>
      <c r="U690" s="30">
        <v>0</v>
      </c>
      <c r="V690" s="30">
        <v>0</v>
      </c>
      <c r="W690" s="28" t="s">
        <v>74</v>
      </c>
      <c r="X690" s="3" t="s">
        <v>83</v>
      </c>
      <c r="Y690" s="28" t="s">
        <v>74</v>
      </c>
      <c r="Z690" s="31">
        <v>-9.77519746168905</v>
      </c>
      <c r="AA690" s="31">
        <v>30.555826902412814</v>
      </c>
      <c r="AB690" s="31">
        <v>-31.835568929463964</v>
      </c>
      <c r="AC690" s="31">
        <v>-5.0939988375523688</v>
      </c>
      <c r="AD690" s="28" t="s">
        <v>74</v>
      </c>
      <c r="AE690" s="31">
        <v>-49.221992715127712</v>
      </c>
      <c r="AF690" s="31">
        <v>-29.187859837056489</v>
      </c>
      <c r="AG690" s="28" t="s">
        <v>74</v>
      </c>
      <c r="AH690" s="32">
        <v>45940</v>
      </c>
      <c r="AJ690" s="30" t="s">
        <v>5394</v>
      </c>
    </row>
    <row r="691" spans="1:36" x14ac:dyDescent="0.2">
      <c r="A691" s="23" t="s">
        <v>1483</v>
      </c>
      <c r="B691" s="24" t="s">
        <v>557</v>
      </c>
      <c r="C691" s="25" t="s">
        <v>1484</v>
      </c>
      <c r="D691" s="26" t="s">
        <v>74</v>
      </c>
      <c r="E691" s="24">
        <v>1</v>
      </c>
      <c r="F691" s="27">
        <v>-6.4252929824242173</v>
      </c>
      <c r="G691" s="27">
        <v>15.533915246685789</v>
      </c>
      <c r="H691" s="26" t="s">
        <v>74</v>
      </c>
      <c r="I691" s="27">
        <v>36.860557928115838</v>
      </c>
      <c r="J691" s="27">
        <v>30.424164044000001</v>
      </c>
      <c r="K691" s="26" t="s">
        <v>74</v>
      </c>
      <c r="L691" s="23" t="s">
        <v>75</v>
      </c>
      <c r="M691" s="23" t="s">
        <v>372</v>
      </c>
      <c r="N691" s="28" t="s">
        <v>74</v>
      </c>
      <c r="O691" s="3" t="s">
        <v>156</v>
      </c>
      <c r="P691" s="3" t="s">
        <v>559</v>
      </c>
      <c r="Q691" s="28" t="s">
        <v>74</v>
      </c>
      <c r="R691" s="29">
        <v>3</v>
      </c>
      <c r="S691" s="30">
        <v>0</v>
      </c>
      <c r="T691" s="30">
        <v>0</v>
      </c>
      <c r="U691" s="30">
        <v>0</v>
      </c>
      <c r="V691" s="30">
        <v>0</v>
      </c>
      <c r="W691" s="28" t="s">
        <v>74</v>
      </c>
      <c r="X691" s="3" t="s">
        <v>83</v>
      </c>
      <c r="Y691" s="28" t="s">
        <v>74</v>
      </c>
      <c r="Z691" s="31">
        <v>-3.1451960361912898</v>
      </c>
      <c r="AA691" s="31">
        <v>34.917776977553714</v>
      </c>
      <c r="AB691" s="31">
        <v>-17.770136805911179</v>
      </c>
      <c r="AC691" s="31">
        <v>2.3966650025690339</v>
      </c>
      <c r="AD691" s="28" t="s">
        <v>74</v>
      </c>
      <c r="AE691" s="31">
        <v>-40.309618512548447</v>
      </c>
      <c r="AF691" s="31">
        <v>-17.567370082033445</v>
      </c>
      <c r="AG691" s="28" t="s">
        <v>74</v>
      </c>
      <c r="AH691" s="32">
        <v>45940</v>
      </c>
      <c r="AJ691" s="30" t="s">
        <v>5395</v>
      </c>
    </row>
    <row r="692" spans="1:36" x14ac:dyDescent="0.2">
      <c r="A692" s="23" t="s">
        <v>1485</v>
      </c>
      <c r="B692" s="24" t="s">
        <v>72</v>
      </c>
      <c r="C692" s="25" t="s">
        <v>1486</v>
      </c>
      <c r="D692" s="26" t="s">
        <v>74</v>
      </c>
      <c r="E692" s="24">
        <v>1</v>
      </c>
      <c r="F692" s="27">
        <v>-26.763150714028711</v>
      </c>
      <c r="G692" s="27">
        <v>0</v>
      </c>
      <c r="H692" s="26" t="s">
        <v>74</v>
      </c>
      <c r="I692" s="27">
        <v>45.316888138382012</v>
      </c>
      <c r="J692" s="27">
        <v>30.420879549999999</v>
      </c>
      <c r="K692" s="26" t="s">
        <v>74</v>
      </c>
      <c r="L692" s="23" t="s">
        <v>113</v>
      </c>
      <c r="M692" s="23" t="s">
        <v>295</v>
      </c>
      <c r="N692" s="28" t="s">
        <v>74</v>
      </c>
      <c r="O692" s="3" t="s">
        <v>77</v>
      </c>
      <c r="P692" s="3" t="s">
        <v>78</v>
      </c>
      <c r="Q692" s="28" t="s">
        <v>74</v>
      </c>
      <c r="R692" s="29">
        <v>2</v>
      </c>
      <c r="S692" s="30">
        <v>0</v>
      </c>
      <c r="T692" s="30">
        <v>0</v>
      </c>
      <c r="U692" s="30">
        <v>0</v>
      </c>
      <c r="V692" s="30">
        <v>0</v>
      </c>
      <c r="W692" s="28" t="s">
        <v>74</v>
      </c>
      <c r="X692" s="3" t="s">
        <v>79</v>
      </c>
      <c r="Y692" s="28" t="s">
        <v>74</v>
      </c>
      <c r="Z692" s="31">
        <v>-24.767702659404037</v>
      </c>
      <c r="AA692" s="31">
        <v>20.906282183316168</v>
      </c>
      <c r="AB692" s="31">
        <v>-27.433810652106729</v>
      </c>
      <c r="AC692" s="31">
        <v>25.82812510466697</v>
      </c>
      <c r="AD692" s="28" t="s">
        <v>74</v>
      </c>
      <c r="AE692" s="31">
        <v>-34.302227786595026</v>
      </c>
      <c r="AF692" s="31">
        <v>-1.2270003861287289</v>
      </c>
      <c r="AG692" s="28" t="s">
        <v>74</v>
      </c>
      <c r="AH692" s="32">
        <v>45940</v>
      </c>
      <c r="AJ692" s="30" t="s">
        <v>5396</v>
      </c>
    </row>
    <row r="693" spans="1:36" x14ac:dyDescent="0.2">
      <c r="A693" s="23">
        <v>6690</v>
      </c>
      <c r="B693" s="24" t="s">
        <v>124</v>
      </c>
      <c r="C693" s="25" t="s">
        <v>1487</v>
      </c>
      <c r="D693" s="26" t="s">
        <v>74</v>
      </c>
      <c r="E693" s="24">
        <v>2</v>
      </c>
      <c r="F693" s="27">
        <v>-10.056207491778707</v>
      </c>
      <c r="G693" s="27">
        <v>8.1291138384474682</v>
      </c>
      <c r="H693" s="26" t="s">
        <v>74</v>
      </c>
      <c r="I693" s="27">
        <v>26.268429046799486</v>
      </c>
      <c r="J693" s="27">
        <v>30.376503617000001</v>
      </c>
      <c r="K693" s="26" t="s">
        <v>74</v>
      </c>
      <c r="L693" s="23" t="s">
        <v>91</v>
      </c>
      <c r="M693" s="23" t="s">
        <v>1488</v>
      </c>
      <c r="N693" s="28" t="s">
        <v>74</v>
      </c>
      <c r="O693" s="3" t="s">
        <v>109</v>
      </c>
      <c r="P693" s="3" t="s">
        <v>126</v>
      </c>
      <c r="Q693" s="28" t="s">
        <v>74</v>
      </c>
      <c r="R693" s="29">
        <v>4</v>
      </c>
      <c r="S693" s="30">
        <v>0</v>
      </c>
      <c r="T693" s="30">
        <v>0</v>
      </c>
      <c r="U693" s="30">
        <v>0</v>
      </c>
      <c r="V693" s="30">
        <v>0</v>
      </c>
      <c r="W693" s="28" t="s">
        <v>74</v>
      </c>
      <c r="X693" s="3" t="s">
        <v>83</v>
      </c>
      <c r="Y693" s="28" t="s">
        <v>74</v>
      </c>
      <c r="Z693" s="31">
        <v>-5.712166172106822</v>
      </c>
      <c r="AA693" s="31">
        <v>23.278370514064019</v>
      </c>
      <c r="AB693" s="31">
        <v>-22.712070538157491</v>
      </c>
      <c r="AC693" s="31">
        <v>7.7449640249652933</v>
      </c>
      <c r="AD693" s="28" t="s">
        <v>74</v>
      </c>
      <c r="AE693" s="31">
        <v>-39.449287799228109</v>
      </c>
      <c r="AF693" s="31">
        <v>-19.062681154025789</v>
      </c>
      <c r="AG693" s="28" t="s">
        <v>74</v>
      </c>
      <c r="AH693" s="32">
        <v>45940</v>
      </c>
      <c r="AJ693" s="30" t="s">
        <v>5397</v>
      </c>
    </row>
    <row r="694" spans="1:36" x14ac:dyDescent="0.2">
      <c r="A694" s="23" t="s">
        <v>1489</v>
      </c>
      <c r="B694" s="24" t="s">
        <v>154</v>
      </c>
      <c r="C694" s="25" t="s">
        <v>1490</v>
      </c>
      <c r="D694" s="26" t="s">
        <v>74</v>
      </c>
      <c r="E694" s="24">
        <v>1</v>
      </c>
      <c r="F694" s="27">
        <v>-25.364265537823634</v>
      </c>
      <c r="G694" s="27">
        <v>0</v>
      </c>
      <c r="H694" s="26" t="s">
        <v>74</v>
      </c>
      <c r="I694" s="27">
        <v>36.640974494289523</v>
      </c>
      <c r="J694" s="27">
        <v>30.34398646</v>
      </c>
      <c r="K694" s="26" t="s">
        <v>74</v>
      </c>
      <c r="L694" s="23" t="s">
        <v>178</v>
      </c>
      <c r="M694" s="23" t="s">
        <v>232</v>
      </c>
      <c r="N694" s="28" t="s">
        <v>74</v>
      </c>
      <c r="O694" s="3" t="s">
        <v>156</v>
      </c>
      <c r="P694" s="3" t="s">
        <v>175</v>
      </c>
      <c r="Q694" s="28" t="s">
        <v>74</v>
      </c>
      <c r="R694" s="29">
        <v>2</v>
      </c>
      <c r="S694" s="30">
        <v>0</v>
      </c>
      <c r="T694" s="30">
        <v>0</v>
      </c>
      <c r="U694" s="30">
        <v>0</v>
      </c>
      <c r="V694" s="30">
        <v>0</v>
      </c>
      <c r="W694" s="28" t="s">
        <v>74</v>
      </c>
      <c r="X694" s="3" t="s">
        <v>83</v>
      </c>
      <c r="Y694" s="28" t="s">
        <v>74</v>
      </c>
      <c r="Z694" s="31">
        <v>-22.585003377617639</v>
      </c>
      <c r="AA694" s="31">
        <v>11.442463533225288</v>
      </c>
      <c r="AB694" s="31">
        <v>-22.585003377617639</v>
      </c>
      <c r="AC694" s="31">
        <v>11.862901244710693</v>
      </c>
      <c r="AD694" s="28" t="s">
        <v>74</v>
      </c>
      <c r="AE694" s="31">
        <v>-31.292085768500431</v>
      </c>
      <c r="AF694" s="31">
        <v>-8.3495331192850095</v>
      </c>
      <c r="AG694" s="28" t="s">
        <v>74</v>
      </c>
      <c r="AH694" s="32">
        <v>45940</v>
      </c>
      <c r="AJ694" s="30" t="s">
        <v>5398</v>
      </c>
    </row>
    <row r="695" spans="1:36" x14ac:dyDescent="0.2">
      <c r="A695" s="23" t="s">
        <v>1491</v>
      </c>
      <c r="B695" s="24" t="s">
        <v>255</v>
      </c>
      <c r="C695" s="25" t="s">
        <v>1492</v>
      </c>
      <c r="D695" s="26" t="s">
        <v>74</v>
      </c>
      <c r="E695" s="24">
        <v>1</v>
      </c>
      <c r="F695" s="27">
        <v>-25.838030166704701</v>
      </c>
      <c r="G695" s="27">
        <v>3.2928239390708525</v>
      </c>
      <c r="H695" s="26" t="s">
        <v>74</v>
      </c>
      <c r="I695" s="27">
        <v>15.950325222864631</v>
      </c>
      <c r="J695" s="27">
        <v>30.308404654</v>
      </c>
      <c r="K695" s="26" t="s">
        <v>74</v>
      </c>
      <c r="L695" s="23" t="s">
        <v>315</v>
      </c>
      <c r="M695" s="23" t="s">
        <v>316</v>
      </c>
      <c r="N695" s="28" t="s">
        <v>74</v>
      </c>
      <c r="O695" s="3" t="s">
        <v>109</v>
      </c>
      <c r="P695" s="3" t="s">
        <v>258</v>
      </c>
      <c r="Q695" s="28" t="s">
        <v>74</v>
      </c>
      <c r="R695" s="29">
        <v>3</v>
      </c>
      <c r="S695" s="30">
        <v>0</v>
      </c>
      <c r="T695" s="30">
        <v>0</v>
      </c>
      <c r="U695" s="30">
        <v>0</v>
      </c>
      <c r="V695" s="30">
        <v>0</v>
      </c>
      <c r="W695" s="28" t="s">
        <v>74</v>
      </c>
      <c r="X695" s="3" t="s">
        <v>101</v>
      </c>
      <c r="Y695" s="28" t="s">
        <v>74</v>
      </c>
      <c r="Z695" s="31">
        <v>-6.0194364091396748</v>
      </c>
      <c r="AA695" s="31">
        <v>5.0499545867393199</v>
      </c>
      <c r="AB695" s="31">
        <v>-16.122762741855958</v>
      </c>
      <c r="AC695" s="31">
        <v>31.394520055556939</v>
      </c>
      <c r="AD695" s="28" t="s">
        <v>74</v>
      </c>
      <c r="AE695" s="31">
        <v>-35.548657121865148</v>
      </c>
      <c r="AF695" s="31">
        <v>-4.5484942951706255</v>
      </c>
      <c r="AG695" s="28" t="s">
        <v>74</v>
      </c>
      <c r="AH695" s="32">
        <v>45940</v>
      </c>
      <c r="AJ695" s="30" t="s">
        <v>5399</v>
      </c>
    </row>
    <row r="696" spans="1:36" x14ac:dyDescent="0.2">
      <c r="A696" s="23" t="s">
        <v>26</v>
      </c>
      <c r="B696" s="24" t="s">
        <v>72</v>
      </c>
      <c r="C696" s="25" t="s">
        <v>1493</v>
      </c>
      <c r="D696" s="26" t="s">
        <v>74</v>
      </c>
      <c r="E696" s="24">
        <v>1</v>
      </c>
      <c r="F696" s="27">
        <v>-17.206974417525025</v>
      </c>
      <c r="G696" s="27">
        <v>3.9968574669400216</v>
      </c>
      <c r="H696" s="26" t="s">
        <v>74</v>
      </c>
      <c r="I696" s="27">
        <v>29.468841430845664</v>
      </c>
      <c r="J696" s="27">
        <v>30.288753547999999</v>
      </c>
      <c r="K696" s="26" t="s">
        <v>74</v>
      </c>
      <c r="L696" s="23" t="s">
        <v>91</v>
      </c>
      <c r="M696" s="23" t="s">
        <v>1078</v>
      </c>
      <c r="N696" s="28" t="s">
        <v>74</v>
      </c>
      <c r="O696" s="3" t="s">
        <v>77</v>
      </c>
      <c r="P696" s="3" t="s">
        <v>78</v>
      </c>
      <c r="Q696" s="28" t="s">
        <v>74</v>
      </c>
      <c r="R696" s="29">
        <v>5</v>
      </c>
      <c r="S696" s="30">
        <v>8</v>
      </c>
      <c r="T696" s="30">
        <v>0</v>
      </c>
      <c r="U696" s="30">
        <v>0</v>
      </c>
      <c r="V696" s="30">
        <v>0</v>
      </c>
      <c r="W696" s="28" t="s">
        <v>74</v>
      </c>
      <c r="X696" s="3" t="s">
        <v>83</v>
      </c>
      <c r="Y696" s="28" t="s">
        <v>74</v>
      </c>
      <c r="Z696" s="31">
        <v>-16.288412743163235</v>
      </c>
      <c r="AA696" s="31">
        <v>14.432989690721639</v>
      </c>
      <c r="AB696" s="31">
        <v>-36.330009649404957</v>
      </c>
      <c r="AC696" s="31">
        <v>1.1366268376091802</v>
      </c>
      <c r="AD696" s="28" t="s">
        <v>74</v>
      </c>
      <c r="AE696" s="31">
        <v>-44.351710196361367</v>
      </c>
      <c r="AF696" s="31">
        <v>-22.635914016038654</v>
      </c>
      <c r="AG696" s="28" t="s">
        <v>74</v>
      </c>
      <c r="AH696" s="32">
        <v>45940</v>
      </c>
      <c r="AJ696" s="30" t="s">
        <v>5400</v>
      </c>
    </row>
    <row r="697" spans="1:36" x14ac:dyDescent="0.2">
      <c r="A697" s="23" t="s">
        <v>1494</v>
      </c>
      <c r="B697" s="24" t="s">
        <v>154</v>
      </c>
      <c r="C697" s="25" t="s">
        <v>1495</v>
      </c>
      <c r="D697" s="26" t="s">
        <v>74</v>
      </c>
      <c r="E697" s="24">
        <v>4</v>
      </c>
      <c r="F697" s="27">
        <v>-8.5683448979708761</v>
      </c>
      <c r="G697" s="27">
        <v>27.001630260635146</v>
      </c>
      <c r="H697" s="26" t="s">
        <v>74</v>
      </c>
      <c r="I697" s="27">
        <v>47.673740983722062</v>
      </c>
      <c r="J697" s="27">
        <v>30.259225108999999</v>
      </c>
      <c r="K697" s="26" t="s">
        <v>74</v>
      </c>
      <c r="L697" s="23" t="s">
        <v>75</v>
      </c>
      <c r="M697" s="23" t="s">
        <v>76</v>
      </c>
      <c r="N697" s="28" t="s">
        <v>74</v>
      </c>
      <c r="O697" s="3" t="s">
        <v>156</v>
      </c>
      <c r="P697" s="3" t="s">
        <v>157</v>
      </c>
      <c r="Q697" s="28" t="s">
        <v>74</v>
      </c>
      <c r="R697" s="29">
        <v>5</v>
      </c>
      <c r="S697" s="30">
        <v>2</v>
      </c>
      <c r="T697" s="30">
        <v>0</v>
      </c>
      <c r="U697" s="30">
        <v>0</v>
      </c>
      <c r="V697" s="30">
        <v>0</v>
      </c>
      <c r="W697" s="28" t="s">
        <v>74</v>
      </c>
      <c r="X697" s="3" t="s">
        <v>79</v>
      </c>
      <c r="Y697" s="28" t="s">
        <v>74</v>
      </c>
      <c r="Z697" s="31">
        <v>-3.140978816654501</v>
      </c>
      <c r="AA697" s="31">
        <v>43.401735744991477</v>
      </c>
      <c r="AB697" s="31">
        <v>-27.755152076494543</v>
      </c>
      <c r="AC697" s="31">
        <v>25.451209850852852</v>
      </c>
      <c r="AD697" s="28" t="s">
        <v>74</v>
      </c>
      <c r="AE697" s="31">
        <v>-34.085324139134947</v>
      </c>
      <c r="AF697" s="31">
        <v>3.7421409711426863</v>
      </c>
      <c r="AG697" s="28" t="s">
        <v>74</v>
      </c>
      <c r="AH697" s="32">
        <v>45940</v>
      </c>
      <c r="AJ697" s="30" t="s">
        <v>5401</v>
      </c>
    </row>
    <row r="698" spans="1:36" x14ac:dyDescent="0.2">
      <c r="A698" s="23" t="s">
        <v>1496</v>
      </c>
      <c r="B698" s="24" t="s">
        <v>72</v>
      </c>
      <c r="C698" s="25" t="s">
        <v>1497</v>
      </c>
      <c r="D698" s="26" t="s">
        <v>74</v>
      </c>
      <c r="E698" s="24">
        <v>0</v>
      </c>
      <c r="F698" s="27">
        <v>-18.346240925157364</v>
      </c>
      <c r="G698" s="27">
        <v>0</v>
      </c>
      <c r="H698" s="26" t="s">
        <v>74</v>
      </c>
      <c r="I698" s="27">
        <v>35.721042813358096</v>
      </c>
      <c r="J698" s="27">
        <v>30.246136391</v>
      </c>
      <c r="K698" s="26" t="s">
        <v>74</v>
      </c>
      <c r="L698" s="23" t="s">
        <v>178</v>
      </c>
      <c r="M698" s="23" t="s">
        <v>240</v>
      </c>
      <c r="N698" s="28" t="s">
        <v>74</v>
      </c>
      <c r="O698" s="3" t="s">
        <v>77</v>
      </c>
      <c r="P698" s="3" t="s">
        <v>78</v>
      </c>
      <c r="Q698" s="28" t="s">
        <v>74</v>
      </c>
      <c r="R698" s="29">
        <v>3</v>
      </c>
      <c r="S698" s="30">
        <v>0</v>
      </c>
      <c r="T698" s="30">
        <v>0</v>
      </c>
      <c r="U698" s="30">
        <v>0</v>
      </c>
      <c r="V698" s="30">
        <v>1</v>
      </c>
      <c r="W698" s="28" t="s">
        <v>74</v>
      </c>
      <c r="X698" s="3" t="s">
        <v>83</v>
      </c>
      <c r="Y698" s="28" t="s">
        <v>74</v>
      </c>
      <c r="Z698" s="31">
        <v>-14.494382022471916</v>
      </c>
      <c r="AA698" s="31">
        <v>9.2292234821300312</v>
      </c>
      <c r="AB698" s="31">
        <v>-26.89019118070901</v>
      </c>
      <c r="AC698" s="31">
        <v>7.4003195194788134</v>
      </c>
      <c r="AD698" s="28" t="s">
        <v>74</v>
      </c>
      <c r="AE698" s="31">
        <v>-35.856011216444486</v>
      </c>
      <c r="AF698" s="31">
        <v>-17.44885320632191</v>
      </c>
      <c r="AG698" s="28" t="s">
        <v>74</v>
      </c>
      <c r="AH698" s="32">
        <v>45940</v>
      </c>
      <c r="AJ698" s="30" t="s">
        <v>5402</v>
      </c>
    </row>
    <row r="699" spans="1:36" x14ac:dyDescent="0.2">
      <c r="A699" s="23">
        <v>1766</v>
      </c>
      <c r="B699" s="24" t="s">
        <v>124</v>
      </c>
      <c r="C699" s="25" t="s">
        <v>1498</v>
      </c>
      <c r="D699" s="26" t="s">
        <v>74</v>
      </c>
      <c r="E699" s="24">
        <v>5</v>
      </c>
      <c r="F699" s="27">
        <v>0</v>
      </c>
      <c r="G699" s="27">
        <v>30.249808789639498</v>
      </c>
      <c r="H699" s="26" t="s">
        <v>74</v>
      </c>
      <c r="I699" s="27">
        <v>27.72773884204225</v>
      </c>
      <c r="J699" s="27">
        <v>30.205064124</v>
      </c>
      <c r="K699" s="26" t="s">
        <v>74</v>
      </c>
      <c r="L699" s="23" t="s">
        <v>178</v>
      </c>
      <c r="M699" s="23" t="s">
        <v>418</v>
      </c>
      <c r="N699" s="28" t="s">
        <v>74</v>
      </c>
      <c r="O699" s="3" t="s">
        <v>109</v>
      </c>
      <c r="P699" s="3" t="s">
        <v>126</v>
      </c>
      <c r="Q699" s="28" t="s">
        <v>74</v>
      </c>
      <c r="R699" s="29">
        <v>5</v>
      </c>
      <c r="S699" s="30">
        <v>18</v>
      </c>
      <c r="T699" s="30">
        <v>8</v>
      </c>
      <c r="U699" s="30">
        <v>0</v>
      </c>
      <c r="V699" s="30">
        <v>0</v>
      </c>
      <c r="W699" s="28" t="s">
        <v>74</v>
      </c>
      <c r="X699" s="3" t="s">
        <v>83</v>
      </c>
      <c r="Y699" s="28" t="s">
        <v>74</v>
      </c>
      <c r="Z699" s="31">
        <v>0</v>
      </c>
      <c r="AA699" s="31">
        <v>45.958429561200923</v>
      </c>
      <c r="AB699" s="31">
        <v>0</v>
      </c>
      <c r="AC699" s="31">
        <v>70.274675683321448</v>
      </c>
      <c r="AD699" s="28" t="s">
        <v>74</v>
      </c>
      <c r="AE699" s="31">
        <v>-2.444132912057865</v>
      </c>
      <c r="AF699" s="31">
        <v>31.822162395654054</v>
      </c>
      <c r="AG699" s="28" t="s">
        <v>74</v>
      </c>
      <c r="AH699" s="32">
        <v>45940</v>
      </c>
      <c r="AJ699" s="30" t="s">
        <v>5403</v>
      </c>
    </row>
    <row r="700" spans="1:36" x14ac:dyDescent="0.2">
      <c r="A700" s="23" t="s">
        <v>1499</v>
      </c>
      <c r="B700" s="24" t="s">
        <v>72</v>
      </c>
      <c r="C700" s="25" t="s">
        <v>1500</v>
      </c>
      <c r="D700" s="26" t="s">
        <v>74</v>
      </c>
      <c r="E700" s="24">
        <v>0</v>
      </c>
      <c r="F700" s="27">
        <v>-17.576781994596502</v>
      </c>
      <c r="G700" s="27">
        <v>3.2607853255681558</v>
      </c>
      <c r="H700" s="26" t="s">
        <v>74</v>
      </c>
      <c r="I700" s="27">
        <v>22.533670557848012</v>
      </c>
      <c r="J700" s="27">
        <v>30.135767690000002</v>
      </c>
      <c r="K700" s="26" t="s">
        <v>74</v>
      </c>
      <c r="L700" s="23" t="s">
        <v>493</v>
      </c>
      <c r="M700" s="23" t="s">
        <v>525</v>
      </c>
      <c r="N700" s="28" t="s">
        <v>74</v>
      </c>
      <c r="O700" s="3" t="s">
        <v>77</v>
      </c>
      <c r="P700" s="3" t="s">
        <v>78</v>
      </c>
      <c r="Q700" s="28" t="s">
        <v>74</v>
      </c>
      <c r="R700" s="29">
        <v>1</v>
      </c>
      <c r="S700" s="30">
        <v>0</v>
      </c>
      <c r="T700" s="30">
        <v>0</v>
      </c>
      <c r="U700" s="30">
        <v>0</v>
      </c>
      <c r="V700" s="30">
        <v>38</v>
      </c>
      <c r="W700" s="28" t="s">
        <v>74</v>
      </c>
      <c r="X700" s="3" t="s">
        <v>83</v>
      </c>
      <c r="Y700" s="28" t="s">
        <v>74</v>
      </c>
      <c r="Z700" s="31">
        <v>-6.0978835978835972</v>
      </c>
      <c r="AA700" s="31">
        <v>8.4147831398900284</v>
      </c>
      <c r="AB700" s="31">
        <v>-27.058823529411775</v>
      </c>
      <c r="AC700" s="31">
        <v>-2.5228846031058589</v>
      </c>
      <c r="AD700" s="28" t="s">
        <v>74</v>
      </c>
      <c r="AE700" s="31">
        <v>-50.091246156177391</v>
      </c>
      <c r="AF700" s="31">
        <v>-27.380235922396178</v>
      </c>
      <c r="AG700" s="28" t="s">
        <v>74</v>
      </c>
      <c r="AH700" s="32">
        <v>45940</v>
      </c>
      <c r="AJ700" s="30" t="s">
        <v>5404</v>
      </c>
    </row>
    <row r="701" spans="1:36" x14ac:dyDescent="0.2">
      <c r="A701" s="23">
        <v>8015</v>
      </c>
      <c r="B701" s="24" t="s">
        <v>259</v>
      </c>
      <c r="C701" s="25" t="s">
        <v>1501</v>
      </c>
      <c r="D701" s="26" t="s">
        <v>74</v>
      </c>
      <c r="E701" s="24">
        <v>5</v>
      </c>
      <c r="F701" s="27">
        <v>0</v>
      </c>
      <c r="G701" s="27">
        <v>47.14642809558039</v>
      </c>
      <c r="H701" s="26" t="s">
        <v>74</v>
      </c>
      <c r="I701" s="27">
        <v>32.510871677354885</v>
      </c>
      <c r="J701" s="27">
        <v>30.132099495999999</v>
      </c>
      <c r="K701" s="26" t="s">
        <v>74</v>
      </c>
      <c r="L701" s="23" t="s">
        <v>178</v>
      </c>
      <c r="M701" s="23" t="s">
        <v>423</v>
      </c>
      <c r="N701" s="28" t="s">
        <v>74</v>
      </c>
      <c r="O701" s="3" t="s">
        <v>109</v>
      </c>
      <c r="P701" s="3" t="s">
        <v>261</v>
      </c>
      <c r="Q701" s="28" t="s">
        <v>74</v>
      </c>
      <c r="R701" s="29">
        <v>5</v>
      </c>
      <c r="S701" s="30">
        <v>24</v>
      </c>
      <c r="T701" s="30">
        <v>24</v>
      </c>
      <c r="U701" s="30">
        <v>0</v>
      </c>
      <c r="V701" s="30">
        <v>0</v>
      </c>
      <c r="W701" s="28" t="s">
        <v>74</v>
      </c>
      <c r="X701" s="3" t="s">
        <v>83</v>
      </c>
      <c r="Y701" s="28" t="s">
        <v>74</v>
      </c>
      <c r="Z701" s="31">
        <v>0</v>
      </c>
      <c r="AA701" s="31">
        <v>91.213764925504549</v>
      </c>
      <c r="AB701" s="31">
        <v>0</v>
      </c>
      <c r="AC701" s="31">
        <v>87.409470987682653</v>
      </c>
      <c r="AD701" s="28" t="s">
        <v>74</v>
      </c>
      <c r="AE701" s="31">
        <v>0</v>
      </c>
      <c r="AF701" s="31">
        <v>37.301826014282909</v>
      </c>
      <c r="AG701" s="28" t="s">
        <v>74</v>
      </c>
      <c r="AH701" s="32">
        <v>45940</v>
      </c>
      <c r="AJ701" s="30" t="s">
        <v>5405</v>
      </c>
    </row>
    <row r="702" spans="1:36" x14ac:dyDescent="0.2">
      <c r="A702" s="23" t="s">
        <v>1502</v>
      </c>
      <c r="B702" s="24" t="s">
        <v>72</v>
      </c>
      <c r="C702" s="25" t="s">
        <v>1503</v>
      </c>
      <c r="D702" s="26" t="s">
        <v>74</v>
      </c>
      <c r="E702" s="24">
        <v>4</v>
      </c>
      <c r="F702" s="27">
        <v>-7.1886955121043536</v>
      </c>
      <c r="G702" s="27">
        <v>10.856327831020037</v>
      </c>
      <c r="H702" s="26" t="s">
        <v>74</v>
      </c>
      <c r="I702" s="27">
        <v>28.121494460680918</v>
      </c>
      <c r="J702" s="27">
        <v>30.078263234000001</v>
      </c>
      <c r="K702" s="26" t="s">
        <v>74</v>
      </c>
      <c r="L702" s="23" t="s">
        <v>493</v>
      </c>
      <c r="M702" s="23" t="s">
        <v>611</v>
      </c>
      <c r="N702" s="28" t="s">
        <v>74</v>
      </c>
      <c r="O702" s="3" t="s">
        <v>77</v>
      </c>
      <c r="P702" s="3" t="s">
        <v>78</v>
      </c>
      <c r="Q702" s="28" t="s">
        <v>74</v>
      </c>
      <c r="R702" s="29">
        <v>5</v>
      </c>
      <c r="S702" s="30">
        <v>5</v>
      </c>
      <c r="T702" s="30">
        <v>0</v>
      </c>
      <c r="U702" s="30">
        <v>0</v>
      </c>
      <c r="V702" s="30">
        <v>0</v>
      </c>
      <c r="W702" s="28" t="s">
        <v>74</v>
      </c>
      <c r="X702" s="3" t="s">
        <v>83</v>
      </c>
      <c r="Y702" s="28" t="s">
        <v>74</v>
      </c>
      <c r="Z702" s="31">
        <v>-2.8244274809160244</v>
      </c>
      <c r="AA702" s="31">
        <v>34.052915624588657</v>
      </c>
      <c r="AB702" s="31">
        <v>-17.705050505050501</v>
      </c>
      <c r="AC702" s="31">
        <v>46.793328283589055</v>
      </c>
      <c r="AD702" s="28" t="s">
        <v>74</v>
      </c>
      <c r="AE702" s="31">
        <v>-28.034398859491866</v>
      </c>
      <c r="AF702" s="31">
        <v>14.57342170274314</v>
      </c>
      <c r="AG702" s="28" t="s">
        <v>74</v>
      </c>
      <c r="AH702" s="32">
        <v>45940</v>
      </c>
      <c r="AJ702" s="30" t="s">
        <v>5406</v>
      </c>
    </row>
    <row r="703" spans="1:36" x14ac:dyDescent="0.2">
      <c r="A703" s="23" t="s">
        <v>1504</v>
      </c>
      <c r="B703" s="24" t="s">
        <v>691</v>
      </c>
      <c r="C703" s="25" t="s">
        <v>1505</v>
      </c>
      <c r="D703" s="26" t="s">
        <v>74</v>
      </c>
      <c r="E703" s="24">
        <v>3</v>
      </c>
      <c r="F703" s="27">
        <v>-5.3893312543079741</v>
      </c>
      <c r="G703" s="27">
        <v>28.864055937002298</v>
      </c>
      <c r="H703" s="26" t="s">
        <v>74</v>
      </c>
      <c r="I703" s="27">
        <v>21.927812343065412</v>
      </c>
      <c r="J703" s="27">
        <v>29.960548426999999</v>
      </c>
      <c r="K703" s="26" t="s">
        <v>74</v>
      </c>
      <c r="L703" s="23" t="s">
        <v>113</v>
      </c>
      <c r="M703" s="23" t="s">
        <v>324</v>
      </c>
      <c r="N703" s="28" t="s">
        <v>74</v>
      </c>
      <c r="O703" s="3" t="s">
        <v>77</v>
      </c>
      <c r="P703" s="3" t="s">
        <v>693</v>
      </c>
      <c r="Q703" s="28" t="s">
        <v>74</v>
      </c>
      <c r="R703" s="29">
        <v>5</v>
      </c>
      <c r="S703" s="30">
        <v>10</v>
      </c>
      <c r="T703" s="30">
        <v>0</v>
      </c>
      <c r="U703" s="30">
        <v>0</v>
      </c>
      <c r="V703" s="30">
        <v>0</v>
      </c>
      <c r="W703" s="28" t="s">
        <v>74</v>
      </c>
      <c r="X703" s="3" t="s">
        <v>83</v>
      </c>
      <c r="Y703" s="28" t="s">
        <v>74</v>
      </c>
      <c r="Z703" s="31">
        <v>-3.3830275229357789</v>
      </c>
      <c r="AA703" s="31">
        <v>41.954507160909877</v>
      </c>
      <c r="AB703" s="31">
        <v>-3.3830275229357789</v>
      </c>
      <c r="AC703" s="31">
        <v>21.892112820735409</v>
      </c>
      <c r="AD703" s="28" t="s">
        <v>74</v>
      </c>
      <c r="AE703" s="31">
        <v>-46.764034822184229</v>
      </c>
      <c r="AF703" s="31">
        <v>-14.143420145661148</v>
      </c>
      <c r="AG703" s="28" t="s">
        <v>74</v>
      </c>
      <c r="AH703" s="32">
        <v>45940</v>
      </c>
      <c r="AJ703" s="30" t="s">
        <v>5407</v>
      </c>
    </row>
    <row r="704" spans="1:36" x14ac:dyDescent="0.2">
      <c r="A704" s="23">
        <v>5108</v>
      </c>
      <c r="B704" s="24" t="s">
        <v>259</v>
      </c>
      <c r="C704" s="25" t="s">
        <v>1506</v>
      </c>
      <c r="D704" s="26" t="s">
        <v>74</v>
      </c>
      <c r="E704" s="24">
        <v>1</v>
      </c>
      <c r="F704" s="27">
        <v>-8.9612602522191587</v>
      </c>
      <c r="G704" s="27">
        <v>7.522275301075422</v>
      </c>
      <c r="H704" s="26" t="s">
        <v>74</v>
      </c>
      <c r="I704" s="27">
        <v>21.89171684411393</v>
      </c>
      <c r="J704" s="27">
        <v>29.913740039</v>
      </c>
      <c r="K704" s="26" t="s">
        <v>74</v>
      </c>
      <c r="L704" s="23" t="s">
        <v>91</v>
      </c>
      <c r="M704" s="23" t="s">
        <v>1209</v>
      </c>
      <c r="N704" s="28" t="s">
        <v>74</v>
      </c>
      <c r="O704" s="3" t="s">
        <v>109</v>
      </c>
      <c r="P704" s="3" t="s">
        <v>261</v>
      </c>
      <c r="Q704" s="28" t="s">
        <v>74</v>
      </c>
      <c r="R704" s="29">
        <v>5</v>
      </c>
      <c r="S704" s="30">
        <v>27</v>
      </c>
      <c r="T704" s="30">
        <v>0</v>
      </c>
      <c r="U704" s="30">
        <v>0</v>
      </c>
      <c r="V704" s="30">
        <v>0</v>
      </c>
      <c r="W704" s="28" t="s">
        <v>74</v>
      </c>
      <c r="X704" s="3" t="s">
        <v>83</v>
      </c>
      <c r="Y704" s="28" t="s">
        <v>74</v>
      </c>
      <c r="Z704" s="31">
        <v>-2.7781735289927343</v>
      </c>
      <c r="AA704" s="31">
        <v>26.652288983997725</v>
      </c>
      <c r="AB704" s="31">
        <v>-2.7781735289927343</v>
      </c>
      <c r="AC704" s="31">
        <v>28.868336302885432</v>
      </c>
      <c r="AD704" s="28" t="s">
        <v>74</v>
      </c>
      <c r="AE704" s="31">
        <v>-22.264190799820661</v>
      </c>
      <c r="AF704" s="31">
        <v>-8.7889933338180093</v>
      </c>
      <c r="AG704" s="28" t="s">
        <v>74</v>
      </c>
      <c r="AH704" s="32">
        <v>45940</v>
      </c>
      <c r="AJ704" s="30" t="s">
        <v>5408</v>
      </c>
    </row>
    <row r="705" spans="1:36" x14ac:dyDescent="0.2">
      <c r="A705" s="23">
        <v>1919</v>
      </c>
      <c r="B705" s="24" t="s">
        <v>124</v>
      </c>
      <c r="C705" s="25" t="s">
        <v>1507</v>
      </c>
      <c r="D705" s="26" t="s">
        <v>74</v>
      </c>
      <c r="E705" s="24">
        <v>2</v>
      </c>
      <c r="F705" s="27">
        <v>-23.80881333687817</v>
      </c>
      <c r="G705" s="27">
        <v>1.4779549250980231</v>
      </c>
      <c r="H705" s="26" t="s">
        <v>74</v>
      </c>
      <c r="I705" s="27">
        <v>36.851916841311919</v>
      </c>
      <c r="J705" s="27">
        <v>29.889834595</v>
      </c>
      <c r="K705" s="26" t="s">
        <v>74</v>
      </c>
      <c r="L705" s="23" t="s">
        <v>178</v>
      </c>
      <c r="M705" s="23" t="s">
        <v>1366</v>
      </c>
      <c r="N705" s="28" t="s">
        <v>74</v>
      </c>
      <c r="O705" s="3" t="s">
        <v>109</v>
      </c>
      <c r="P705" s="3" t="s">
        <v>126</v>
      </c>
      <c r="Q705" s="28" t="s">
        <v>74</v>
      </c>
      <c r="R705" s="29">
        <v>3</v>
      </c>
      <c r="S705" s="30">
        <v>0</v>
      </c>
      <c r="T705" s="30">
        <v>0</v>
      </c>
      <c r="U705" s="30">
        <v>0</v>
      </c>
      <c r="V705" s="30">
        <v>0</v>
      </c>
      <c r="W705" s="28" t="s">
        <v>74</v>
      </c>
      <c r="X705" s="3" t="s">
        <v>83</v>
      </c>
      <c r="Y705" s="28" t="s">
        <v>74</v>
      </c>
      <c r="Z705" s="31">
        <v>-22.438391699092083</v>
      </c>
      <c r="AA705" s="31">
        <v>15.332690453230487</v>
      </c>
      <c r="AB705" s="31">
        <v>-22.438391699092083</v>
      </c>
      <c r="AC705" s="31">
        <v>45.033863466867174</v>
      </c>
      <c r="AD705" s="28" t="s">
        <v>74</v>
      </c>
      <c r="AE705" s="31">
        <v>-25.792840870919143</v>
      </c>
      <c r="AF705" s="31">
        <v>13.641835536243166</v>
      </c>
      <c r="AG705" s="28" t="s">
        <v>74</v>
      </c>
      <c r="AH705" s="32">
        <v>45940</v>
      </c>
      <c r="AJ705" s="30" t="s">
        <v>5409</v>
      </c>
    </row>
    <row r="706" spans="1:36" x14ac:dyDescent="0.2">
      <c r="A706" s="23" t="s">
        <v>1508</v>
      </c>
      <c r="B706" s="24" t="s">
        <v>154</v>
      </c>
      <c r="C706" s="25" t="s">
        <v>1509</v>
      </c>
      <c r="D706" s="26" t="s">
        <v>74</v>
      </c>
      <c r="E706" s="24">
        <v>0</v>
      </c>
      <c r="F706" s="27">
        <v>-38.015921282477692</v>
      </c>
      <c r="G706" s="27">
        <v>0</v>
      </c>
      <c r="H706" s="26" t="s">
        <v>74</v>
      </c>
      <c r="I706" s="27">
        <v>24.12010233436391</v>
      </c>
      <c r="J706" s="27">
        <v>29.782181198</v>
      </c>
      <c r="K706" s="26" t="s">
        <v>74</v>
      </c>
      <c r="L706" s="23" t="s">
        <v>178</v>
      </c>
      <c r="M706" s="23" t="s">
        <v>689</v>
      </c>
      <c r="N706" s="28" t="s">
        <v>74</v>
      </c>
      <c r="O706" s="3" t="s">
        <v>156</v>
      </c>
      <c r="P706" s="3" t="s">
        <v>157</v>
      </c>
      <c r="Q706" s="28" t="s">
        <v>74</v>
      </c>
      <c r="R706" s="29">
        <v>1</v>
      </c>
      <c r="S706" s="30">
        <v>0</v>
      </c>
      <c r="T706" s="30">
        <v>0</v>
      </c>
      <c r="U706" s="30">
        <v>0</v>
      </c>
      <c r="V706" s="30">
        <v>9</v>
      </c>
      <c r="W706" s="28" t="s">
        <v>74</v>
      </c>
      <c r="X706" s="3" t="s">
        <v>83</v>
      </c>
      <c r="Y706" s="28" t="s">
        <v>74</v>
      </c>
      <c r="Z706" s="31">
        <v>-31.653326663331661</v>
      </c>
      <c r="AA706" s="31">
        <v>1.5799256505576236</v>
      </c>
      <c r="AB706" s="31">
        <v>-37.74562852423535</v>
      </c>
      <c r="AC706" s="31">
        <v>-9.5930612467720717</v>
      </c>
      <c r="AD706" s="28" t="s">
        <v>74</v>
      </c>
      <c r="AE706" s="31">
        <v>-38.015921282477692</v>
      </c>
      <c r="AF706" s="31">
        <v>-25.918099753084096</v>
      </c>
      <c r="AG706" s="28" t="s">
        <v>74</v>
      </c>
      <c r="AH706" s="32">
        <v>45940</v>
      </c>
      <c r="AJ706" s="30" t="s">
        <v>5410</v>
      </c>
    </row>
    <row r="707" spans="1:36" x14ac:dyDescent="0.2">
      <c r="A707" s="23" t="s">
        <v>7</v>
      </c>
      <c r="B707" s="24" t="s">
        <v>72</v>
      </c>
      <c r="C707" s="25" t="s">
        <v>1510</v>
      </c>
      <c r="D707" s="26" t="s">
        <v>74</v>
      </c>
      <c r="E707" s="24">
        <v>0</v>
      </c>
      <c r="F707" s="27">
        <v>-31.502421254036467</v>
      </c>
      <c r="G707" s="27">
        <v>0</v>
      </c>
      <c r="H707" s="26" t="s">
        <v>74</v>
      </c>
      <c r="I707" s="27">
        <v>17.28847360080529</v>
      </c>
      <c r="J707" s="27">
        <v>29.767520257000001</v>
      </c>
      <c r="K707" s="26" t="s">
        <v>74</v>
      </c>
      <c r="L707" s="23" t="s">
        <v>122</v>
      </c>
      <c r="M707" s="23" t="s">
        <v>221</v>
      </c>
      <c r="N707" s="28" t="s">
        <v>74</v>
      </c>
      <c r="O707" s="3" t="s">
        <v>77</v>
      </c>
      <c r="P707" s="3" t="s">
        <v>78</v>
      </c>
      <c r="Q707" s="28" t="s">
        <v>74</v>
      </c>
      <c r="R707" s="29">
        <v>0</v>
      </c>
      <c r="S707" s="30">
        <v>0</v>
      </c>
      <c r="T707" s="30">
        <v>0</v>
      </c>
      <c r="U707" s="30">
        <v>6</v>
      </c>
      <c r="V707" s="30">
        <v>22</v>
      </c>
      <c r="W707" s="28" t="s">
        <v>74</v>
      </c>
      <c r="X707" s="3" t="s">
        <v>101</v>
      </c>
      <c r="Y707" s="28" t="s">
        <v>74</v>
      </c>
      <c r="Z707" s="31">
        <v>-14.339237057220711</v>
      </c>
      <c r="AA707" s="31">
        <v>0</v>
      </c>
      <c r="AB707" s="31">
        <v>-33.058291189779084</v>
      </c>
      <c r="AC707" s="31">
        <v>-20.23229371008642</v>
      </c>
      <c r="AD707" s="28" t="s">
        <v>74</v>
      </c>
      <c r="AE707" s="31">
        <v>-57.793626837437039</v>
      </c>
      <c r="AF707" s="31">
        <v>-41.100621876304807</v>
      </c>
      <c r="AG707" s="28" t="s">
        <v>74</v>
      </c>
      <c r="AH707" s="32">
        <v>45940</v>
      </c>
      <c r="AJ707" s="30" t="s">
        <v>5411</v>
      </c>
    </row>
    <row r="708" spans="1:36" x14ac:dyDescent="0.2">
      <c r="A708" s="23" t="s">
        <v>1511</v>
      </c>
      <c r="B708" s="24" t="s">
        <v>72</v>
      </c>
      <c r="C708" s="25" t="s">
        <v>1512</v>
      </c>
      <c r="D708" s="26" t="s">
        <v>74</v>
      </c>
      <c r="E708" s="24">
        <v>0</v>
      </c>
      <c r="F708" s="27">
        <v>-52.490068267003799</v>
      </c>
      <c r="G708" s="27">
        <v>17.826380925849435</v>
      </c>
      <c r="H708" s="26" t="s">
        <v>74</v>
      </c>
      <c r="I708" s="27">
        <v>104.60599828148827</v>
      </c>
      <c r="J708" s="27">
        <v>29.764362736999999</v>
      </c>
      <c r="K708" s="26" t="s">
        <v>74</v>
      </c>
      <c r="L708" s="23" t="s">
        <v>75</v>
      </c>
      <c r="M708" s="23" t="s">
        <v>174</v>
      </c>
      <c r="N708" s="28" t="s">
        <v>74</v>
      </c>
      <c r="O708" s="3" t="s">
        <v>77</v>
      </c>
      <c r="P708" s="3" t="s">
        <v>78</v>
      </c>
      <c r="Q708" s="28" t="s">
        <v>74</v>
      </c>
      <c r="R708" s="29">
        <v>0</v>
      </c>
      <c r="S708" s="30">
        <v>0</v>
      </c>
      <c r="T708" s="30">
        <v>0</v>
      </c>
      <c r="U708" s="30">
        <v>10</v>
      </c>
      <c r="V708" s="30">
        <v>10</v>
      </c>
      <c r="W708" s="28" t="s">
        <v>74</v>
      </c>
      <c r="X708" s="3" t="s">
        <v>79</v>
      </c>
      <c r="Y708" s="28" t="s">
        <v>74</v>
      </c>
      <c r="Z708" s="31">
        <v>-49.950819672131146</v>
      </c>
      <c r="AA708" s="31">
        <v>15.403515403515417</v>
      </c>
      <c r="AB708" s="31">
        <v>-49.950819672131146</v>
      </c>
      <c r="AC708" s="31">
        <v>-11.490920591413429</v>
      </c>
      <c r="AD708" s="28" t="s">
        <v>74</v>
      </c>
      <c r="AE708" s="31">
        <v>-52.490068267003799</v>
      </c>
      <c r="AF708" s="31">
        <v>-12.604711371287053</v>
      </c>
      <c r="AG708" s="28" t="s">
        <v>74</v>
      </c>
      <c r="AH708" s="32">
        <v>45940</v>
      </c>
      <c r="AJ708" s="30" t="s">
        <v>5412</v>
      </c>
    </row>
    <row r="709" spans="1:36" x14ac:dyDescent="0.2">
      <c r="A709" s="23" t="s">
        <v>1513</v>
      </c>
      <c r="B709" s="24" t="s">
        <v>72</v>
      </c>
      <c r="C709" s="25" t="s">
        <v>1514</v>
      </c>
      <c r="D709" s="26" t="s">
        <v>74</v>
      </c>
      <c r="E709" s="24">
        <v>5</v>
      </c>
      <c r="F709" s="27">
        <v>0</v>
      </c>
      <c r="G709" s="27">
        <v>53.672101782498736</v>
      </c>
      <c r="H709" s="26" t="s">
        <v>74</v>
      </c>
      <c r="I709" s="27">
        <v>32.574097147138851</v>
      </c>
      <c r="J709" s="27">
        <v>29.711823294999999</v>
      </c>
      <c r="K709" s="26" t="s">
        <v>74</v>
      </c>
      <c r="L709" s="23" t="s">
        <v>178</v>
      </c>
      <c r="M709" s="23" t="s">
        <v>683</v>
      </c>
      <c r="N709" s="28" t="s">
        <v>74</v>
      </c>
      <c r="O709" s="3" t="s">
        <v>77</v>
      </c>
      <c r="P709" s="3" t="s">
        <v>78</v>
      </c>
      <c r="Q709" s="28" t="s">
        <v>74</v>
      </c>
      <c r="R709" s="29">
        <v>5</v>
      </c>
      <c r="S709" s="30">
        <v>16</v>
      </c>
      <c r="T709" s="30">
        <v>15</v>
      </c>
      <c r="U709" s="30">
        <v>0</v>
      </c>
      <c r="V709" s="30">
        <v>0</v>
      </c>
      <c r="W709" s="28" t="s">
        <v>74</v>
      </c>
      <c r="X709" s="3" t="s">
        <v>83</v>
      </c>
      <c r="Y709" s="28" t="s">
        <v>74</v>
      </c>
      <c r="Z709" s="31">
        <v>0</v>
      </c>
      <c r="AA709" s="31">
        <v>94.280529212036072</v>
      </c>
      <c r="AB709" s="31">
        <v>0</v>
      </c>
      <c r="AC709" s="31">
        <v>136.07056010829356</v>
      </c>
      <c r="AD709" s="28" t="s">
        <v>74</v>
      </c>
      <c r="AE709" s="31">
        <v>0</v>
      </c>
      <c r="AF709" s="31">
        <v>90.472677962920642</v>
      </c>
      <c r="AG709" s="28" t="s">
        <v>74</v>
      </c>
      <c r="AH709" s="32">
        <v>45940</v>
      </c>
      <c r="AJ709" s="30" t="s">
        <v>5413</v>
      </c>
    </row>
    <row r="710" spans="1:36" x14ac:dyDescent="0.2">
      <c r="A710" s="23" t="s">
        <v>1515</v>
      </c>
      <c r="B710" s="24" t="s">
        <v>72</v>
      </c>
      <c r="C710" s="25" t="s">
        <v>1516</v>
      </c>
      <c r="D710" s="26" t="s">
        <v>74</v>
      </c>
      <c r="E710" s="24">
        <v>4</v>
      </c>
      <c r="F710" s="27">
        <v>-6.6186231858891196</v>
      </c>
      <c r="G710" s="27">
        <v>9.7529200295238851</v>
      </c>
      <c r="H710" s="26" t="s">
        <v>74</v>
      </c>
      <c r="I710" s="27">
        <v>23.267333490754456</v>
      </c>
      <c r="J710" s="27">
        <v>29.452083822999999</v>
      </c>
      <c r="K710" s="26" t="s">
        <v>74</v>
      </c>
      <c r="L710" s="23" t="s">
        <v>113</v>
      </c>
      <c r="M710" s="23" t="s">
        <v>399</v>
      </c>
      <c r="N710" s="28" t="s">
        <v>74</v>
      </c>
      <c r="O710" s="3" t="s">
        <v>77</v>
      </c>
      <c r="P710" s="3" t="s">
        <v>78</v>
      </c>
      <c r="Q710" s="28" t="s">
        <v>74</v>
      </c>
      <c r="R710" s="29">
        <v>5</v>
      </c>
      <c r="S710" s="30">
        <v>37</v>
      </c>
      <c r="T710" s="30">
        <v>0</v>
      </c>
      <c r="U710" s="30">
        <v>0</v>
      </c>
      <c r="V710" s="30">
        <v>0</v>
      </c>
      <c r="W710" s="28" t="s">
        <v>74</v>
      </c>
      <c r="X710" s="3" t="s">
        <v>83</v>
      </c>
      <c r="Y710" s="28" t="s">
        <v>74</v>
      </c>
      <c r="Z710" s="31">
        <v>0</v>
      </c>
      <c r="AA710" s="31">
        <v>23.922757740185141</v>
      </c>
      <c r="AB710" s="31">
        <v>0</v>
      </c>
      <c r="AC710" s="31">
        <v>55.392613997942789</v>
      </c>
      <c r="AD710" s="28" t="s">
        <v>74</v>
      </c>
      <c r="AE710" s="31">
        <v>-6.6186231858891196</v>
      </c>
      <c r="AF710" s="31">
        <v>18.992944021754859</v>
      </c>
      <c r="AG710" s="28" t="s">
        <v>74</v>
      </c>
      <c r="AH710" s="32">
        <v>45940</v>
      </c>
      <c r="AJ710" s="30" t="s">
        <v>5414</v>
      </c>
    </row>
    <row r="711" spans="1:36" x14ac:dyDescent="0.2">
      <c r="A711" s="23">
        <v>8801</v>
      </c>
      <c r="B711" s="24" t="s">
        <v>259</v>
      </c>
      <c r="C711" s="25" t="s">
        <v>1517</v>
      </c>
      <c r="D711" s="26" t="s">
        <v>74</v>
      </c>
      <c r="E711" s="24">
        <v>4</v>
      </c>
      <c r="F711" s="27">
        <v>-11.087049307139754</v>
      </c>
      <c r="G711" s="27">
        <v>16.07131407732123</v>
      </c>
      <c r="H711" s="26" t="s">
        <v>74</v>
      </c>
      <c r="I711" s="27">
        <v>24.739805219441234</v>
      </c>
      <c r="J711" s="27">
        <v>29.417321259000001</v>
      </c>
      <c r="K711" s="26" t="s">
        <v>74</v>
      </c>
      <c r="L711" s="23" t="s">
        <v>493</v>
      </c>
      <c r="M711" s="23" t="s">
        <v>1518</v>
      </c>
      <c r="N711" s="28" t="s">
        <v>74</v>
      </c>
      <c r="O711" s="3" t="s">
        <v>109</v>
      </c>
      <c r="P711" s="3" t="s">
        <v>261</v>
      </c>
      <c r="Q711" s="28" t="s">
        <v>74</v>
      </c>
      <c r="R711" s="29">
        <v>5</v>
      </c>
      <c r="S711" s="30">
        <v>11</v>
      </c>
      <c r="T711" s="30">
        <v>0</v>
      </c>
      <c r="U711" s="30">
        <v>0</v>
      </c>
      <c r="V711" s="30">
        <v>0</v>
      </c>
      <c r="W711" s="28" t="s">
        <v>74</v>
      </c>
      <c r="X711" s="3" t="s">
        <v>83</v>
      </c>
      <c r="Y711" s="28" t="s">
        <v>74</v>
      </c>
      <c r="Z711" s="31">
        <v>-0.64615384615384608</v>
      </c>
      <c r="AA711" s="31">
        <v>22.577118431741731</v>
      </c>
      <c r="AB711" s="31">
        <v>-0.64615384615384608</v>
      </c>
      <c r="AC711" s="31">
        <v>45.334464382636597</v>
      </c>
      <c r="AD711" s="28" t="s">
        <v>74</v>
      </c>
      <c r="AE711" s="31">
        <v>-20.290608096825284</v>
      </c>
      <c r="AF711" s="31">
        <v>5.2957309967005832</v>
      </c>
      <c r="AG711" s="28" t="s">
        <v>74</v>
      </c>
      <c r="AH711" s="32">
        <v>45940</v>
      </c>
      <c r="AJ711" s="30" t="s">
        <v>5415</v>
      </c>
    </row>
    <row r="712" spans="1:36" x14ac:dyDescent="0.2">
      <c r="A712" s="23" t="s">
        <v>1519</v>
      </c>
      <c r="B712" s="24" t="s">
        <v>255</v>
      </c>
      <c r="C712" s="25" t="s">
        <v>1520</v>
      </c>
      <c r="D712" s="26" t="s">
        <v>74</v>
      </c>
      <c r="E712" s="24">
        <v>0</v>
      </c>
      <c r="F712" s="27">
        <v>-22.115508116986295</v>
      </c>
      <c r="G712" s="27">
        <v>6.3665293109905958</v>
      </c>
      <c r="H712" s="26" t="s">
        <v>74</v>
      </c>
      <c r="I712" s="27">
        <v>22.57318375590711</v>
      </c>
      <c r="J712" s="27">
        <v>29.351464791000001</v>
      </c>
      <c r="K712" s="26" t="s">
        <v>74</v>
      </c>
      <c r="L712" s="23" t="s">
        <v>75</v>
      </c>
      <c r="M712" s="23" t="s">
        <v>204</v>
      </c>
      <c r="N712" s="28" t="s">
        <v>74</v>
      </c>
      <c r="O712" s="3" t="s">
        <v>109</v>
      </c>
      <c r="P712" s="3" t="s">
        <v>258</v>
      </c>
      <c r="Q712" s="28" t="s">
        <v>74</v>
      </c>
      <c r="R712" s="29">
        <v>2</v>
      </c>
      <c r="S712" s="30">
        <v>0</v>
      </c>
      <c r="T712" s="30">
        <v>0</v>
      </c>
      <c r="U712" s="30">
        <v>0</v>
      </c>
      <c r="V712" s="30">
        <v>31</v>
      </c>
      <c r="W712" s="28" t="s">
        <v>74</v>
      </c>
      <c r="X712" s="3" t="s">
        <v>83</v>
      </c>
      <c r="Y712" s="28" t="s">
        <v>74</v>
      </c>
      <c r="Z712" s="31">
        <v>-6.0942455822383277</v>
      </c>
      <c r="AA712" s="31">
        <v>7.046012137907276</v>
      </c>
      <c r="AB712" s="31">
        <v>-54.482228485669317</v>
      </c>
      <c r="AC712" s="31">
        <v>5.3768461603973705</v>
      </c>
      <c r="AD712" s="28" t="s">
        <v>74</v>
      </c>
      <c r="AE712" s="31">
        <v>-72.661396265829964</v>
      </c>
      <c r="AF712" s="31">
        <v>-26.394119787639632</v>
      </c>
      <c r="AG712" s="28" t="s">
        <v>74</v>
      </c>
      <c r="AH712" s="32">
        <v>45940</v>
      </c>
      <c r="AJ712" s="30" t="s">
        <v>5416</v>
      </c>
    </row>
    <row r="713" spans="1:36" x14ac:dyDescent="0.2">
      <c r="A713" s="23">
        <v>6954</v>
      </c>
      <c r="B713" s="24" t="s">
        <v>259</v>
      </c>
      <c r="C713" s="25" t="s">
        <v>1521</v>
      </c>
      <c r="D713" s="26" t="s">
        <v>74</v>
      </c>
      <c r="E713" s="24">
        <v>2</v>
      </c>
      <c r="F713" s="27">
        <v>-4.6265853688590317</v>
      </c>
      <c r="G713" s="27">
        <v>19.80470803116587</v>
      </c>
      <c r="H713" s="26" t="s">
        <v>74</v>
      </c>
      <c r="I713" s="27">
        <v>38.803009560872347</v>
      </c>
      <c r="J713" s="27">
        <v>29.314225623999999</v>
      </c>
      <c r="K713" s="26" t="s">
        <v>74</v>
      </c>
      <c r="L713" s="23" t="s">
        <v>178</v>
      </c>
      <c r="M713" s="23" t="s">
        <v>240</v>
      </c>
      <c r="N713" s="28" t="s">
        <v>74</v>
      </c>
      <c r="O713" s="3" t="s">
        <v>109</v>
      </c>
      <c r="P713" s="3" t="s">
        <v>261</v>
      </c>
      <c r="Q713" s="28" t="s">
        <v>74</v>
      </c>
      <c r="R713" s="29">
        <v>5</v>
      </c>
      <c r="S713" s="30">
        <v>3</v>
      </c>
      <c r="T713" s="30">
        <v>0</v>
      </c>
      <c r="U713" s="30">
        <v>0</v>
      </c>
      <c r="V713" s="30">
        <v>0</v>
      </c>
      <c r="W713" s="28" t="s">
        <v>74</v>
      </c>
      <c r="X713" s="3" t="s">
        <v>83</v>
      </c>
      <c r="Y713" s="28" t="s">
        <v>74</v>
      </c>
      <c r="Z713" s="31">
        <v>0</v>
      </c>
      <c r="AA713" s="31">
        <v>42.66271906785731</v>
      </c>
      <c r="AB713" s="31">
        <v>-3.8240987030337736</v>
      </c>
      <c r="AC713" s="31">
        <v>17.376930104616488</v>
      </c>
      <c r="AD713" s="28" t="s">
        <v>74</v>
      </c>
      <c r="AE713" s="31">
        <v>-40.764368192605637</v>
      </c>
      <c r="AF713" s="31">
        <v>-18.77647754841939</v>
      </c>
      <c r="AG713" s="28" t="s">
        <v>74</v>
      </c>
      <c r="AH713" s="32">
        <v>45940</v>
      </c>
      <c r="AJ713" s="30" t="s">
        <v>5417</v>
      </c>
    </row>
    <row r="714" spans="1:36" x14ac:dyDescent="0.2">
      <c r="A714" s="23" t="s">
        <v>1522</v>
      </c>
      <c r="B714" s="24" t="s">
        <v>154</v>
      </c>
      <c r="C714" s="25" t="s">
        <v>1523</v>
      </c>
      <c r="D714" s="26" t="s">
        <v>74</v>
      </c>
      <c r="E714" s="24">
        <v>5</v>
      </c>
      <c r="F714" s="27">
        <v>0</v>
      </c>
      <c r="G714" s="27">
        <v>73.397635963643921</v>
      </c>
      <c r="H714" s="26" t="s">
        <v>74</v>
      </c>
      <c r="I714" s="27">
        <v>38.429973530979233</v>
      </c>
      <c r="J714" s="27">
        <v>29.286322569999999</v>
      </c>
      <c r="K714" s="26" t="s">
        <v>74</v>
      </c>
      <c r="L714" s="23" t="s">
        <v>178</v>
      </c>
      <c r="M714" s="23" t="s">
        <v>421</v>
      </c>
      <c r="N714" s="28" t="s">
        <v>74</v>
      </c>
      <c r="O714" s="3" t="s">
        <v>156</v>
      </c>
      <c r="P714" s="3" t="s">
        <v>479</v>
      </c>
      <c r="Q714" s="28" t="s">
        <v>74</v>
      </c>
      <c r="R714" s="29">
        <v>5</v>
      </c>
      <c r="S714" s="30">
        <v>14</v>
      </c>
      <c r="T714" s="30">
        <v>13</v>
      </c>
      <c r="U714" s="30">
        <v>0</v>
      </c>
      <c r="V714" s="30">
        <v>0</v>
      </c>
      <c r="W714" s="28" t="s">
        <v>74</v>
      </c>
      <c r="X714" s="3" t="s">
        <v>83</v>
      </c>
      <c r="Y714" s="28" t="s">
        <v>74</v>
      </c>
      <c r="Z714" s="31">
        <v>0</v>
      </c>
      <c r="AA714" s="31">
        <v>107.16305372290293</v>
      </c>
      <c r="AB714" s="31">
        <v>0</v>
      </c>
      <c r="AC714" s="31">
        <v>97.749008106089917</v>
      </c>
      <c r="AD714" s="28" t="s">
        <v>74</v>
      </c>
      <c r="AE714" s="31">
        <v>0</v>
      </c>
      <c r="AF714" s="31">
        <v>65.097830590279457</v>
      </c>
      <c r="AG714" s="28" t="s">
        <v>74</v>
      </c>
      <c r="AH714" s="32">
        <v>45940</v>
      </c>
      <c r="AJ714" s="30" t="s">
        <v>5418</v>
      </c>
    </row>
    <row r="715" spans="1:36" x14ac:dyDescent="0.2">
      <c r="A715" s="23" t="s">
        <v>1524</v>
      </c>
      <c r="B715" s="24" t="s">
        <v>198</v>
      </c>
      <c r="C715" s="25" t="s">
        <v>1525</v>
      </c>
      <c r="D715" s="26" t="s">
        <v>74</v>
      </c>
      <c r="E715" s="24">
        <v>1</v>
      </c>
      <c r="F715" s="27">
        <v>-16.601232327326247</v>
      </c>
      <c r="G715" s="27">
        <v>4.066832826014636</v>
      </c>
      <c r="H715" s="26" t="s">
        <v>74</v>
      </c>
      <c r="I715" s="27">
        <v>48.23002344031697</v>
      </c>
      <c r="J715" s="27">
        <v>29.276188810000001</v>
      </c>
      <c r="K715" s="26" t="s">
        <v>74</v>
      </c>
      <c r="L715" s="23" t="s">
        <v>178</v>
      </c>
      <c r="M715" s="23" t="s">
        <v>1366</v>
      </c>
      <c r="N715" s="28" t="s">
        <v>74</v>
      </c>
      <c r="O715" s="3" t="s">
        <v>156</v>
      </c>
      <c r="P715" s="3" t="s">
        <v>201</v>
      </c>
      <c r="Q715" s="28" t="s">
        <v>74</v>
      </c>
      <c r="R715" s="29">
        <v>4</v>
      </c>
      <c r="S715" s="30">
        <v>0</v>
      </c>
      <c r="T715" s="30">
        <v>0</v>
      </c>
      <c r="U715" s="30">
        <v>0</v>
      </c>
      <c r="V715" s="30">
        <v>0</v>
      </c>
      <c r="W715" s="28" t="s">
        <v>74</v>
      </c>
      <c r="X715" s="3" t="s">
        <v>79</v>
      </c>
      <c r="Y715" s="28" t="s">
        <v>74</v>
      </c>
      <c r="Z715" s="31">
        <v>-14.686058886129832</v>
      </c>
      <c r="AA715" s="31">
        <v>25.234326182045407</v>
      </c>
      <c r="AB715" s="31">
        <v>-14.686058886129832</v>
      </c>
      <c r="AC715" s="31">
        <v>14.637186246899079</v>
      </c>
      <c r="AD715" s="28" t="s">
        <v>74</v>
      </c>
      <c r="AE715" s="31">
        <v>-34.007771548480079</v>
      </c>
      <c r="AF715" s="31">
        <v>-7.9236367740583571</v>
      </c>
      <c r="AG715" s="28" t="s">
        <v>74</v>
      </c>
      <c r="AH715" s="32">
        <v>45940</v>
      </c>
      <c r="AJ715" s="30" t="s">
        <v>5419</v>
      </c>
    </row>
    <row r="716" spans="1:36" x14ac:dyDescent="0.2">
      <c r="A716" s="23" t="s">
        <v>1526</v>
      </c>
      <c r="B716" s="24" t="s">
        <v>72</v>
      </c>
      <c r="C716" s="25" t="s">
        <v>1527</v>
      </c>
      <c r="D716" s="26" t="s">
        <v>74</v>
      </c>
      <c r="E716" s="24">
        <v>5</v>
      </c>
      <c r="F716" s="27">
        <v>0</v>
      </c>
      <c r="G716" s="27">
        <v>88.674661672804731</v>
      </c>
      <c r="H716" s="26" t="s">
        <v>74</v>
      </c>
      <c r="I716" s="27">
        <v>63.752260039193132</v>
      </c>
      <c r="J716" s="27">
        <v>29.232191663999998</v>
      </c>
      <c r="K716" s="26" t="s">
        <v>74</v>
      </c>
      <c r="L716" s="23" t="s">
        <v>75</v>
      </c>
      <c r="M716" s="23" t="s">
        <v>286</v>
      </c>
      <c r="N716" s="28" t="s">
        <v>74</v>
      </c>
      <c r="O716" s="3" t="s">
        <v>77</v>
      </c>
      <c r="P716" s="3" t="s">
        <v>78</v>
      </c>
      <c r="Q716" s="28" t="s">
        <v>74</v>
      </c>
      <c r="R716" s="29">
        <v>5</v>
      </c>
      <c r="S716" s="30">
        <v>7</v>
      </c>
      <c r="T716" s="30">
        <v>7</v>
      </c>
      <c r="U716" s="30">
        <v>0</v>
      </c>
      <c r="V716" s="30">
        <v>0</v>
      </c>
      <c r="W716" s="28" t="s">
        <v>74</v>
      </c>
      <c r="X716" s="3" t="s">
        <v>79</v>
      </c>
      <c r="Y716" s="28" t="s">
        <v>74</v>
      </c>
      <c r="Z716" s="31">
        <v>0</v>
      </c>
      <c r="AA716" s="31">
        <v>140.37116729424423</v>
      </c>
      <c r="AB716" s="31">
        <v>0</v>
      </c>
      <c r="AC716" s="31">
        <v>109.91783755589739</v>
      </c>
      <c r="AD716" s="28" t="s">
        <v>74</v>
      </c>
      <c r="AE716" s="31">
        <v>0</v>
      </c>
      <c r="AF716" s="31">
        <v>64.000894170049207</v>
      </c>
      <c r="AG716" s="28" t="s">
        <v>74</v>
      </c>
      <c r="AH716" s="32">
        <v>45940</v>
      </c>
      <c r="AJ716" s="30" t="s">
        <v>5420</v>
      </c>
    </row>
    <row r="717" spans="1:36" x14ac:dyDescent="0.2">
      <c r="A717" s="23" t="s">
        <v>1528</v>
      </c>
      <c r="B717" s="24" t="s">
        <v>72</v>
      </c>
      <c r="C717" s="25" t="s">
        <v>1529</v>
      </c>
      <c r="D717" s="26" t="s">
        <v>74</v>
      </c>
      <c r="E717" s="24">
        <v>3</v>
      </c>
      <c r="F717" s="27">
        <v>-4.3971929932223599</v>
      </c>
      <c r="G717" s="27">
        <v>19.529432628131964</v>
      </c>
      <c r="H717" s="26" t="s">
        <v>74</v>
      </c>
      <c r="I717" s="27">
        <v>28.133147055658071</v>
      </c>
      <c r="J717" s="27">
        <v>29.231459145999999</v>
      </c>
      <c r="K717" s="26" t="s">
        <v>74</v>
      </c>
      <c r="L717" s="23" t="s">
        <v>122</v>
      </c>
      <c r="M717" s="23" t="s">
        <v>1530</v>
      </c>
      <c r="N717" s="28" t="s">
        <v>74</v>
      </c>
      <c r="O717" s="3" t="s">
        <v>77</v>
      </c>
      <c r="P717" s="3" t="s">
        <v>78</v>
      </c>
      <c r="Q717" s="28" t="s">
        <v>74</v>
      </c>
      <c r="R717" s="29">
        <v>4</v>
      </c>
      <c r="S717" s="30">
        <v>0</v>
      </c>
      <c r="T717" s="30">
        <v>0</v>
      </c>
      <c r="U717" s="30">
        <v>0</v>
      </c>
      <c r="V717" s="30">
        <v>0</v>
      </c>
      <c r="W717" s="28" t="s">
        <v>74</v>
      </c>
      <c r="X717" s="3" t="s">
        <v>83</v>
      </c>
      <c r="Y717" s="28" t="s">
        <v>74</v>
      </c>
      <c r="Z717" s="31">
        <v>-3.336510962821726</v>
      </c>
      <c r="AA717" s="31">
        <v>43.119266055045884</v>
      </c>
      <c r="AB717" s="31">
        <v>-31.778425655976676</v>
      </c>
      <c r="AC717" s="31">
        <v>-6.2555614535318602</v>
      </c>
      <c r="AD717" s="28" t="s">
        <v>74</v>
      </c>
      <c r="AE717" s="31">
        <v>-58.520995794599393</v>
      </c>
      <c r="AF717" s="31">
        <v>-31.765478755618897</v>
      </c>
      <c r="AG717" s="28" t="s">
        <v>74</v>
      </c>
      <c r="AH717" s="32">
        <v>45940</v>
      </c>
      <c r="AJ717" s="30" t="s">
        <v>5421</v>
      </c>
    </row>
    <row r="718" spans="1:36" x14ac:dyDescent="0.2">
      <c r="A718" s="23" t="s">
        <v>1531</v>
      </c>
      <c r="B718" s="24" t="s">
        <v>557</v>
      </c>
      <c r="C718" s="25" t="s">
        <v>1532</v>
      </c>
      <c r="D718" s="26" t="s">
        <v>74</v>
      </c>
      <c r="E718" s="24">
        <v>5</v>
      </c>
      <c r="F718" s="27">
        <v>-8.1721789326573777</v>
      </c>
      <c r="G718" s="27">
        <v>29.372626885223024</v>
      </c>
      <c r="H718" s="26" t="s">
        <v>74</v>
      </c>
      <c r="I718" s="27">
        <v>40.224573920569284</v>
      </c>
      <c r="J718" s="27">
        <v>29.204147587000001</v>
      </c>
      <c r="K718" s="26" t="s">
        <v>74</v>
      </c>
      <c r="L718" s="23" t="s">
        <v>178</v>
      </c>
      <c r="M718" s="23" t="s">
        <v>179</v>
      </c>
      <c r="N718" s="28" t="s">
        <v>74</v>
      </c>
      <c r="O718" s="3" t="s">
        <v>156</v>
      </c>
      <c r="P718" s="3" t="s">
        <v>559</v>
      </c>
      <c r="Q718" s="28" t="s">
        <v>74</v>
      </c>
      <c r="R718" s="29">
        <v>5</v>
      </c>
      <c r="S718" s="30">
        <v>34</v>
      </c>
      <c r="T718" s="30">
        <v>34</v>
      </c>
      <c r="U718" s="30">
        <v>0</v>
      </c>
      <c r="V718" s="30">
        <v>0</v>
      </c>
      <c r="W718" s="28" t="s">
        <v>74</v>
      </c>
      <c r="X718" s="3" t="s">
        <v>79</v>
      </c>
      <c r="Y718" s="28" t="s">
        <v>74</v>
      </c>
      <c r="Z718" s="31">
        <v>-8.0437703973891406</v>
      </c>
      <c r="AA718" s="31">
        <v>39.461634154733858</v>
      </c>
      <c r="AB718" s="31">
        <v>-8.0437703973891406</v>
      </c>
      <c r="AC718" s="31">
        <v>155.72487129428859</v>
      </c>
      <c r="AD718" s="28" t="s">
        <v>74</v>
      </c>
      <c r="AE718" s="31">
        <v>-8.1721789326573777</v>
      </c>
      <c r="AF718" s="31">
        <v>121.87679990130313</v>
      </c>
      <c r="AG718" s="28" t="s">
        <v>74</v>
      </c>
      <c r="AH718" s="32">
        <v>45940</v>
      </c>
      <c r="AJ718" s="30" t="s">
        <v>5422</v>
      </c>
    </row>
    <row r="719" spans="1:36" x14ac:dyDescent="0.2">
      <c r="A719" s="23" t="s">
        <v>1533</v>
      </c>
      <c r="B719" s="24" t="s">
        <v>1534</v>
      </c>
      <c r="C719" s="25" t="s">
        <v>1535</v>
      </c>
      <c r="D719" s="26" t="s">
        <v>74</v>
      </c>
      <c r="E719" s="24">
        <v>5</v>
      </c>
      <c r="F719" s="27">
        <v>-1.0407677224523952</v>
      </c>
      <c r="G719" s="27">
        <v>24.838244948700829</v>
      </c>
      <c r="H719" s="26" t="s">
        <v>74</v>
      </c>
      <c r="I719" s="27">
        <v>22.86074638834425</v>
      </c>
      <c r="J719" s="27">
        <v>29.172728024000001</v>
      </c>
      <c r="K719" s="26" t="s">
        <v>74</v>
      </c>
      <c r="L719" s="23" t="s">
        <v>113</v>
      </c>
      <c r="M719" s="23" t="s">
        <v>324</v>
      </c>
      <c r="N719" s="28" t="s">
        <v>74</v>
      </c>
      <c r="O719" s="3" t="s">
        <v>1536</v>
      </c>
      <c r="P719" s="3" t="s">
        <v>1537</v>
      </c>
      <c r="Q719" s="28" t="s">
        <v>74</v>
      </c>
      <c r="R719" s="29">
        <v>5</v>
      </c>
      <c r="S719" s="30">
        <v>60</v>
      </c>
      <c r="T719" s="30">
        <v>50</v>
      </c>
      <c r="U719" s="30">
        <v>0</v>
      </c>
      <c r="V719" s="30">
        <v>0</v>
      </c>
      <c r="W719" s="28" t="s">
        <v>74</v>
      </c>
      <c r="X719" s="3" t="s">
        <v>83</v>
      </c>
      <c r="Y719" s="28" t="s">
        <v>74</v>
      </c>
      <c r="Z719" s="31">
        <v>-1.2099862153469139</v>
      </c>
      <c r="AA719" s="31">
        <v>31.692317743957471</v>
      </c>
      <c r="AB719" s="31">
        <v>-1.2099862153469139</v>
      </c>
      <c r="AC719" s="31">
        <v>88.87981094448692</v>
      </c>
      <c r="AD719" s="28" t="s">
        <v>74</v>
      </c>
      <c r="AE719" s="31">
        <v>-1.0407677224523952</v>
      </c>
      <c r="AF719" s="31">
        <v>56.04610246065014</v>
      </c>
      <c r="AG719" s="28" t="s">
        <v>74</v>
      </c>
      <c r="AH719" s="32">
        <v>45940</v>
      </c>
      <c r="AJ719" s="30" t="s">
        <v>5423</v>
      </c>
    </row>
    <row r="720" spans="1:36" x14ac:dyDescent="0.2">
      <c r="A720" s="23" t="s">
        <v>325</v>
      </c>
      <c r="B720" s="24" t="s">
        <v>72</v>
      </c>
      <c r="C720" s="25" t="s">
        <v>1538</v>
      </c>
      <c r="D720" s="26" t="s">
        <v>74</v>
      </c>
      <c r="E720" s="24">
        <v>1</v>
      </c>
      <c r="F720" s="27">
        <v>-15.001164693268301</v>
      </c>
      <c r="G720" s="27">
        <v>4.8961711445712979</v>
      </c>
      <c r="H720" s="26" t="s">
        <v>74</v>
      </c>
      <c r="I720" s="27">
        <v>10.983768569286703</v>
      </c>
      <c r="J720" s="27">
        <v>29.155706931000001</v>
      </c>
      <c r="K720" s="26" t="s">
        <v>74</v>
      </c>
      <c r="L720" s="23" t="s">
        <v>315</v>
      </c>
      <c r="M720" s="23" t="s">
        <v>316</v>
      </c>
      <c r="N720" s="28" t="s">
        <v>74</v>
      </c>
      <c r="O720" s="3" t="s">
        <v>77</v>
      </c>
      <c r="P720" s="3" t="s">
        <v>78</v>
      </c>
      <c r="Q720" s="28" t="s">
        <v>74</v>
      </c>
      <c r="R720" s="29">
        <v>5</v>
      </c>
      <c r="S720" s="30">
        <v>36</v>
      </c>
      <c r="T720" s="30">
        <v>0</v>
      </c>
      <c r="U720" s="30">
        <v>0</v>
      </c>
      <c r="V720" s="30">
        <v>0</v>
      </c>
      <c r="W720" s="28" t="s">
        <v>74</v>
      </c>
      <c r="X720" s="3" t="s">
        <v>101</v>
      </c>
      <c r="Y720" s="28" t="s">
        <v>74</v>
      </c>
      <c r="Z720" s="31">
        <v>0</v>
      </c>
      <c r="AA720" s="31">
        <v>9.9412915851271926</v>
      </c>
      <c r="AB720" s="31">
        <v>0</v>
      </c>
      <c r="AC720" s="31">
        <v>25.142171575307842</v>
      </c>
      <c r="AD720" s="28" t="s">
        <v>74</v>
      </c>
      <c r="AE720" s="31">
        <v>-28.69317709694656</v>
      </c>
      <c r="AF720" s="31">
        <v>-5.8641511980749312</v>
      </c>
      <c r="AG720" s="28" t="s">
        <v>74</v>
      </c>
      <c r="AH720" s="32">
        <v>45940</v>
      </c>
      <c r="AJ720" s="30" t="s">
        <v>5424</v>
      </c>
    </row>
    <row r="721" spans="1:36" x14ac:dyDescent="0.2">
      <c r="A721" s="23" t="s">
        <v>5</v>
      </c>
      <c r="B721" s="24" t="s">
        <v>72</v>
      </c>
      <c r="C721" s="25" t="s">
        <v>1539</v>
      </c>
      <c r="D721" s="26" t="s">
        <v>74</v>
      </c>
      <c r="E721" s="24">
        <v>0</v>
      </c>
      <c r="F721" s="27">
        <v>-9.6690177992817752</v>
      </c>
      <c r="G721" s="27">
        <v>2.4663558971732757</v>
      </c>
      <c r="H721" s="26" t="s">
        <v>74</v>
      </c>
      <c r="I721" s="27">
        <v>27.222882563388893</v>
      </c>
      <c r="J721" s="27">
        <v>86.827518592000004</v>
      </c>
      <c r="K721" s="26" t="s">
        <v>74</v>
      </c>
      <c r="L721" s="23" t="s">
        <v>113</v>
      </c>
      <c r="M721" s="23" t="s">
        <v>375</v>
      </c>
      <c r="N721" s="28" t="s">
        <v>74</v>
      </c>
      <c r="O721" s="3" t="s">
        <v>77</v>
      </c>
      <c r="P721" s="3" t="s">
        <v>78</v>
      </c>
      <c r="Q721" s="28" t="s">
        <v>74</v>
      </c>
      <c r="R721" s="29">
        <v>5</v>
      </c>
      <c r="S721" s="30">
        <v>2</v>
      </c>
      <c r="T721" s="30">
        <v>0</v>
      </c>
      <c r="U721" s="30">
        <v>0</v>
      </c>
      <c r="V721" s="30">
        <v>4</v>
      </c>
      <c r="W721" s="28" t="s">
        <v>74</v>
      </c>
      <c r="X721" s="3" t="s">
        <v>83</v>
      </c>
      <c r="Y721" s="28" t="s">
        <v>74</v>
      </c>
      <c r="Z721" s="31">
        <v>-6.2657320992913306</v>
      </c>
      <c r="AA721" s="31">
        <v>20.744269573242217</v>
      </c>
      <c r="AB721" s="31">
        <v>-6.8877305687522732</v>
      </c>
      <c r="AC721" s="31">
        <v>29.10853371136896</v>
      </c>
      <c r="AD721" s="28" t="s">
        <v>74</v>
      </c>
      <c r="AE721" s="31">
        <v>-14.829735348308706</v>
      </c>
      <c r="AF721" s="31">
        <v>-0.84336952094431761</v>
      </c>
      <c r="AG721" s="28" t="s">
        <v>74</v>
      </c>
      <c r="AH721" s="32">
        <v>45940</v>
      </c>
      <c r="AJ721" s="30" t="s">
        <v>5425</v>
      </c>
    </row>
    <row r="722" spans="1:36" x14ac:dyDescent="0.2">
      <c r="A722" s="23" t="s">
        <v>1540</v>
      </c>
      <c r="B722" s="24" t="s">
        <v>272</v>
      </c>
      <c r="C722" s="25" t="s">
        <v>1541</v>
      </c>
      <c r="D722" s="26" t="s">
        <v>74</v>
      </c>
      <c r="E722" s="24">
        <v>1</v>
      </c>
      <c r="F722" s="27">
        <v>-10.701877973068902</v>
      </c>
      <c r="G722" s="27">
        <v>7.9587794146991602</v>
      </c>
      <c r="H722" s="26" t="s">
        <v>74</v>
      </c>
      <c r="I722" s="27">
        <v>22.554087416013459</v>
      </c>
      <c r="J722" s="27">
        <v>29.073215952999998</v>
      </c>
      <c r="K722" s="26" t="s">
        <v>74</v>
      </c>
      <c r="L722" s="23" t="s">
        <v>247</v>
      </c>
      <c r="M722" s="23" t="s">
        <v>1160</v>
      </c>
      <c r="N722" s="28" t="s">
        <v>74</v>
      </c>
      <c r="O722" s="3" t="s">
        <v>77</v>
      </c>
      <c r="P722" s="3" t="s">
        <v>274</v>
      </c>
      <c r="Q722" s="28" t="s">
        <v>74</v>
      </c>
      <c r="R722" s="29">
        <v>5</v>
      </c>
      <c r="S722" s="30">
        <v>3</v>
      </c>
      <c r="T722" s="30">
        <v>0</v>
      </c>
      <c r="U722" s="30">
        <v>0</v>
      </c>
      <c r="V722" s="30">
        <v>0</v>
      </c>
      <c r="W722" s="28" t="s">
        <v>74</v>
      </c>
      <c r="X722" s="3" t="s">
        <v>83</v>
      </c>
      <c r="Y722" s="28" t="s">
        <v>74</v>
      </c>
      <c r="Z722" s="31">
        <v>0</v>
      </c>
      <c r="AA722" s="31">
        <v>26.703944385673267</v>
      </c>
      <c r="AB722" s="31">
        <v>-32.728877477332901</v>
      </c>
      <c r="AC722" s="31">
        <v>4.4690941442979417</v>
      </c>
      <c r="AD722" s="28" t="s">
        <v>74</v>
      </c>
      <c r="AE722" s="31">
        <v>-57.68318366773272</v>
      </c>
      <c r="AF722" s="31">
        <v>-26.762774025188779</v>
      </c>
      <c r="AG722" s="28" t="s">
        <v>74</v>
      </c>
      <c r="AH722" s="32">
        <v>45940</v>
      </c>
      <c r="AJ722" s="30" t="s">
        <v>5426</v>
      </c>
    </row>
    <row r="723" spans="1:36" x14ac:dyDescent="0.2">
      <c r="A723" s="23" t="s">
        <v>1542</v>
      </c>
      <c r="B723" s="24" t="s">
        <v>194</v>
      </c>
      <c r="C723" s="25" t="s">
        <v>1543</v>
      </c>
      <c r="D723" s="26" t="s">
        <v>74</v>
      </c>
      <c r="E723" s="24">
        <v>3</v>
      </c>
      <c r="F723" s="27">
        <v>-9.8329996828632193</v>
      </c>
      <c r="G723" s="27">
        <v>13.01595283991149</v>
      </c>
      <c r="H723" s="26" t="s">
        <v>74</v>
      </c>
      <c r="I723" s="27">
        <v>26.881679110167084</v>
      </c>
      <c r="J723" s="27">
        <v>28.925853219</v>
      </c>
      <c r="K723" s="26" t="s">
        <v>74</v>
      </c>
      <c r="L723" s="23" t="s">
        <v>178</v>
      </c>
      <c r="M723" s="23" t="s">
        <v>826</v>
      </c>
      <c r="N723" s="28" t="s">
        <v>74</v>
      </c>
      <c r="O723" s="3" t="s">
        <v>156</v>
      </c>
      <c r="P723" s="3" t="s">
        <v>196</v>
      </c>
      <c r="Q723" s="28" t="s">
        <v>74</v>
      </c>
      <c r="R723" s="29">
        <v>4</v>
      </c>
      <c r="S723" s="30">
        <v>0</v>
      </c>
      <c r="T723" s="30">
        <v>0</v>
      </c>
      <c r="U723" s="30">
        <v>0</v>
      </c>
      <c r="V723" s="30">
        <v>0</v>
      </c>
      <c r="W723" s="28" t="s">
        <v>74</v>
      </c>
      <c r="X723" s="3" t="s">
        <v>83</v>
      </c>
      <c r="Y723" s="28" t="s">
        <v>74</v>
      </c>
      <c r="Z723" s="31">
        <v>-7.7645359335500181</v>
      </c>
      <c r="AA723" s="31">
        <v>36.27692923364237</v>
      </c>
      <c r="AB723" s="31">
        <v>-18.845405900072446</v>
      </c>
      <c r="AC723" s="31">
        <v>5.1709258146361226</v>
      </c>
      <c r="AD723" s="28" t="s">
        <v>74</v>
      </c>
      <c r="AE723" s="31">
        <v>-34.016780394284382</v>
      </c>
      <c r="AF723" s="31">
        <v>-16.549366924261044</v>
      </c>
      <c r="AG723" s="28" t="s">
        <v>74</v>
      </c>
      <c r="AH723" s="32">
        <v>45940</v>
      </c>
      <c r="AJ723" s="30" t="s">
        <v>5427</v>
      </c>
    </row>
    <row r="724" spans="1:36" x14ac:dyDescent="0.2">
      <c r="A724" s="23">
        <v>8630</v>
      </c>
      <c r="B724" s="24" t="s">
        <v>259</v>
      </c>
      <c r="C724" s="25" t="s">
        <v>1544</v>
      </c>
      <c r="D724" s="26" t="s">
        <v>74</v>
      </c>
      <c r="E724" s="24">
        <v>2</v>
      </c>
      <c r="F724" s="27">
        <v>-16.581603250029335</v>
      </c>
      <c r="G724" s="27">
        <v>8.6673612473592243</v>
      </c>
      <c r="H724" s="26" t="s">
        <v>74</v>
      </c>
      <c r="I724" s="27">
        <v>28.084003763390591</v>
      </c>
      <c r="J724" s="27">
        <v>28.904454608000002</v>
      </c>
      <c r="K724" s="26" t="s">
        <v>74</v>
      </c>
      <c r="L724" s="23" t="s">
        <v>113</v>
      </c>
      <c r="M724" s="23" t="s">
        <v>399</v>
      </c>
      <c r="N724" s="28" t="s">
        <v>74</v>
      </c>
      <c r="O724" s="3" t="s">
        <v>109</v>
      </c>
      <c r="P724" s="3" t="s">
        <v>261</v>
      </c>
      <c r="Q724" s="28" t="s">
        <v>74</v>
      </c>
      <c r="R724" s="29">
        <v>5</v>
      </c>
      <c r="S724" s="30">
        <v>1</v>
      </c>
      <c r="T724" s="30">
        <v>0</v>
      </c>
      <c r="U724" s="30">
        <v>0</v>
      </c>
      <c r="V724" s="30">
        <v>0</v>
      </c>
      <c r="W724" s="28" t="s">
        <v>74</v>
      </c>
      <c r="X724" s="3" t="s">
        <v>83</v>
      </c>
      <c r="Y724" s="28" t="s">
        <v>74</v>
      </c>
      <c r="Z724" s="31">
        <v>0</v>
      </c>
      <c r="AA724" s="31">
        <v>16.73736152729969</v>
      </c>
      <c r="AB724" s="31">
        <v>0</v>
      </c>
      <c r="AC724" s="31">
        <v>82.576517234916352</v>
      </c>
      <c r="AD724" s="28" t="s">
        <v>74</v>
      </c>
      <c r="AE724" s="31">
        <v>-16.581603250029335</v>
      </c>
      <c r="AF724" s="31">
        <v>36.27828858400585</v>
      </c>
      <c r="AG724" s="28" t="s">
        <v>74</v>
      </c>
      <c r="AH724" s="32">
        <v>45940</v>
      </c>
      <c r="AJ724" s="30" t="s">
        <v>5428</v>
      </c>
    </row>
    <row r="725" spans="1:36" x14ac:dyDescent="0.2">
      <c r="A725" s="23" t="s">
        <v>1545</v>
      </c>
      <c r="B725" s="24" t="s">
        <v>72</v>
      </c>
      <c r="C725" s="25" t="s">
        <v>1546</v>
      </c>
      <c r="D725" s="26" t="s">
        <v>74</v>
      </c>
      <c r="E725" s="24">
        <v>1</v>
      </c>
      <c r="F725" s="27">
        <v>-19.783742446973175</v>
      </c>
      <c r="G725" s="27">
        <v>8.5020443792651328</v>
      </c>
      <c r="H725" s="26" t="s">
        <v>74</v>
      </c>
      <c r="I725" s="27">
        <v>10.374887289434776</v>
      </c>
      <c r="J725" s="27">
        <v>28.807869912000001</v>
      </c>
      <c r="K725" s="26" t="s">
        <v>74</v>
      </c>
      <c r="L725" s="23" t="s">
        <v>122</v>
      </c>
      <c r="M725" s="23" t="s">
        <v>655</v>
      </c>
      <c r="N725" s="28" t="s">
        <v>74</v>
      </c>
      <c r="O725" s="3" t="s">
        <v>77</v>
      </c>
      <c r="P725" s="3" t="s">
        <v>78</v>
      </c>
      <c r="Q725" s="28" t="s">
        <v>74</v>
      </c>
      <c r="R725" s="29">
        <v>5</v>
      </c>
      <c r="S725" s="30">
        <v>2</v>
      </c>
      <c r="T725" s="30">
        <v>0</v>
      </c>
      <c r="U725" s="30">
        <v>0</v>
      </c>
      <c r="V725" s="30">
        <v>0</v>
      </c>
      <c r="W725" s="28" t="s">
        <v>74</v>
      </c>
      <c r="X725" s="3" t="s">
        <v>101</v>
      </c>
      <c r="Y725" s="28" t="s">
        <v>74</v>
      </c>
      <c r="Z725" s="31">
        <v>0</v>
      </c>
      <c r="AA725" s="31">
        <v>7.0819333161023579</v>
      </c>
      <c r="AB725" s="31">
        <v>0</v>
      </c>
      <c r="AC725" s="31">
        <v>30.393320135586393</v>
      </c>
      <c r="AD725" s="28" t="s">
        <v>74</v>
      </c>
      <c r="AE725" s="31">
        <v>-23.869916404584192</v>
      </c>
      <c r="AF725" s="31">
        <v>-1.2704029148997713</v>
      </c>
      <c r="AG725" s="28" t="s">
        <v>74</v>
      </c>
      <c r="AH725" s="32">
        <v>45940</v>
      </c>
      <c r="AJ725" s="30" t="s">
        <v>5429</v>
      </c>
    </row>
    <row r="726" spans="1:36" x14ac:dyDescent="0.2">
      <c r="A726" s="23" t="s">
        <v>1232</v>
      </c>
      <c r="B726" s="24" t="s">
        <v>72</v>
      </c>
      <c r="C726" s="25" t="s">
        <v>1547</v>
      </c>
      <c r="D726" s="26" t="s">
        <v>74</v>
      </c>
      <c r="E726" s="24">
        <v>2</v>
      </c>
      <c r="F726" s="27">
        <v>-18.078447993250265</v>
      </c>
      <c r="G726" s="27">
        <v>2.5517753104510406</v>
      </c>
      <c r="H726" s="26" t="s">
        <v>74</v>
      </c>
      <c r="I726" s="27">
        <v>21.215499580189448</v>
      </c>
      <c r="J726" s="27">
        <v>28.744578527000002</v>
      </c>
      <c r="K726" s="26" t="s">
        <v>74</v>
      </c>
      <c r="L726" s="23" t="s">
        <v>91</v>
      </c>
      <c r="M726" s="23" t="s">
        <v>92</v>
      </c>
      <c r="N726" s="28" t="s">
        <v>74</v>
      </c>
      <c r="O726" s="3" t="s">
        <v>77</v>
      </c>
      <c r="P726" s="3" t="s">
        <v>78</v>
      </c>
      <c r="Q726" s="28" t="s">
        <v>74</v>
      </c>
      <c r="R726" s="29">
        <v>4</v>
      </c>
      <c r="S726" s="30">
        <v>0</v>
      </c>
      <c r="T726" s="30">
        <v>0</v>
      </c>
      <c r="U726" s="30">
        <v>0</v>
      </c>
      <c r="V726" s="30">
        <v>0</v>
      </c>
      <c r="W726" s="28" t="s">
        <v>74</v>
      </c>
      <c r="X726" s="3" t="s">
        <v>83</v>
      </c>
      <c r="Y726" s="28" t="s">
        <v>74</v>
      </c>
      <c r="Z726" s="31">
        <v>-12.176165803108802</v>
      </c>
      <c r="AA726" s="31">
        <v>12.484446287847373</v>
      </c>
      <c r="AB726" s="31">
        <v>-12.176165803108802</v>
      </c>
      <c r="AC726" s="31">
        <v>18.39434221727457</v>
      </c>
      <c r="AD726" s="28" t="s">
        <v>74</v>
      </c>
      <c r="AE726" s="31">
        <v>-22.938844441006186</v>
      </c>
      <c r="AF726" s="31">
        <v>-9.9031620614213161</v>
      </c>
      <c r="AG726" s="28" t="s">
        <v>74</v>
      </c>
      <c r="AH726" s="32">
        <v>45940</v>
      </c>
      <c r="AJ726" s="30" t="s">
        <v>5430</v>
      </c>
    </row>
    <row r="727" spans="1:36" x14ac:dyDescent="0.2">
      <c r="A727" s="23">
        <v>6936</v>
      </c>
      <c r="B727" s="24" t="s">
        <v>124</v>
      </c>
      <c r="C727" s="25" t="s">
        <v>1548</v>
      </c>
      <c r="D727" s="26" t="s">
        <v>74</v>
      </c>
      <c r="E727" s="24">
        <v>0</v>
      </c>
      <c r="F727" s="27">
        <v>-22.685845080601418</v>
      </c>
      <c r="G727" s="27">
        <v>6.5322793733353048</v>
      </c>
      <c r="H727" s="26" t="s">
        <v>74</v>
      </c>
      <c r="I727" s="27">
        <v>30.769765755834737</v>
      </c>
      <c r="J727" s="27">
        <v>28.738989824000001</v>
      </c>
      <c r="K727" s="26" t="s">
        <v>74</v>
      </c>
      <c r="L727" s="23" t="s">
        <v>178</v>
      </c>
      <c r="M727" s="23" t="s">
        <v>742</v>
      </c>
      <c r="N727" s="28" t="s">
        <v>74</v>
      </c>
      <c r="O727" s="3" t="s">
        <v>109</v>
      </c>
      <c r="P727" s="3" t="s">
        <v>126</v>
      </c>
      <c r="Q727" s="28" t="s">
        <v>74</v>
      </c>
      <c r="R727" s="29">
        <v>0</v>
      </c>
      <c r="S727" s="30">
        <v>0</v>
      </c>
      <c r="T727" s="30">
        <v>0</v>
      </c>
      <c r="U727" s="30">
        <v>3</v>
      </c>
      <c r="V727" s="30">
        <v>4</v>
      </c>
      <c r="W727" s="28" t="s">
        <v>74</v>
      </c>
      <c r="X727" s="3" t="s">
        <v>83</v>
      </c>
      <c r="Y727" s="28" t="s">
        <v>74</v>
      </c>
      <c r="Z727" s="31">
        <v>-16.428414339124693</v>
      </c>
      <c r="AA727" s="31">
        <v>10.497237569060772</v>
      </c>
      <c r="AB727" s="31">
        <v>-16.428414339124693</v>
      </c>
      <c r="AC727" s="31">
        <v>-0.10629421782314902</v>
      </c>
      <c r="AD727" s="28" t="s">
        <v>74</v>
      </c>
      <c r="AE727" s="31">
        <v>-22.685845080601418</v>
      </c>
      <c r="AF727" s="31">
        <v>-8.0717309816990301</v>
      </c>
      <c r="AG727" s="28" t="s">
        <v>74</v>
      </c>
      <c r="AH727" s="32">
        <v>45940</v>
      </c>
      <c r="AJ727" s="30" t="s">
        <v>5431</v>
      </c>
    </row>
    <row r="728" spans="1:36" x14ac:dyDescent="0.2">
      <c r="A728" s="23">
        <v>105560</v>
      </c>
      <c r="B728" s="24" t="s">
        <v>140</v>
      </c>
      <c r="C728" s="25" t="s">
        <v>1549</v>
      </c>
      <c r="D728" s="26" t="s">
        <v>74</v>
      </c>
      <c r="E728" s="24">
        <v>5</v>
      </c>
      <c r="F728" s="27">
        <v>-10.756739446021871</v>
      </c>
      <c r="G728" s="27">
        <v>29.020516031947842</v>
      </c>
      <c r="H728" s="26" t="s">
        <v>74</v>
      </c>
      <c r="I728" s="27">
        <v>33.598729514937773</v>
      </c>
      <c r="J728" s="27">
        <v>28.733485374000001</v>
      </c>
      <c r="K728" s="26" t="s">
        <v>74</v>
      </c>
      <c r="L728" s="23" t="s">
        <v>113</v>
      </c>
      <c r="M728" s="23" t="s">
        <v>324</v>
      </c>
      <c r="N728" s="28" t="s">
        <v>74</v>
      </c>
      <c r="O728" s="3" t="s">
        <v>109</v>
      </c>
      <c r="P728" s="3" t="s">
        <v>142</v>
      </c>
      <c r="Q728" s="28" t="s">
        <v>74</v>
      </c>
      <c r="R728" s="29">
        <v>5</v>
      </c>
      <c r="S728" s="30">
        <v>20</v>
      </c>
      <c r="T728" s="30">
        <v>20</v>
      </c>
      <c r="U728" s="30">
        <v>0</v>
      </c>
      <c r="V728" s="30">
        <v>0</v>
      </c>
      <c r="W728" s="28" t="s">
        <v>74</v>
      </c>
      <c r="X728" s="3" t="s">
        <v>83</v>
      </c>
      <c r="Y728" s="28" t="s">
        <v>74</v>
      </c>
      <c r="Z728" s="31">
        <v>-5.4484492875104777</v>
      </c>
      <c r="AA728" s="31">
        <v>52.683183612221526</v>
      </c>
      <c r="AB728" s="31">
        <v>-5.4484492875104777</v>
      </c>
      <c r="AC728" s="31">
        <v>75.572877274358788</v>
      </c>
      <c r="AD728" s="28" t="s">
        <v>74</v>
      </c>
      <c r="AE728" s="31">
        <v>-10.756739446021871</v>
      </c>
      <c r="AF728" s="31">
        <v>28.981246378072434</v>
      </c>
      <c r="AG728" s="28" t="s">
        <v>74</v>
      </c>
      <c r="AH728" s="32">
        <v>45940</v>
      </c>
      <c r="AJ728" s="30" t="s">
        <v>5432</v>
      </c>
    </row>
    <row r="729" spans="1:36" x14ac:dyDescent="0.2">
      <c r="A729" s="23" t="s">
        <v>1550</v>
      </c>
      <c r="B729" s="24" t="s">
        <v>154</v>
      </c>
      <c r="C729" s="25" t="s">
        <v>1551</v>
      </c>
      <c r="D729" s="26" t="s">
        <v>74</v>
      </c>
      <c r="E729" s="24">
        <v>0</v>
      </c>
      <c r="F729" s="27">
        <v>-21.36899359262852</v>
      </c>
      <c r="G729" s="27">
        <v>8.4744894168201199</v>
      </c>
      <c r="H729" s="26" t="s">
        <v>74</v>
      </c>
      <c r="I729" s="27">
        <v>52.48787883604529</v>
      </c>
      <c r="J729" s="27">
        <v>28.726158856000001</v>
      </c>
      <c r="K729" s="26" t="s">
        <v>74</v>
      </c>
      <c r="L729" s="23" t="s">
        <v>91</v>
      </c>
      <c r="M729" s="23" t="s">
        <v>106</v>
      </c>
      <c r="N729" s="28" t="s">
        <v>74</v>
      </c>
      <c r="O729" s="3" t="s">
        <v>156</v>
      </c>
      <c r="P729" s="3" t="s">
        <v>157</v>
      </c>
      <c r="Q729" s="28" t="s">
        <v>74</v>
      </c>
      <c r="R729" s="29">
        <v>2</v>
      </c>
      <c r="S729" s="30">
        <v>0</v>
      </c>
      <c r="T729" s="30">
        <v>0</v>
      </c>
      <c r="U729" s="30">
        <v>0</v>
      </c>
      <c r="V729" s="30">
        <v>54</v>
      </c>
      <c r="W729" s="28" t="s">
        <v>74</v>
      </c>
      <c r="X729" s="3" t="s">
        <v>79</v>
      </c>
      <c r="Y729" s="28" t="s">
        <v>74</v>
      </c>
      <c r="Z729" s="31">
        <v>-15.996074582924427</v>
      </c>
      <c r="AA729" s="31">
        <v>21.590909090909097</v>
      </c>
      <c r="AB729" s="31">
        <v>-63.007778738115817</v>
      </c>
      <c r="AC729" s="31">
        <v>-32.988621373968108</v>
      </c>
      <c r="AD729" s="28" t="s">
        <v>74</v>
      </c>
      <c r="AE729" s="31">
        <v>-67.81596899195857</v>
      </c>
      <c r="AF729" s="31">
        <v>-46.340265226569514</v>
      </c>
      <c r="AG729" s="28" t="s">
        <v>74</v>
      </c>
      <c r="AH729" s="32">
        <v>45940</v>
      </c>
      <c r="AJ729" s="30" t="s">
        <v>5433</v>
      </c>
    </row>
    <row r="730" spans="1:36" x14ac:dyDescent="0.2">
      <c r="A730" s="23" t="s">
        <v>1552</v>
      </c>
      <c r="B730" s="24" t="s">
        <v>198</v>
      </c>
      <c r="C730" s="25" t="s">
        <v>1553</v>
      </c>
      <c r="D730" s="26" t="s">
        <v>74</v>
      </c>
      <c r="E730" s="24">
        <v>0</v>
      </c>
      <c r="F730" s="27">
        <v>-16.902309455684627</v>
      </c>
      <c r="G730" s="27">
        <v>1.2413732072304402</v>
      </c>
      <c r="H730" s="26" t="s">
        <v>74</v>
      </c>
      <c r="I730" s="27">
        <v>0</v>
      </c>
      <c r="J730" s="27">
        <v>28.723110847000001</v>
      </c>
      <c r="K730" s="26" t="s">
        <v>74</v>
      </c>
      <c r="L730" s="23" t="s">
        <v>247</v>
      </c>
      <c r="M730" s="23" t="s">
        <v>248</v>
      </c>
      <c r="N730" s="28" t="s">
        <v>74</v>
      </c>
      <c r="O730" s="3" t="s">
        <v>156</v>
      </c>
      <c r="P730" s="3" t="s">
        <v>201</v>
      </c>
      <c r="Q730" s="28" t="s">
        <v>74</v>
      </c>
      <c r="R730" s="29">
        <v>3</v>
      </c>
      <c r="S730" s="30">
        <v>0</v>
      </c>
      <c r="T730" s="30">
        <v>0</v>
      </c>
      <c r="U730" s="30">
        <v>0</v>
      </c>
      <c r="V730" s="30">
        <v>3</v>
      </c>
      <c r="W730" s="28" t="s">
        <v>74</v>
      </c>
      <c r="X730" s="3" t="s">
        <v>101</v>
      </c>
      <c r="Y730" s="28" t="s">
        <v>74</v>
      </c>
      <c r="Z730" s="31">
        <v>0</v>
      </c>
      <c r="AA730" s="31">
        <v>0</v>
      </c>
      <c r="AB730" s="31">
        <v>-23.04545985742666</v>
      </c>
      <c r="AC730" s="31">
        <v>3.2480946401669368</v>
      </c>
      <c r="AD730" s="28" t="s">
        <v>74</v>
      </c>
      <c r="AE730" s="31">
        <v>-40.407753413295453</v>
      </c>
      <c r="AF730" s="31">
        <v>-17.211217201997446</v>
      </c>
      <c r="AG730" s="28" t="s">
        <v>74</v>
      </c>
      <c r="AH730" s="32">
        <v>45940</v>
      </c>
      <c r="AJ730" s="30" t="s">
        <v>5434</v>
      </c>
    </row>
    <row r="731" spans="1:36" x14ac:dyDescent="0.2">
      <c r="A731" s="23" t="s">
        <v>1554</v>
      </c>
      <c r="B731" s="24" t="s">
        <v>154</v>
      </c>
      <c r="C731" s="25" t="s">
        <v>1555</v>
      </c>
      <c r="D731" s="26" t="s">
        <v>74</v>
      </c>
      <c r="E731" s="24">
        <v>1</v>
      </c>
      <c r="F731" s="27">
        <v>-13.169450009862516</v>
      </c>
      <c r="G731" s="27">
        <v>2.9453062215289463</v>
      </c>
      <c r="H731" s="26" t="s">
        <v>74</v>
      </c>
      <c r="I731" s="27">
        <v>19.97740264898918</v>
      </c>
      <c r="J731" s="27">
        <v>28.713561855999998</v>
      </c>
      <c r="K731" s="26" t="s">
        <v>74</v>
      </c>
      <c r="L731" s="23" t="s">
        <v>88</v>
      </c>
      <c r="M731" s="23" t="s">
        <v>206</v>
      </c>
      <c r="N731" s="28" t="s">
        <v>74</v>
      </c>
      <c r="O731" s="3" t="s">
        <v>156</v>
      </c>
      <c r="P731" s="3" t="s">
        <v>321</v>
      </c>
      <c r="Q731" s="28" t="s">
        <v>74</v>
      </c>
      <c r="R731" s="29">
        <v>3</v>
      </c>
      <c r="S731" s="30">
        <v>0</v>
      </c>
      <c r="T731" s="30">
        <v>0</v>
      </c>
      <c r="U731" s="30">
        <v>0</v>
      </c>
      <c r="V731" s="30">
        <v>0</v>
      </c>
      <c r="W731" s="28" t="s">
        <v>74</v>
      </c>
      <c r="X731" s="3" t="s">
        <v>101</v>
      </c>
      <c r="Y731" s="28" t="s">
        <v>74</v>
      </c>
      <c r="Z731" s="31">
        <v>-8.9397089397089342</v>
      </c>
      <c r="AA731" s="31">
        <v>12.596401028277629</v>
      </c>
      <c r="AB731" s="31">
        <v>-12.3298638911129</v>
      </c>
      <c r="AC731" s="31">
        <v>19.036942218163738</v>
      </c>
      <c r="AD731" s="28" t="s">
        <v>74</v>
      </c>
      <c r="AE731" s="31">
        <v>-34.158582509129438</v>
      </c>
      <c r="AF731" s="31">
        <v>-3.4090013826769168</v>
      </c>
      <c r="AG731" s="28" t="s">
        <v>74</v>
      </c>
      <c r="AH731" s="32">
        <v>45940</v>
      </c>
      <c r="AJ731" s="30" t="s">
        <v>5435</v>
      </c>
    </row>
    <row r="732" spans="1:36" x14ac:dyDescent="0.2">
      <c r="A732" s="23">
        <v>6752</v>
      </c>
      <c r="B732" s="24" t="s">
        <v>259</v>
      </c>
      <c r="C732" s="25" t="s">
        <v>1556</v>
      </c>
      <c r="D732" s="26" t="s">
        <v>74</v>
      </c>
      <c r="E732" s="24">
        <v>2</v>
      </c>
      <c r="F732" s="27">
        <v>-12.578048220815655</v>
      </c>
      <c r="G732" s="27">
        <v>24.963428191634815</v>
      </c>
      <c r="H732" s="26" t="s">
        <v>74</v>
      </c>
      <c r="I732" s="27">
        <v>35.307318109874451</v>
      </c>
      <c r="J732" s="27">
        <v>28.693315136999999</v>
      </c>
      <c r="K732" s="26" t="s">
        <v>74</v>
      </c>
      <c r="L732" s="23" t="s">
        <v>75</v>
      </c>
      <c r="M732" s="23" t="s">
        <v>85</v>
      </c>
      <c r="N732" s="28" t="s">
        <v>74</v>
      </c>
      <c r="O732" s="3" t="s">
        <v>109</v>
      </c>
      <c r="P732" s="3" t="s">
        <v>261</v>
      </c>
      <c r="Q732" s="28" t="s">
        <v>74</v>
      </c>
      <c r="R732" s="29">
        <v>5</v>
      </c>
      <c r="S732" s="30">
        <v>1</v>
      </c>
      <c r="T732" s="30">
        <v>0</v>
      </c>
      <c r="U732" s="30">
        <v>0</v>
      </c>
      <c r="V732" s="30">
        <v>0</v>
      </c>
      <c r="W732" s="28" t="s">
        <v>74</v>
      </c>
      <c r="X732" s="3" t="s">
        <v>83</v>
      </c>
      <c r="Y732" s="28" t="s">
        <v>74</v>
      </c>
      <c r="Z732" s="31">
        <v>0</v>
      </c>
      <c r="AA732" s="31">
        <v>32.358457847016282</v>
      </c>
      <c r="AB732" s="31">
        <v>0</v>
      </c>
      <c r="AC732" s="31">
        <v>42.442308199146837</v>
      </c>
      <c r="AD732" s="28" t="s">
        <v>74</v>
      </c>
      <c r="AE732" s="31">
        <v>-25.02643409738155</v>
      </c>
      <c r="AF732" s="31">
        <v>0.90923839246662008</v>
      </c>
      <c r="AG732" s="28" t="s">
        <v>74</v>
      </c>
      <c r="AH732" s="32">
        <v>45940</v>
      </c>
      <c r="AJ732" s="30" t="s">
        <v>5436</v>
      </c>
    </row>
    <row r="733" spans="1:36" x14ac:dyDescent="0.2">
      <c r="A733" s="23" t="s">
        <v>1557</v>
      </c>
      <c r="B733" s="24" t="s">
        <v>154</v>
      </c>
      <c r="C733" s="25" t="s">
        <v>1558</v>
      </c>
      <c r="D733" s="26" t="s">
        <v>74</v>
      </c>
      <c r="E733" s="24">
        <v>5</v>
      </c>
      <c r="F733" s="27">
        <v>-0.93742841264443044</v>
      </c>
      <c r="G733" s="27">
        <v>19.273022561331974</v>
      </c>
      <c r="H733" s="26" t="s">
        <v>74</v>
      </c>
      <c r="I733" s="27">
        <v>35.65251056171298</v>
      </c>
      <c r="J733" s="27">
        <v>28.615538325999999</v>
      </c>
      <c r="K733" s="26" t="s">
        <v>74</v>
      </c>
      <c r="L733" s="23" t="s">
        <v>247</v>
      </c>
      <c r="M733" s="23" t="s">
        <v>1436</v>
      </c>
      <c r="N733" s="28" t="s">
        <v>74</v>
      </c>
      <c r="O733" s="3" t="s">
        <v>156</v>
      </c>
      <c r="P733" s="3" t="s">
        <v>402</v>
      </c>
      <c r="Q733" s="28" t="s">
        <v>74</v>
      </c>
      <c r="R733" s="29">
        <v>5</v>
      </c>
      <c r="S733" s="30">
        <v>5</v>
      </c>
      <c r="T733" s="30">
        <v>3</v>
      </c>
      <c r="U733" s="30">
        <v>0</v>
      </c>
      <c r="V733" s="30">
        <v>0</v>
      </c>
      <c r="W733" s="28" t="s">
        <v>74</v>
      </c>
      <c r="X733" s="3" t="s">
        <v>83</v>
      </c>
      <c r="Y733" s="28" t="s">
        <v>74</v>
      </c>
      <c r="Z733" s="31">
        <v>-2.2087745839636819</v>
      </c>
      <c r="AA733" s="31">
        <v>43.325942350332589</v>
      </c>
      <c r="AB733" s="31">
        <v>-2.2087745839636819</v>
      </c>
      <c r="AC733" s="31">
        <v>32.113301871945744</v>
      </c>
      <c r="AD733" s="28" t="s">
        <v>74</v>
      </c>
      <c r="AE733" s="31">
        <v>-20.803141921590182</v>
      </c>
      <c r="AF733" s="31">
        <v>6.1316873061029042</v>
      </c>
      <c r="AG733" s="28" t="s">
        <v>74</v>
      </c>
      <c r="AH733" s="32">
        <v>45940</v>
      </c>
      <c r="AJ733" s="30" t="s">
        <v>5437</v>
      </c>
    </row>
    <row r="734" spans="1:36" x14ac:dyDescent="0.2">
      <c r="A734" s="23" t="s">
        <v>1559</v>
      </c>
      <c r="B734" s="24" t="s">
        <v>154</v>
      </c>
      <c r="C734" s="25" t="s">
        <v>1558</v>
      </c>
      <c r="D734" s="26" t="s">
        <v>74</v>
      </c>
      <c r="E734" s="24">
        <v>5</v>
      </c>
      <c r="F734" s="27">
        <v>-0.93742841264443044</v>
      </c>
      <c r="G734" s="27">
        <v>19.273022561331974</v>
      </c>
      <c r="H734" s="26" t="s">
        <v>74</v>
      </c>
      <c r="I734" s="27">
        <v>35.65251056171298</v>
      </c>
      <c r="J734" s="27">
        <v>28.553695545</v>
      </c>
      <c r="K734" s="26" t="s">
        <v>74</v>
      </c>
      <c r="L734" s="23" t="s">
        <v>247</v>
      </c>
      <c r="M734" s="23" t="s">
        <v>1436</v>
      </c>
      <c r="N734" s="28" t="s">
        <v>74</v>
      </c>
      <c r="O734" s="3" t="s">
        <v>156</v>
      </c>
      <c r="P734" s="3" t="s">
        <v>402</v>
      </c>
      <c r="Q734" s="28" t="s">
        <v>74</v>
      </c>
      <c r="R734" s="29">
        <v>5</v>
      </c>
      <c r="S734" s="30">
        <v>5</v>
      </c>
      <c r="T734" s="30">
        <v>3</v>
      </c>
      <c r="U734" s="30">
        <v>0</v>
      </c>
      <c r="V734" s="30">
        <v>0</v>
      </c>
      <c r="W734" s="28" t="s">
        <v>74</v>
      </c>
      <c r="X734" s="3" t="s">
        <v>83</v>
      </c>
      <c r="Y734" s="28" t="s">
        <v>74</v>
      </c>
      <c r="Z734" s="31">
        <v>-2.2087745839636819</v>
      </c>
      <c r="AA734" s="31">
        <v>43.325942350332589</v>
      </c>
      <c r="AB734" s="31">
        <v>-2.2087745839636819</v>
      </c>
      <c r="AC734" s="31">
        <v>32.113301871945744</v>
      </c>
      <c r="AD734" s="28" t="s">
        <v>74</v>
      </c>
      <c r="AE734" s="31">
        <v>-20.803141921590182</v>
      </c>
      <c r="AF734" s="31">
        <v>6.1316873061029042</v>
      </c>
      <c r="AG734" s="28" t="s">
        <v>74</v>
      </c>
      <c r="AH734" s="32">
        <v>45940</v>
      </c>
      <c r="AJ734" s="30" t="s">
        <v>5437</v>
      </c>
    </row>
    <row r="735" spans="1:36" x14ac:dyDescent="0.2">
      <c r="A735" s="23" t="s">
        <v>1560</v>
      </c>
      <c r="B735" s="24" t="s">
        <v>691</v>
      </c>
      <c r="C735" s="25" t="s">
        <v>1561</v>
      </c>
      <c r="D735" s="26" t="s">
        <v>74</v>
      </c>
      <c r="E735" s="24">
        <v>5</v>
      </c>
      <c r="F735" s="27">
        <v>-3.7427725746710507</v>
      </c>
      <c r="G735" s="27">
        <v>24.41693768176339</v>
      </c>
      <c r="H735" s="26" t="s">
        <v>74</v>
      </c>
      <c r="I735" s="27">
        <v>25.806625790085196</v>
      </c>
      <c r="J735" s="27">
        <v>28.545973642</v>
      </c>
      <c r="K735" s="26" t="s">
        <v>74</v>
      </c>
      <c r="L735" s="23" t="s">
        <v>113</v>
      </c>
      <c r="M735" s="23" t="s">
        <v>224</v>
      </c>
      <c r="N735" s="28" t="s">
        <v>74</v>
      </c>
      <c r="O735" s="3" t="s">
        <v>77</v>
      </c>
      <c r="P735" s="3" t="s">
        <v>693</v>
      </c>
      <c r="Q735" s="28" t="s">
        <v>74</v>
      </c>
      <c r="R735" s="29">
        <v>5</v>
      </c>
      <c r="S735" s="30">
        <v>26</v>
      </c>
      <c r="T735" s="30">
        <v>25</v>
      </c>
      <c r="U735" s="30">
        <v>0</v>
      </c>
      <c r="V735" s="30">
        <v>0</v>
      </c>
      <c r="W735" s="28" t="s">
        <v>74</v>
      </c>
      <c r="X735" s="3" t="s">
        <v>83</v>
      </c>
      <c r="Y735" s="28" t="s">
        <v>74</v>
      </c>
      <c r="Z735" s="31">
        <v>-1.8734388009991645</v>
      </c>
      <c r="AA735" s="31">
        <v>44.912388564402086</v>
      </c>
      <c r="AB735" s="31">
        <v>-1.8734388009991645</v>
      </c>
      <c r="AC735" s="31">
        <v>60.459389035728925</v>
      </c>
      <c r="AD735" s="28" t="s">
        <v>74</v>
      </c>
      <c r="AE735" s="31">
        <v>-15.317376629234539</v>
      </c>
      <c r="AF735" s="31">
        <v>17.079570314372855</v>
      </c>
      <c r="AG735" s="28" t="s">
        <v>74</v>
      </c>
      <c r="AH735" s="32">
        <v>45940</v>
      </c>
      <c r="AJ735" s="30" t="s">
        <v>5438</v>
      </c>
    </row>
    <row r="736" spans="1:36" x14ac:dyDescent="0.2">
      <c r="A736" s="23" t="s">
        <v>1562</v>
      </c>
      <c r="B736" s="24" t="s">
        <v>272</v>
      </c>
      <c r="C736" s="25" t="s">
        <v>1563</v>
      </c>
      <c r="D736" s="26" t="s">
        <v>74</v>
      </c>
      <c r="E736" s="24">
        <v>5</v>
      </c>
      <c r="F736" s="27">
        <v>-1.4431726856027303E-2</v>
      </c>
      <c r="G736" s="27">
        <v>15.812370860279037</v>
      </c>
      <c r="H736" s="26" t="s">
        <v>74</v>
      </c>
      <c r="I736" s="27">
        <v>15.987046694381291</v>
      </c>
      <c r="J736" s="27">
        <v>28.508358550000001</v>
      </c>
      <c r="K736" s="26" t="s">
        <v>74</v>
      </c>
      <c r="L736" s="23" t="s">
        <v>113</v>
      </c>
      <c r="M736" s="23" t="s">
        <v>411</v>
      </c>
      <c r="N736" s="28" t="s">
        <v>74</v>
      </c>
      <c r="O736" s="3" t="s">
        <v>77</v>
      </c>
      <c r="P736" s="3" t="s">
        <v>274</v>
      </c>
      <c r="Q736" s="28" t="s">
        <v>74</v>
      </c>
      <c r="R736" s="29">
        <v>5</v>
      </c>
      <c r="S736" s="30">
        <v>60</v>
      </c>
      <c r="T736" s="30">
        <v>1</v>
      </c>
      <c r="U736" s="30">
        <v>0</v>
      </c>
      <c r="V736" s="30">
        <v>0</v>
      </c>
      <c r="W736" s="28" t="s">
        <v>74</v>
      </c>
      <c r="X736" s="3" t="s">
        <v>101</v>
      </c>
      <c r="Y736" s="28" t="s">
        <v>74</v>
      </c>
      <c r="Z736" s="31">
        <v>0</v>
      </c>
      <c r="AA736" s="31">
        <v>34.101184068891271</v>
      </c>
      <c r="AB736" s="31">
        <v>0</v>
      </c>
      <c r="AC736" s="31">
        <v>73.64397270870937</v>
      </c>
      <c r="AD736" s="28" t="s">
        <v>74</v>
      </c>
      <c r="AE736" s="31">
        <v>-1.4431726856027303E-2</v>
      </c>
      <c r="AF736" s="31">
        <v>29.170739066356305</v>
      </c>
      <c r="AG736" s="28" t="s">
        <v>74</v>
      </c>
      <c r="AH736" s="32">
        <v>45940</v>
      </c>
      <c r="AJ736" s="30" t="s">
        <v>5439</v>
      </c>
    </row>
    <row r="737" spans="1:36" x14ac:dyDescent="0.2">
      <c r="A737" s="23" t="s">
        <v>1564</v>
      </c>
      <c r="B737" s="24" t="s">
        <v>72</v>
      </c>
      <c r="C737" s="25" t="s">
        <v>1565</v>
      </c>
      <c r="D737" s="26" t="s">
        <v>74</v>
      </c>
      <c r="E737" s="24">
        <v>0</v>
      </c>
      <c r="F737" s="27">
        <v>-24.971449606044921</v>
      </c>
      <c r="G737" s="27">
        <v>0</v>
      </c>
      <c r="H737" s="26" t="s">
        <v>74</v>
      </c>
      <c r="I737" s="27">
        <v>34.846680361640594</v>
      </c>
      <c r="J737" s="27">
        <v>28.504715091000001</v>
      </c>
      <c r="K737" s="26" t="s">
        <v>74</v>
      </c>
      <c r="L737" s="23" t="s">
        <v>178</v>
      </c>
      <c r="M737" s="23" t="s">
        <v>1138</v>
      </c>
      <c r="N737" s="28" t="s">
        <v>74</v>
      </c>
      <c r="O737" s="3" t="s">
        <v>77</v>
      </c>
      <c r="P737" s="3" t="s">
        <v>78</v>
      </c>
      <c r="Q737" s="28" t="s">
        <v>74</v>
      </c>
      <c r="R737" s="29">
        <v>1</v>
      </c>
      <c r="S737" s="30">
        <v>0</v>
      </c>
      <c r="T737" s="30">
        <v>0</v>
      </c>
      <c r="U737" s="30">
        <v>0</v>
      </c>
      <c r="V737" s="30">
        <v>12</v>
      </c>
      <c r="W737" s="28" t="s">
        <v>74</v>
      </c>
      <c r="X737" s="3" t="s">
        <v>83</v>
      </c>
      <c r="Y737" s="28" t="s">
        <v>74</v>
      </c>
      <c r="Z737" s="31">
        <v>-17.035916279404866</v>
      </c>
      <c r="AA737" s="31">
        <v>10.059737156511355</v>
      </c>
      <c r="AB737" s="31">
        <v>-24.387681397334028</v>
      </c>
      <c r="AC737" s="31">
        <v>1.347775794780224</v>
      </c>
      <c r="AD737" s="28" t="s">
        <v>74</v>
      </c>
      <c r="AE737" s="31">
        <v>-38.384645466831927</v>
      </c>
      <c r="AF737" s="31">
        <v>-23.181800526335209</v>
      </c>
      <c r="AG737" s="28" t="s">
        <v>74</v>
      </c>
      <c r="AH737" s="32">
        <v>45940</v>
      </c>
      <c r="AJ737" s="30" t="s">
        <v>5440</v>
      </c>
    </row>
    <row r="738" spans="1:36" x14ac:dyDescent="0.2">
      <c r="A738" s="23">
        <v>1155</v>
      </c>
      <c r="B738" s="24" t="s">
        <v>1566</v>
      </c>
      <c r="C738" s="25" t="s">
        <v>1567</v>
      </c>
      <c r="D738" s="26" t="s">
        <v>74</v>
      </c>
      <c r="E738" s="24">
        <v>1</v>
      </c>
      <c r="F738" s="27">
        <v>-17.398821581191051</v>
      </c>
      <c r="G738" s="27">
        <v>4.6817075344507444</v>
      </c>
      <c r="H738" s="26" t="s">
        <v>74</v>
      </c>
      <c r="I738" s="27">
        <v>10.655900475635569</v>
      </c>
      <c r="J738" s="27">
        <v>28.457290659000002</v>
      </c>
      <c r="K738" s="26" t="s">
        <v>74</v>
      </c>
      <c r="L738" s="23" t="s">
        <v>113</v>
      </c>
      <c r="M738" s="23" t="s">
        <v>324</v>
      </c>
      <c r="N738" s="28" t="s">
        <v>74</v>
      </c>
      <c r="O738" s="3" t="s">
        <v>109</v>
      </c>
      <c r="P738" s="3" t="s">
        <v>1568</v>
      </c>
      <c r="Q738" s="28" t="s">
        <v>74</v>
      </c>
      <c r="R738" s="29">
        <v>4</v>
      </c>
      <c r="S738" s="30">
        <v>0</v>
      </c>
      <c r="T738" s="30">
        <v>0</v>
      </c>
      <c r="U738" s="30">
        <v>0</v>
      </c>
      <c r="V738" s="30">
        <v>0</v>
      </c>
      <c r="W738" s="28" t="s">
        <v>74</v>
      </c>
      <c r="X738" s="3" t="s">
        <v>101</v>
      </c>
      <c r="Y738" s="28" t="s">
        <v>74</v>
      </c>
      <c r="Z738" s="31">
        <v>-0.50000000000000711</v>
      </c>
      <c r="AA738" s="31">
        <v>7.8006500541711681</v>
      </c>
      <c r="AB738" s="31">
        <v>-1.2896825396825473</v>
      </c>
      <c r="AC738" s="31">
        <v>18.541286917569106</v>
      </c>
      <c r="AD738" s="28" t="s">
        <v>74</v>
      </c>
      <c r="AE738" s="31">
        <v>-20.265416809454518</v>
      </c>
      <c r="AF738" s="31">
        <v>-5.3295215408091057</v>
      </c>
      <c r="AG738" s="28" t="s">
        <v>74</v>
      </c>
      <c r="AH738" s="32">
        <v>45940</v>
      </c>
      <c r="AJ738" s="30" t="s">
        <v>5441</v>
      </c>
    </row>
    <row r="739" spans="1:36" x14ac:dyDescent="0.2">
      <c r="A739" s="23" t="s">
        <v>1569</v>
      </c>
      <c r="B739" s="24" t="s">
        <v>557</v>
      </c>
      <c r="C739" s="25" t="s">
        <v>1570</v>
      </c>
      <c r="D739" s="26" t="s">
        <v>74</v>
      </c>
      <c r="E739" s="24">
        <v>3</v>
      </c>
      <c r="F739" s="27">
        <v>-4.9398779870360201</v>
      </c>
      <c r="G739" s="27">
        <v>26.402966229865125</v>
      </c>
      <c r="H739" s="26" t="s">
        <v>74</v>
      </c>
      <c r="I739" s="27">
        <v>34.069814554887571</v>
      </c>
      <c r="J739" s="27">
        <v>28.408727608</v>
      </c>
      <c r="K739" s="26" t="s">
        <v>74</v>
      </c>
      <c r="L739" s="23" t="s">
        <v>91</v>
      </c>
      <c r="M739" s="23" t="s">
        <v>713</v>
      </c>
      <c r="N739" s="28" t="s">
        <v>74</v>
      </c>
      <c r="O739" s="3" t="s">
        <v>156</v>
      </c>
      <c r="P739" s="3" t="s">
        <v>559</v>
      </c>
      <c r="Q739" s="28" t="s">
        <v>74</v>
      </c>
      <c r="R739" s="29">
        <v>5</v>
      </c>
      <c r="S739" s="30">
        <v>4</v>
      </c>
      <c r="T739" s="30">
        <v>0</v>
      </c>
      <c r="U739" s="30">
        <v>0</v>
      </c>
      <c r="V739" s="30">
        <v>0</v>
      </c>
      <c r="W739" s="28" t="s">
        <v>74</v>
      </c>
      <c r="X739" s="3" t="s">
        <v>83</v>
      </c>
      <c r="Y739" s="28" t="s">
        <v>74</v>
      </c>
      <c r="Z739" s="31">
        <v>-5.7934508816120873</v>
      </c>
      <c r="AA739" s="31">
        <v>34.672321357125718</v>
      </c>
      <c r="AB739" s="31">
        <v>-9.2966855295068704</v>
      </c>
      <c r="AC739" s="31">
        <v>21.967039186712483</v>
      </c>
      <c r="AD739" s="28" t="s">
        <v>74</v>
      </c>
      <c r="AE739" s="31">
        <v>-25.78440697592135</v>
      </c>
      <c r="AF739" s="31">
        <v>-6.0417991827445894E-2</v>
      </c>
      <c r="AG739" s="28" t="s">
        <v>74</v>
      </c>
      <c r="AH739" s="32">
        <v>45940</v>
      </c>
      <c r="AJ739" s="30" t="s">
        <v>5442</v>
      </c>
    </row>
    <row r="740" spans="1:36" x14ac:dyDescent="0.2">
      <c r="A740" s="23" t="s">
        <v>1571</v>
      </c>
      <c r="B740" s="24" t="s">
        <v>154</v>
      </c>
      <c r="C740" s="25" t="s">
        <v>1572</v>
      </c>
      <c r="D740" s="26" t="s">
        <v>74</v>
      </c>
      <c r="E740" s="24">
        <v>1</v>
      </c>
      <c r="F740" s="27">
        <v>-14.264039232760958</v>
      </c>
      <c r="G740" s="27">
        <v>24.994130840157041</v>
      </c>
      <c r="H740" s="26" t="s">
        <v>74</v>
      </c>
      <c r="I740" s="27">
        <v>31.059859733948269</v>
      </c>
      <c r="J740" s="27">
        <v>28.370228194999999</v>
      </c>
      <c r="K740" s="26" t="s">
        <v>74</v>
      </c>
      <c r="L740" s="23" t="s">
        <v>75</v>
      </c>
      <c r="M740" s="23" t="s">
        <v>88</v>
      </c>
      <c r="N740" s="28" t="s">
        <v>74</v>
      </c>
      <c r="O740" s="3" t="s">
        <v>156</v>
      </c>
      <c r="P740" s="3" t="s">
        <v>902</v>
      </c>
      <c r="Q740" s="28" t="s">
        <v>74</v>
      </c>
      <c r="R740" s="29">
        <v>2</v>
      </c>
      <c r="S740" s="30">
        <v>0</v>
      </c>
      <c r="T740" s="30">
        <v>0</v>
      </c>
      <c r="U740" s="30">
        <v>0</v>
      </c>
      <c r="V740" s="30">
        <v>0</v>
      </c>
      <c r="W740" s="28" t="s">
        <v>74</v>
      </c>
      <c r="X740" s="3" t="s">
        <v>83</v>
      </c>
      <c r="Y740" s="28" t="s">
        <v>74</v>
      </c>
      <c r="Z740" s="31">
        <v>-6.1983471074380132</v>
      </c>
      <c r="AA740" s="31">
        <v>30.835734870316994</v>
      </c>
      <c r="AB740" s="31">
        <v>-9.3812375249500946</v>
      </c>
      <c r="AC740" s="31">
        <v>16.814614691882149</v>
      </c>
      <c r="AD740" s="28" t="s">
        <v>74</v>
      </c>
      <c r="AE740" s="31">
        <v>-29.44318690275346</v>
      </c>
      <c r="AF740" s="31">
        <v>-6.3402935538999357</v>
      </c>
      <c r="AG740" s="28" t="s">
        <v>74</v>
      </c>
      <c r="AH740" s="32">
        <v>45940</v>
      </c>
      <c r="AJ740" s="30" t="s">
        <v>5443</v>
      </c>
    </row>
    <row r="741" spans="1:36" x14ac:dyDescent="0.2">
      <c r="A741" s="23">
        <v>7269</v>
      </c>
      <c r="B741" s="24" t="s">
        <v>259</v>
      </c>
      <c r="C741" s="25" t="s">
        <v>1573</v>
      </c>
      <c r="D741" s="26" t="s">
        <v>74</v>
      </c>
      <c r="E741" s="24">
        <v>5</v>
      </c>
      <c r="F741" s="27">
        <v>0</v>
      </c>
      <c r="G741" s="27">
        <v>31.469374568092888</v>
      </c>
      <c r="H741" s="26" t="s">
        <v>74</v>
      </c>
      <c r="I741" s="27">
        <v>32.924934533223201</v>
      </c>
      <c r="J741" s="27">
        <v>28.364420748000001</v>
      </c>
      <c r="K741" s="26" t="s">
        <v>74</v>
      </c>
      <c r="L741" s="23" t="s">
        <v>91</v>
      </c>
      <c r="M741" s="23" t="s">
        <v>106</v>
      </c>
      <c r="N741" s="28" t="s">
        <v>74</v>
      </c>
      <c r="O741" s="3" t="s">
        <v>109</v>
      </c>
      <c r="P741" s="3" t="s">
        <v>261</v>
      </c>
      <c r="Q741" s="28" t="s">
        <v>74</v>
      </c>
      <c r="R741" s="29">
        <v>5</v>
      </c>
      <c r="S741" s="30">
        <v>8</v>
      </c>
      <c r="T741" s="30">
        <v>3</v>
      </c>
      <c r="U741" s="30">
        <v>0</v>
      </c>
      <c r="V741" s="30">
        <v>0</v>
      </c>
      <c r="W741" s="28" t="s">
        <v>74</v>
      </c>
      <c r="X741" s="3" t="s">
        <v>83</v>
      </c>
      <c r="Y741" s="28" t="s">
        <v>74</v>
      </c>
      <c r="Z741" s="31">
        <v>0</v>
      </c>
      <c r="AA741" s="31">
        <v>43.905718274160655</v>
      </c>
      <c r="AB741" s="31">
        <v>0</v>
      </c>
      <c r="AC741" s="31">
        <v>58.942738764570876</v>
      </c>
      <c r="AD741" s="28" t="s">
        <v>74</v>
      </c>
      <c r="AE741" s="31">
        <v>-0.560760013080147</v>
      </c>
      <c r="AF741" s="31">
        <v>14.865899460845302</v>
      </c>
      <c r="AG741" s="28" t="s">
        <v>74</v>
      </c>
      <c r="AH741" s="32">
        <v>45940</v>
      </c>
      <c r="AJ741" s="30" t="s">
        <v>5444</v>
      </c>
    </row>
    <row r="742" spans="1:36" x14ac:dyDescent="0.2">
      <c r="A742" s="23" t="s">
        <v>1574</v>
      </c>
      <c r="B742" s="24" t="s">
        <v>299</v>
      </c>
      <c r="C742" s="25" t="s">
        <v>1575</v>
      </c>
      <c r="D742" s="26" t="s">
        <v>74</v>
      </c>
      <c r="E742" s="24">
        <v>1</v>
      </c>
      <c r="F742" s="27">
        <v>-13.202005619501289</v>
      </c>
      <c r="G742" s="27">
        <v>2.5209355083788831</v>
      </c>
      <c r="H742" s="26" t="s">
        <v>74</v>
      </c>
      <c r="I742" s="27">
        <v>14.804406569742627</v>
      </c>
      <c r="J742" s="27">
        <v>28.354358066</v>
      </c>
      <c r="K742" s="26" t="s">
        <v>74</v>
      </c>
      <c r="L742" s="23" t="s">
        <v>178</v>
      </c>
      <c r="M742" s="23" t="s">
        <v>1135</v>
      </c>
      <c r="N742" s="28" t="s">
        <v>74</v>
      </c>
      <c r="O742" s="3" t="s">
        <v>109</v>
      </c>
      <c r="P742" s="3" t="s">
        <v>301</v>
      </c>
      <c r="Q742" s="28" t="s">
        <v>74</v>
      </c>
      <c r="R742" s="29">
        <v>5</v>
      </c>
      <c r="S742" s="30">
        <v>2</v>
      </c>
      <c r="T742" s="30">
        <v>0</v>
      </c>
      <c r="U742" s="30">
        <v>0</v>
      </c>
      <c r="V742" s="30">
        <v>0</v>
      </c>
      <c r="W742" s="28" t="s">
        <v>74</v>
      </c>
      <c r="X742" s="3" t="s">
        <v>101</v>
      </c>
      <c r="Y742" s="28" t="s">
        <v>74</v>
      </c>
      <c r="Z742" s="31">
        <v>-4.665314401622715</v>
      </c>
      <c r="AA742" s="31">
        <v>8.6286594761170967</v>
      </c>
      <c r="AB742" s="31">
        <v>-4.665314401622715</v>
      </c>
      <c r="AC742" s="31">
        <v>13.334485433303451</v>
      </c>
      <c r="AD742" s="28" t="s">
        <v>74</v>
      </c>
      <c r="AE742" s="31">
        <v>-36.038246515033165</v>
      </c>
      <c r="AF742" s="31">
        <v>-17.776605479203617</v>
      </c>
      <c r="AG742" s="28" t="s">
        <v>74</v>
      </c>
      <c r="AH742" s="32">
        <v>45940</v>
      </c>
      <c r="AJ742" s="30" t="s">
        <v>5445</v>
      </c>
    </row>
    <row r="743" spans="1:36" x14ac:dyDescent="0.2">
      <c r="A743" s="23" t="s">
        <v>1576</v>
      </c>
      <c r="B743" s="24" t="s">
        <v>72</v>
      </c>
      <c r="C743" s="25" t="s">
        <v>1577</v>
      </c>
      <c r="D743" s="26" t="s">
        <v>74</v>
      </c>
      <c r="E743" s="24">
        <v>5</v>
      </c>
      <c r="F743" s="27">
        <v>-7.1732960470396154</v>
      </c>
      <c r="G743" s="27">
        <v>11.649577915168829</v>
      </c>
      <c r="H743" s="26" t="s">
        <v>74</v>
      </c>
      <c r="I743" s="27">
        <v>14.0162699548157</v>
      </c>
      <c r="J743" s="27">
        <v>28.329199809999999</v>
      </c>
      <c r="K743" s="26" t="s">
        <v>74</v>
      </c>
      <c r="L743" s="23" t="s">
        <v>315</v>
      </c>
      <c r="M743" s="23" t="s">
        <v>1578</v>
      </c>
      <c r="N743" s="28" t="s">
        <v>74</v>
      </c>
      <c r="O743" s="3" t="s">
        <v>77</v>
      </c>
      <c r="P743" s="3" t="s">
        <v>78</v>
      </c>
      <c r="Q743" s="28" t="s">
        <v>74</v>
      </c>
      <c r="R743" s="29">
        <v>5</v>
      </c>
      <c r="S743" s="30">
        <v>60</v>
      </c>
      <c r="T743" s="30">
        <v>1</v>
      </c>
      <c r="U743" s="30">
        <v>0</v>
      </c>
      <c r="V743" s="30">
        <v>0</v>
      </c>
      <c r="W743" s="28" t="s">
        <v>74</v>
      </c>
      <c r="X743" s="3" t="s">
        <v>101</v>
      </c>
      <c r="Y743" s="28" t="s">
        <v>74</v>
      </c>
      <c r="Z743" s="31">
        <v>0</v>
      </c>
      <c r="AA743" s="31">
        <v>20.686589619093208</v>
      </c>
      <c r="AB743" s="31">
        <v>0</v>
      </c>
      <c r="AC743" s="31">
        <v>47.37234146492181</v>
      </c>
      <c r="AD743" s="28" t="s">
        <v>74</v>
      </c>
      <c r="AE743" s="31">
        <v>-7.1732960470396154</v>
      </c>
      <c r="AF743" s="31">
        <v>12.012846464392188</v>
      </c>
      <c r="AG743" s="28" t="s">
        <v>74</v>
      </c>
      <c r="AH743" s="32">
        <v>45940</v>
      </c>
      <c r="AJ743" s="30" t="s">
        <v>5446</v>
      </c>
    </row>
    <row r="744" spans="1:36" x14ac:dyDescent="0.2">
      <c r="A744" s="23" t="s">
        <v>1579</v>
      </c>
      <c r="B744" s="24" t="s">
        <v>72</v>
      </c>
      <c r="C744" s="25" t="s">
        <v>1580</v>
      </c>
      <c r="D744" s="26" t="s">
        <v>74</v>
      </c>
      <c r="E744" s="24">
        <v>1</v>
      </c>
      <c r="F744" s="27">
        <v>-13.829890812702923</v>
      </c>
      <c r="G744" s="27">
        <v>0</v>
      </c>
      <c r="H744" s="26" t="s">
        <v>74</v>
      </c>
      <c r="I744" s="27">
        <v>27.125253427263935</v>
      </c>
      <c r="J744" s="27">
        <v>28.259738584000001</v>
      </c>
      <c r="K744" s="26" t="s">
        <v>74</v>
      </c>
      <c r="L744" s="23" t="s">
        <v>113</v>
      </c>
      <c r="M744" s="23" t="s">
        <v>324</v>
      </c>
      <c r="N744" s="28" t="s">
        <v>74</v>
      </c>
      <c r="O744" s="3" t="s">
        <v>77</v>
      </c>
      <c r="P744" s="3" t="s">
        <v>78</v>
      </c>
      <c r="Q744" s="28" t="s">
        <v>74</v>
      </c>
      <c r="R744" s="29">
        <v>4</v>
      </c>
      <c r="S744" s="30">
        <v>0</v>
      </c>
      <c r="T744" s="30">
        <v>0</v>
      </c>
      <c r="U744" s="30">
        <v>0</v>
      </c>
      <c r="V744" s="30">
        <v>0</v>
      </c>
      <c r="W744" s="28" t="s">
        <v>74</v>
      </c>
      <c r="X744" s="3" t="s">
        <v>83</v>
      </c>
      <c r="Y744" s="28" t="s">
        <v>74</v>
      </c>
      <c r="Z744" s="31">
        <v>-10.484110484110488</v>
      </c>
      <c r="AA744" s="31">
        <v>16.897220426632202</v>
      </c>
      <c r="AB744" s="31">
        <v>-15.884459742313597</v>
      </c>
      <c r="AC744" s="31">
        <v>18.772903305891795</v>
      </c>
      <c r="AD744" s="28" t="s">
        <v>74</v>
      </c>
      <c r="AE744" s="31">
        <v>-39.537825503411142</v>
      </c>
      <c r="AF744" s="31">
        <v>-10.144811736664332</v>
      </c>
      <c r="AG744" s="28" t="s">
        <v>74</v>
      </c>
      <c r="AH744" s="32">
        <v>45940</v>
      </c>
      <c r="AJ744" s="30" t="s">
        <v>5447</v>
      </c>
    </row>
    <row r="745" spans="1:36" x14ac:dyDescent="0.2">
      <c r="A745" s="23" t="s">
        <v>1581</v>
      </c>
      <c r="B745" s="24" t="s">
        <v>72</v>
      </c>
      <c r="C745" s="25" t="s">
        <v>1582</v>
      </c>
      <c r="D745" s="26" t="s">
        <v>74</v>
      </c>
      <c r="E745" s="24">
        <v>0</v>
      </c>
      <c r="F745" s="27">
        <v>-30.422375862172846</v>
      </c>
      <c r="G745" s="27">
        <v>0</v>
      </c>
      <c r="H745" s="26" t="s">
        <v>74</v>
      </c>
      <c r="I745" s="27">
        <v>34.63616711471429</v>
      </c>
      <c r="J745" s="27">
        <v>28.227682479999999</v>
      </c>
      <c r="K745" s="26" t="s">
        <v>74</v>
      </c>
      <c r="L745" s="23" t="s">
        <v>178</v>
      </c>
      <c r="M745" s="23" t="s">
        <v>1583</v>
      </c>
      <c r="N745" s="28" t="s">
        <v>74</v>
      </c>
      <c r="O745" s="3" t="s">
        <v>77</v>
      </c>
      <c r="P745" s="3" t="s">
        <v>78</v>
      </c>
      <c r="Q745" s="28" t="s">
        <v>74</v>
      </c>
      <c r="R745" s="29">
        <v>0</v>
      </c>
      <c r="S745" s="30">
        <v>0</v>
      </c>
      <c r="T745" s="30">
        <v>0</v>
      </c>
      <c r="U745" s="30">
        <v>7</v>
      </c>
      <c r="V745" s="30">
        <v>20</v>
      </c>
      <c r="W745" s="28" t="s">
        <v>74</v>
      </c>
      <c r="X745" s="3" t="s">
        <v>83</v>
      </c>
      <c r="Y745" s="28" t="s">
        <v>74</v>
      </c>
      <c r="Z745" s="31">
        <v>-21.322711030402438</v>
      </c>
      <c r="AA745" s="31">
        <v>0</v>
      </c>
      <c r="AB745" s="31">
        <v>-40.218987848844968</v>
      </c>
      <c r="AC745" s="31">
        <v>-21.016999486913349</v>
      </c>
      <c r="AD745" s="28" t="s">
        <v>74</v>
      </c>
      <c r="AE745" s="31">
        <v>-55.985761985672347</v>
      </c>
      <c r="AF745" s="31">
        <v>-40.677798269078622</v>
      </c>
      <c r="AG745" s="28" t="s">
        <v>74</v>
      </c>
      <c r="AH745" s="32">
        <v>45940</v>
      </c>
      <c r="AJ745" s="30" t="s">
        <v>5448</v>
      </c>
    </row>
    <row r="746" spans="1:36" x14ac:dyDescent="0.2">
      <c r="A746" s="23" t="s">
        <v>1584</v>
      </c>
      <c r="B746" s="24" t="s">
        <v>72</v>
      </c>
      <c r="C746" s="25" t="s">
        <v>1585</v>
      </c>
      <c r="D746" s="26" t="s">
        <v>74</v>
      </c>
      <c r="E746" s="24">
        <v>0</v>
      </c>
      <c r="F746" s="27">
        <v>-12.579289840270109</v>
      </c>
      <c r="G746" s="27">
        <v>1.0407855948435767</v>
      </c>
      <c r="H746" s="26" t="s">
        <v>74</v>
      </c>
      <c r="I746" s="27">
        <v>28.421669683949414</v>
      </c>
      <c r="J746" s="27">
        <v>72.440797649999993</v>
      </c>
      <c r="K746" s="26" t="s">
        <v>74</v>
      </c>
      <c r="L746" s="23" t="s">
        <v>113</v>
      </c>
      <c r="M746" s="23" t="s">
        <v>324</v>
      </c>
      <c r="N746" s="28" t="s">
        <v>74</v>
      </c>
      <c r="O746" s="3" t="s">
        <v>77</v>
      </c>
      <c r="P746" s="3" t="s">
        <v>78</v>
      </c>
      <c r="Q746" s="28" t="s">
        <v>74</v>
      </c>
      <c r="R746" s="29">
        <v>5</v>
      </c>
      <c r="S746" s="30">
        <v>8</v>
      </c>
      <c r="T746" s="30">
        <v>0</v>
      </c>
      <c r="U746" s="30">
        <v>0</v>
      </c>
      <c r="V746" s="30">
        <v>1</v>
      </c>
      <c r="W746" s="28" t="s">
        <v>74</v>
      </c>
      <c r="X746" s="3" t="s">
        <v>83</v>
      </c>
      <c r="Y746" s="28" t="s">
        <v>74</v>
      </c>
      <c r="Z746" s="31">
        <v>-11.323756266872353</v>
      </c>
      <c r="AA746" s="31">
        <v>23.3487561188225</v>
      </c>
      <c r="AB746" s="31">
        <v>-11.968797856049013</v>
      </c>
      <c r="AC746" s="31">
        <v>19.8475177328068</v>
      </c>
      <c r="AD746" s="28" t="s">
        <v>74</v>
      </c>
      <c r="AE746" s="31">
        <v>-28.740303150475206</v>
      </c>
      <c r="AF746" s="31">
        <v>-9.0790995768593525</v>
      </c>
      <c r="AG746" s="28" t="s">
        <v>74</v>
      </c>
      <c r="AH746" s="32">
        <v>45940</v>
      </c>
      <c r="AJ746" s="30" t="s">
        <v>5449</v>
      </c>
    </row>
    <row r="747" spans="1:36" x14ac:dyDescent="0.2">
      <c r="A747" s="23" t="s">
        <v>1586</v>
      </c>
      <c r="B747" s="24" t="s">
        <v>1587</v>
      </c>
      <c r="C747" s="25" t="s">
        <v>1588</v>
      </c>
      <c r="D747" s="26" t="s">
        <v>74</v>
      </c>
      <c r="E747" s="24">
        <v>5</v>
      </c>
      <c r="F747" s="27">
        <v>0</v>
      </c>
      <c r="G747" s="27">
        <v>29.094395500893878</v>
      </c>
      <c r="H747" s="26" t="s">
        <v>74</v>
      </c>
      <c r="I747" s="27">
        <v>28.718308906931679</v>
      </c>
      <c r="J747" s="27">
        <v>28.161462411999999</v>
      </c>
      <c r="K747" s="26" t="s">
        <v>74</v>
      </c>
      <c r="L747" s="23" t="s">
        <v>97</v>
      </c>
      <c r="M747" s="23" t="s">
        <v>98</v>
      </c>
      <c r="N747" s="28" t="s">
        <v>74</v>
      </c>
      <c r="O747" s="3" t="s">
        <v>156</v>
      </c>
      <c r="P747" s="3" t="s">
        <v>1589</v>
      </c>
      <c r="Q747" s="28" t="s">
        <v>74</v>
      </c>
      <c r="R747" s="29">
        <v>5</v>
      </c>
      <c r="S747" s="30">
        <v>34</v>
      </c>
      <c r="T747" s="30">
        <v>6</v>
      </c>
      <c r="U747" s="30">
        <v>0</v>
      </c>
      <c r="V747" s="30">
        <v>0</v>
      </c>
      <c r="W747" s="28" t="s">
        <v>74</v>
      </c>
      <c r="X747" s="3" t="s">
        <v>83</v>
      </c>
      <c r="Y747" s="28" t="s">
        <v>74</v>
      </c>
      <c r="Z747" s="31">
        <v>-0.15705631590756178</v>
      </c>
      <c r="AA747" s="31">
        <v>50.287065180682198</v>
      </c>
      <c r="AB747" s="31">
        <v>-0.15705631590756178</v>
      </c>
      <c r="AC747" s="31">
        <v>58.231223820732914</v>
      </c>
      <c r="AD747" s="28" t="s">
        <v>74</v>
      </c>
      <c r="AE747" s="31">
        <v>0</v>
      </c>
      <c r="AF747" s="31">
        <v>33.866616496504939</v>
      </c>
      <c r="AG747" s="28" t="s">
        <v>74</v>
      </c>
      <c r="AH747" s="32">
        <v>45940</v>
      </c>
      <c r="AJ747" s="30" t="s">
        <v>5450</v>
      </c>
    </row>
    <row r="748" spans="1:36" x14ac:dyDescent="0.2">
      <c r="A748" s="23" t="s">
        <v>1590</v>
      </c>
      <c r="B748" s="24" t="s">
        <v>255</v>
      </c>
      <c r="C748" s="25" t="s">
        <v>1591</v>
      </c>
      <c r="D748" s="26" t="s">
        <v>74</v>
      </c>
      <c r="E748" s="24">
        <v>3</v>
      </c>
      <c r="F748" s="27">
        <v>-9.728360614086867</v>
      </c>
      <c r="G748" s="27">
        <v>5.8087279960474838</v>
      </c>
      <c r="H748" s="26" t="s">
        <v>74</v>
      </c>
      <c r="I748" s="27">
        <v>24.199904176680821</v>
      </c>
      <c r="J748" s="27">
        <v>28.157048971999998</v>
      </c>
      <c r="K748" s="26" t="s">
        <v>74</v>
      </c>
      <c r="L748" s="23" t="s">
        <v>91</v>
      </c>
      <c r="M748" s="23" t="s">
        <v>106</v>
      </c>
      <c r="N748" s="28" t="s">
        <v>74</v>
      </c>
      <c r="O748" s="3" t="s">
        <v>109</v>
      </c>
      <c r="P748" s="3" t="s">
        <v>258</v>
      </c>
      <c r="Q748" s="28" t="s">
        <v>74</v>
      </c>
      <c r="R748" s="29">
        <v>5</v>
      </c>
      <c r="S748" s="30">
        <v>8</v>
      </c>
      <c r="T748" s="30">
        <v>0</v>
      </c>
      <c r="U748" s="30">
        <v>0</v>
      </c>
      <c r="V748" s="30">
        <v>0</v>
      </c>
      <c r="W748" s="28" t="s">
        <v>74</v>
      </c>
      <c r="X748" s="3" t="s">
        <v>83</v>
      </c>
      <c r="Y748" s="28" t="s">
        <v>74</v>
      </c>
      <c r="Z748" s="31">
        <v>-1.5190709450162365</v>
      </c>
      <c r="AA748" s="31">
        <v>19.404319723033765</v>
      </c>
      <c r="AB748" s="31">
        <v>-27.578173316970663</v>
      </c>
      <c r="AC748" s="31">
        <v>45.114579367310185</v>
      </c>
      <c r="AD748" s="28" t="s">
        <v>74</v>
      </c>
      <c r="AE748" s="31">
        <v>-39.925696436456995</v>
      </c>
      <c r="AF748" s="31">
        <v>6.7938579271943311</v>
      </c>
      <c r="AG748" s="28" t="s">
        <v>74</v>
      </c>
      <c r="AH748" s="32">
        <v>45940</v>
      </c>
      <c r="AJ748" s="30" t="s">
        <v>5451</v>
      </c>
    </row>
    <row r="749" spans="1:36" x14ac:dyDescent="0.2">
      <c r="A749" s="23">
        <v>4578</v>
      </c>
      <c r="B749" s="24" t="s">
        <v>259</v>
      </c>
      <c r="C749" s="25" t="s">
        <v>1592</v>
      </c>
      <c r="D749" s="26" t="s">
        <v>74</v>
      </c>
      <c r="E749" s="24">
        <v>2</v>
      </c>
      <c r="F749" s="27">
        <v>-17.899162958123885</v>
      </c>
      <c r="G749" s="27">
        <v>16.305302381825321</v>
      </c>
      <c r="H749" s="26" t="s">
        <v>74</v>
      </c>
      <c r="I749" s="27">
        <v>42.809235504740407</v>
      </c>
      <c r="J749" s="27">
        <v>28.139456568</v>
      </c>
      <c r="K749" s="26" t="s">
        <v>74</v>
      </c>
      <c r="L749" s="23" t="s">
        <v>129</v>
      </c>
      <c r="M749" s="23" t="s">
        <v>130</v>
      </c>
      <c r="N749" s="28" t="s">
        <v>74</v>
      </c>
      <c r="O749" s="3" t="s">
        <v>109</v>
      </c>
      <c r="P749" s="3" t="s">
        <v>261</v>
      </c>
      <c r="Q749" s="28" t="s">
        <v>74</v>
      </c>
      <c r="R749" s="29">
        <v>5</v>
      </c>
      <c r="S749" s="30">
        <v>6</v>
      </c>
      <c r="T749" s="30">
        <v>0</v>
      </c>
      <c r="U749" s="30">
        <v>0</v>
      </c>
      <c r="V749" s="30">
        <v>0</v>
      </c>
      <c r="W749" s="28" t="s">
        <v>74</v>
      </c>
      <c r="X749" s="3" t="s">
        <v>79</v>
      </c>
      <c r="Y749" s="28" t="s">
        <v>74</v>
      </c>
      <c r="Z749" s="31">
        <v>-4.6908064895367971</v>
      </c>
      <c r="AA749" s="31">
        <v>23.655454750675705</v>
      </c>
      <c r="AB749" s="31">
        <v>-13.315348433378357</v>
      </c>
      <c r="AC749" s="31">
        <v>40.756834061591242</v>
      </c>
      <c r="AD749" s="28" t="s">
        <v>74</v>
      </c>
      <c r="AE749" s="31">
        <v>-21.856000776965708</v>
      </c>
      <c r="AF749" s="31">
        <v>2.5782471106608069</v>
      </c>
      <c r="AG749" s="28" t="s">
        <v>74</v>
      </c>
      <c r="AH749" s="32">
        <v>45940</v>
      </c>
      <c r="AJ749" s="30" t="s">
        <v>5452</v>
      </c>
    </row>
    <row r="750" spans="1:36" x14ac:dyDescent="0.2">
      <c r="A750" s="23">
        <v>4901</v>
      </c>
      <c r="B750" s="24" t="s">
        <v>259</v>
      </c>
      <c r="C750" s="25" t="s">
        <v>1593</v>
      </c>
      <c r="D750" s="26" t="s">
        <v>74</v>
      </c>
      <c r="E750" s="24">
        <v>1</v>
      </c>
      <c r="F750" s="27">
        <v>-6.9913174968289855</v>
      </c>
      <c r="G750" s="27">
        <v>12.158348721997768</v>
      </c>
      <c r="H750" s="26" t="s">
        <v>74</v>
      </c>
      <c r="I750" s="27">
        <v>26.957387351535139</v>
      </c>
      <c r="J750" s="27">
        <v>28.040157299000001</v>
      </c>
      <c r="K750" s="26" t="s">
        <v>74</v>
      </c>
      <c r="L750" s="23" t="s">
        <v>178</v>
      </c>
      <c r="M750" s="23" t="s">
        <v>1594</v>
      </c>
      <c r="N750" s="28" t="s">
        <v>74</v>
      </c>
      <c r="O750" s="3" t="s">
        <v>109</v>
      </c>
      <c r="P750" s="3" t="s">
        <v>261</v>
      </c>
      <c r="Q750" s="28" t="s">
        <v>74</v>
      </c>
      <c r="R750" s="29">
        <v>5</v>
      </c>
      <c r="S750" s="30">
        <v>10</v>
      </c>
      <c r="T750" s="30">
        <v>0</v>
      </c>
      <c r="U750" s="30">
        <v>0</v>
      </c>
      <c r="V750" s="30">
        <v>0</v>
      </c>
      <c r="W750" s="28" t="s">
        <v>74</v>
      </c>
      <c r="X750" s="3" t="s">
        <v>83</v>
      </c>
      <c r="Y750" s="28" t="s">
        <v>74</v>
      </c>
      <c r="Z750" s="31">
        <v>-4.0899241603466949</v>
      </c>
      <c r="AA750" s="31">
        <v>33.404160732988231</v>
      </c>
      <c r="AB750" s="31">
        <v>-6.8032814930424816</v>
      </c>
      <c r="AC750" s="31">
        <v>25.906815302844478</v>
      </c>
      <c r="AD750" s="28" t="s">
        <v>74</v>
      </c>
      <c r="AE750" s="31">
        <v>-26.367897219184517</v>
      </c>
      <c r="AF750" s="31">
        <v>-9.9856347473424716</v>
      </c>
      <c r="AG750" s="28" t="s">
        <v>74</v>
      </c>
      <c r="AH750" s="32">
        <v>45940</v>
      </c>
      <c r="AJ750" s="30" t="s">
        <v>5453</v>
      </c>
    </row>
    <row r="751" spans="1:36" x14ac:dyDescent="0.2">
      <c r="A751" s="23" t="s">
        <v>1595</v>
      </c>
      <c r="B751" s="24" t="s">
        <v>72</v>
      </c>
      <c r="C751" s="25" t="s">
        <v>1596</v>
      </c>
      <c r="D751" s="26" t="s">
        <v>74</v>
      </c>
      <c r="E751" s="24">
        <v>1</v>
      </c>
      <c r="F751" s="27">
        <v>-13.808128982158232</v>
      </c>
      <c r="G751" s="27">
        <v>5.9667732345240783</v>
      </c>
      <c r="H751" s="26" t="s">
        <v>74</v>
      </c>
      <c r="I751" s="27">
        <v>11.067424822071182</v>
      </c>
      <c r="J751" s="27">
        <v>28.033396198999998</v>
      </c>
      <c r="K751" s="26" t="s">
        <v>74</v>
      </c>
      <c r="L751" s="23" t="s">
        <v>315</v>
      </c>
      <c r="M751" s="23" t="s">
        <v>316</v>
      </c>
      <c r="N751" s="28" t="s">
        <v>74</v>
      </c>
      <c r="O751" s="3" t="s">
        <v>77</v>
      </c>
      <c r="P751" s="3" t="s">
        <v>78</v>
      </c>
      <c r="Q751" s="28" t="s">
        <v>74</v>
      </c>
      <c r="R751" s="29">
        <v>5</v>
      </c>
      <c r="S751" s="30">
        <v>12</v>
      </c>
      <c r="T751" s="30">
        <v>0</v>
      </c>
      <c r="U751" s="30">
        <v>0</v>
      </c>
      <c r="V751" s="30">
        <v>0</v>
      </c>
      <c r="W751" s="28" t="s">
        <v>74</v>
      </c>
      <c r="X751" s="3" t="s">
        <v>101</v>
      </c>
      <c r="Y751" s="28" t="s">
        <v>74</v>
      </c>
      <c r="Z751" s="31">
        <v>-6.747638326585037E-2</v>
      </c>
      <c r="AA751" s="31">
        <v>10.263773665177627</v>
      </c>
      <c r="AB751" s="31">
        <v>-6.747638326585037E-2</v>
      </c>
      <c r="AC751" s="31">
        <v>27.373509578200434</v>
      </c>
      <c r="AD751" s="28" t="s">
        <v>74</v>
      </c>
      <c r="AE751" s="31">
        <v>-26.461002009342359</v>
      </c>
      <c r="AF751" s="31">
        <v>-4.3974796607117073</v>
      </c>
      <c r="AG751" s="28" t="s">
        <v>74</v>
      </c>
      <c r="AH751" s="32">
        <v>45940</v>
      </c>
      <c r="AJ751" s="30" t="s">
        <v>5454</v>
      </c>
    </row>
    <row r="752" spans="1:36" x14ac:dyDescent="0.2">
      <c r="A752" s="23">
        <v>8591</v>
      </c>
      <c r="B752" s="24" t="s">
        <v>259</v>
      </c>
      <c r="C752" s="25" t="s">
        <v>1597</v>
      </c>
      <c r="D752" s="26" t="s">
        <v>74</v>
      </c>
      <c r="E752" s="24">
        <v>5</v>
      </c>
      <c r="F752" s="27">
        <v>-4.9314609332720387</v>
      </c>
      <c r="G752" s="27">
        <v>13.371370434456272</v>
      </c>
      <c r="H752" s="26" t="s">
        <v>74</v>
      </c>
      <c r="I752" s="27">
        <v>24.235238826283368</v>
      </c>
      <c r="J752" s="27">
        <v>27.997181220000002</v>
      </c>
      <c r="K752" s="26" t="s">
        <v>74</v>
      </c>
      <c r="L752" s="23" t="s">
        <v>113</v>
      </c>
      <c r="M752" s="23" t="s">
        <v>132</v>
      </c>
      <c r="N752" s="28" t="s">
        <v>74</v>
      </c>
      <c r="O752" s="3" t="s">
        <v>109</v>
      </c>
      <c r="P752" s="3" t="s">
        <v>261</v>
      </c>
      <c r="Q752" s="28" t="s">
        <v>74</v>
      </c>
      <c r="R752" s="29">
        <v>5</v>
      </c>
      <c r="S752" s="30">
        <v>14</v>
      </c>
      <c r="T752" s="30">
        <v>11</v>
      </c>
      <c r="U752" s="30">
        <v>0</v>
      </c>
      <c r="V752" s="30">
        <v>0</v>
      </c>
      <c r="W752" s="28" t="s">
        <v>74</v>
      </c>
      <c r="X752" s="3" t="s">
        <v>83</v>
      </c>
      <c r="Y752" s="28" t="s">
        <v>74</v>
      </c>
      <c r="Z752" s="31">
        <v>-3.9342659905919715</v>
      </c>
      <c r="AA752" s="31">
        <v>43.388512961576879</v>
      </c>
      <c r="AB752" s="31">
        <v>-3.9342659905919715</v>
      </c>
      <c r="AC752" s="31">
        <v>43.201380698081678</v>
      </c>
      <c r="AD752" s="28" t="s">
        <v>74</v>
      </c>
      <c r="AE752" s="31">
        <v>-9.5042215348019319</v>
      </c>
      <c r="AF752" s="31">
        <v>3.2284492711941137</v>
      </c>
      <c r="AG752" s="28" t="s">
        <v>74</v>
      </c>
      <c r="AH752" s="32">
        <v>45940</v>
      </c>
      <c r="AJ752" s="30" t="s">
        <v>5455</v>
      </c>
    </row>
    <row r="753" spans="1:36" x14ac:dyDescent="0.2">
      <c r="A753" s="23">
        <v>35420</v>
      </c>
      <c r="B753" s="24" t="s">
        <v>140</v>
      </c>
      <c r="C753" s="25" t="s">
        <v>1598</v>
      </c>
      <c r="D753" s="26" t="s">
        <v>74</v>
      </c>
      <c r="E753" s="24">
        <v>3</v>
      </c>
      <c r="F753" s="27">
        <v>-12.712323459661972</v>
      </c>
      <c r="G753" s="27">
        <v>27.297419938978162</v>
      </c>
      <c r="H753" s="26" t="s">
        <v>74</v>
      </c>
      <c r="I753" s="27">
        <v>53.80110461470511</v>
      </c>
      <c r="J753" s="27">
        <v>27.943988904000001</v>
      </c>
      <c r="K753" s="26" t="s">
        <v>74</v>
      </c>
      <c r="L753" s="23" t="s">
        <v>88</v>
      </c>
      <c r="M753" s="23" t="s">
        <v>89</v>
      </c>
      <c r="N753" s="28" t="s">
        <v>74</v>
      </c>
      <c r="O753" s="3" t="s">
        <v>109</v>
      </c>
      <c r="P753" s="3" t="s">
        <v>142</v>
      </c>
      <c r="Q753" s="28" t="s">
        <v>74</v>
      </c>
      <c r="R753" s="29">
        <v>4</v>
      </c>
      <c r="S753" s="30">
        <v>0</v>
      </c>
      <c r="T753" s="30">
        <v>0</v>
      </c>
      <c r="U753" s="30">
        <v>0</v>
      </c>
      <c r="V753" s="30">
        <v>0</v>
      </c>
      <c r="W753" s="28" t="s">
        <v>74</v>
      </c>
      <c r="X753" s="3" t="s">
        <v>79</v>
      </c>
      <c r="Y753" s="28" t="s">
        <v>74</v>
      </c>
      <c r="Z753" s="31">
        <v>-0.7421150278293136</v>
      </c>
      <c r="AA753" s="31">
        <v>46.174863387978142</v>
      </c>
      <c r="AB753" s="31">
        <v>-29.256628653895127</v>
      </c>
      <c r="AC753" s="31">
        <v>23.748298795127621</v>
      </c>
      <c r="AD753" s="28" t="s">
        <v>74</v>
      </c>
      <c r="AE753" s="31">
        <v>-56.4040349430501</v>
      </c>
      <c r="AF753" s="31">
        <v>-15.110889143963179</v>
      </c>
      <c r="AG753" s="28" t="s">
        <v>74</v>
      </c>
      <c r="AH753" s="32">
        <v>45940</v>
      </c>
      <c r="AJ753" s="30" t="s">
        <v>5456</v>
      </c>
    </row>
    <row r="754" spans="1:36" x14ac:dyDescent="0.2">
      <c r="A754" s="23" t="s">
        <v>1599</v>
      </c>
      <c r="B754" s="24" t="s">
        <v>72</v>
      </c>
      <c r="C754" s="25" t="s">
        <v>1600</v>
      </c>
      <c r="D754" s="26" t="s">
        <v>74</v>
      </c>
      <c r="E754" s="24">
        <v>0</v>
      </c>
      <c r="F754" s="27">
        <v>-22.877017887671101</v>
      </c>
      <c r="G754" s="27">
        <v>7.2680201588359399</v>
      </c>
      <c r="H754" s="26" t="s">
        <v>74</v>
      </c>
      <c r="I754" s="27">
        <v>14.449138058292482</v>
      </c>
      <c r="J754" s="27">
        <v>27.895192967</v>
      </c>
      <c r="K754" s="26" t="s">
        <v>74</v>
      </c>
      <c r="L754" s="23" t="s">
        <v>315</v>
      </c>
      <c r="M754" s="23" t="s">
        <v>1601</v>
      </c>
      <c r="N754" s="28" t="s">
        <v>74</v>
      </c>
      <c r="O754" s="3" t="s">
        <v>77</v>
      </c>
      <c r="P754" s="3" t="s">
        <v>78</v>
      </c>
      <c r="Q754" s="28" t="s">
        <v>74</v>
      </c>
      <c r="R754" s="29">
        <v>3</v>
      </c>
      <c r="S754" s="30">
        <v>0</v>
      </c>
      <c r="T754" s="30">
        <v>0</v>
      </c>
      <c r="U754" s="30">
        <v>0</v>
      </c>
      <c r="V754" s="30">
        <v>4</v>
      </c>
      <c r="W754" s="28" t="s">
        <v>74</v>
      </c>
      <c r="X754" s="3" t="s">
        <v>101</v>
      </c>
      <c r="Y754" s="28" t="s">
        <v>74</v>
      </c>
      <c r="Z754" s="31">
        <v>-2.5224979547313993</v>
      </c>
      <c r="AA754" s="31">
        <v>5.8640604175921718</v>
      </c>
      <c r="AB754" s="31">
        <v>-18.203661327231131</v>
      </c>
      <c r="AC754" s="31">
        <v>5.394560658815502</v>
      </c>
      <c r="AD754" s="28" t="s">
        <v>74</v>
      </c>
      <c r="AE754" s="31">
        <v>-40.009223017121343</v>
      </c>
      <c r="AF754" s="31">
        <v>-21.65092384788398</v>
      </c>
      <c r="AG754" s="28" t="s">
        <v>74</v>
      </c>
      <c r="AH754" s="32">
        <v>45940</v>
      </c>
      <c r="AJ754" s="30" t="s">
        <v>5457</v>
      </c>
    </row>
    <row r="755" spans="1:36" x14ac:dyDescent="0.2">
      <c r="A755" s="23" t="s">
        <v>1602</v>
      </c>
      <c r="B755" s="24" t="s">
        <v>691</v>
      </c>
      <c r="C755" s="25" t="s">
        <v>1603</v>
      </c>
      <c r="D755" s="26" t="s">
        <v>74</v>
      </c>
      <c r="E755" s="24">
        <v>0</v>
      </c>
      <c r="F755" s="27">
        <v>-34.434516342702793</v>
      </c>
      <c r="G755" s="27">
        <v>0.68125988293024176</v>
      </c>
      <c r="H755" s="26" t="s">
        <v>74</v>
      </c>
      <c r="I755" s="27">
        <v>36.72689120959884</v>
      </c>
      <c r="J755" s="27">
        <v>27.892547481000001</v>
      </c>
      <c r="K755" s="26" t="s">
        <v>74</v>
      </c>
      <c r="L755" s="23" t="s">
        <v>178</v>
      </c>
      <c r="M755" s="23" t="s">
        <v>240</v>
      </c>
      <c r="N755" s="28" t="s">
        <v>74</v>
      </c>
      <c r="O755" s="3" t="s">
        <v>77</v>
      </c>
      <c r="P755" s="3" t="s">
        <v>693</v>
      </c>
      <c r="Q755" s="28" t="s">
        <v>74</v>
      </c>
      <c r="R755" s="29">
        <v>1</v>
      </c>
      <c r="S755" s="30">
        <v>0</v>
      </c>
      <c r="T755" s="30">
        <v>0</v>
      </c>
      <c r="U755" s="30">
        <v>0</v>
      </c>
      <c r="V755" s="30">
        <v>24</v>
      </c>
      <c r="W755" s="28" t="s">
        <v>74</v>
      </c>
      <c r="X755" s="3" t="s">
        <v>83</v>
      </c>
      <c r="Y755" s="28" t="s">
        <v>74</v>
      </c>
      <c r="Z755" s="31">
        <v>-25.713707228183846</v>
      </c>
      <c r="AA755" s="31">
        <v>2.3145566090351322</v>
      </c>
      <c r="AB755" s="31">
        <v>-36.357328707718992</v>
      </c>
      <c r="AC755" s="31">
        <v>-5.9014825197064544</v>
      </c>
      <c r="AD755" s="28" t="s">
        <v>74</v>
      </c>
      <c r="AE755" s="31">
        <v>-50.966121294697842</v>
      </c>
      <c r="AF755" s="31">
        <v>-31.642496366218094</v>
      </c>
      <c r="AG755" s="28" t="s">
        <v>74</v>
      </c>
      <c r="AH755" s="32">
        <v>45940</v>
      </c>
      <c r="AJ755" s="30" t="s">
        <v>5458</v>
      </c>
    </row>
    <row r="756" spans="1:36" x14ac:dyDescent="0.2">
      <c r="A756" s="23">
        <v>6178</v>
      </c>
      <c r="B756" s="24" t="s">
        <v>259</v>
      </c>
      <c r="C756" s="25" t="s">
        <v>1604</v>
      </c>
      <c r="D756" s="26" t="s">
        <v>74</v>
      </c>
      <c r="E756" s="24">
        <v>1</v>
      </c>
      <c r="F756" s="27">
        <v>-22.131479630235162</v>
      </c>
      <c r="G756" s="27">
        <v>1.5635789824650774</v>
      </c>
      <c r="H756" s="26" t="s">
        <v>74</v>
      </c>
      <c r="I756" s="27">
        <v>27.74483187203484</v>
      </c>
      <c r="J756" s="27">
        <v>27.883624973</v>
      </c>
      <c r="K756" s="26" t="s">
        <v>74</v>
      </c>
      <c r="L756" s="23" t="s">
        <v>113</v>
      </c>
      <c r="M756" s="23" t="s">
        <v>324</v>
      </c>
      <c r="N756" s="28" t="s">
        <v>74</v>
      </c>
      <c r="O756" s="3" t="s">
        <v>109</v>
      </c>
      <c r="P756" s="3" t="s">
        <v>261</v>
      </c>
      <c r="Q756" s="28" t="s">
        <v>74</v>
      </c>
      <c r="R756" s="29">
        <v>4</v>
      </c>
      <c r="S756" s="30">
        <v>0</v>
      </c>
      <c r="T756" s="30">
        <v>0</v>
      </c>
      <c r="U756" s="30">
        <v>0</v>
      </c>
      <c r="V756" s="30">
        <v>0</v>
      </c>
      <c r="W756" s="28" t="s">
        <v>74</v>
      </c>
      <c r="X756" s="3" t="s">
        <v>83</v>
      </c>
      <c r="Y756" s="28" t="s">
        <v>74</v>
      </c>
      <c r="Z756" s="31">
        <v>-8.375199707416602</v>
      </c>
      <c r="AA756" s="31">
        <v>13.192292143915921</v>
      </c>
      <c r="AB756" s="31">
        <v>-10.305451393468877</v>
      </c>
      <c r="AC756" s="31">
        <v>23.203864736133422</v>
      </c>
      <c r="AD756" s="28" t="s">
        <v>74</v>
      </c>
      <c r="AE756" s="31">
        <v>-25.906496247868109</v>
      </c>
      <c r="AF756" s="31">
        <v>-11.100974780195633</v>
      </c>
      <c r="AG756" s="28" t="s">
        <v>74</v>
      </c>
      <c r="AH756" s="32">
        <v>45940</v>
      </c>
      <c r="AJ756" s="30" t="s">
        <v>5459</v>
      </c>
    </row>
    <row r="757" spans="1:36" x14ac:dyDescent="0.2">
      <c r="A757" s="23" t="s">
        <v>1605</v>
      </c>
      <c r="B757" s="24" t="s">
        <v>557</v>
      </c>
      <c r="C757" s="25" t="s">
        <v>1606</v>
      </c>
      <c r="D757" s="26" t="s">
        <v>74</v>
      </c>
      <c r="E757" s="24">
        <v>0</v>
      </c>
      <c r="F757" s="27">
        <v>-14.687236910580973</v>
      </c>
      <c r="G757" s="27">
        <v>10.836290886703322</v>
      </c>
      <c r="H757" s="26" t="s">
        <v>74</v>
      </c>
      <c r="I757" s="27">
        <v>25.967265457276085</v>
      </c>
      <c r="J757" s="27">
        <v>27.800065857</v>
      </c>
      <c r="K757" s="26" t="s">
        <v>74</v>
      </c>
      <c r="L757" s="23" t="s">
        <v>75</v>
      </c>
      <c r="M757" s="23" t="s">
        <v>88</v>
      </c>
      <c r="N757" s="28" t="s">
        <v>74</v>
      </c>
      <c r="O757" s="3" t="s">
        <v>156</v>
      </c>
      <c r="P757" s="3" t="s">
        <v>559</v>
      </c>
      <c r="Q757" s="28" t="s">
        <v>74</v>
      </c>
      <c r="R757" s="29">
        <v>2</v>
      </c>
      <c r="S757" s="30">
        <v>0</v>
      </c>
      <c r="T757" s="30">
        <v>0</v>
      </c>
      <c r="U757" s="30">
        <v>0</v>
      </c>
      <c r="V757" s="30">
        <v>14</v>
      </c>
      <c r="W757" s="28" t="s">
        <v>74</v>
      </c>
      <c r="X757" s="3" t="s">
        <v>83</v>
      </c>
      <c r="Y757" s="28" t="s">
        <v>74</v>
      </c>
      <c r="Z757" s="31">
        <v>-3.0917756324086536</v>
      </c>
      <c r="AA757" s="31">
        <v>14.977526460780046</v>
      </c>
      <c r="AB757" s="31">
        <v>-20.349537967055049</v>
      </c>
      <c r="AC757" s="31">
        <v>20.719812815785819</v>
      </c>
      <c r="AD757" s="28" t="s">
        <v>74</v>
      </c>
      <c r="AE757" s="31">
        <v>-43.893364358394329</v>
      </c>
      <c r="AF757" s="31">
        <v>-1.5056489655821566</v>
      </c>
      <c r="AG757" s="28" t="s">
        <v>74</v>
      </c>
      <c r="AH757" s="32">
        <v>45940</v>
      </c>
      <c r="AJ757" s="30" t="s">
        <v>5460</v>
      </c>
    </row>
    <row r="758" spans="1:36" x14ac:dyDescent="0.2">
      <c r="A758" s="23">
        <v>3692</v>
      </c>
      <c r="B758" s="24" t="s">
        <v>124</v>
      </c>
      <c r="C758" s="25" t="s">
        <v>1607</v>
      </c>
      <c r="D758" s="26" t="s">
        <v>74</v>
      </c>
      <c r="E758" s="24">
        <v>5</v>
      </c>
      <c r="F758" s="27">
        <v>-3.8832106756966982</v>
      </c>
      <c r="G758" s="27">
        <v>58.456330364251421</v>
      </c>
      <c r="H758" s="26" t="s">
        <v>74</v>
      </c>
      <c r="I758" s="27">
        <v>42.478570035435219</v>
      </c>
      <c r="J758" s="27">
        <v>27.673374891999998</v>
      </c>
      <c r="K758" s="26" t="s">
        <v>74</v>
      </c>
      <c r="L758" s="23" t="s">
        <v>129</v>
      </c>
      <c r="M758" s="23" t="s">
        <v>808</v>
      </c>
      <c r="N758" s="28" t="s">
        <v>74</v>
      </c>
      <c r="O758" s="3" t="s">
        <v>109</v>
      </c>
      <c r="P758" s="3" t="s">
        <v>126</v>
      </c>
      <c r="Q758" s="28" t="s">
        <v>74</v>
      </c>
      <c r="R758" s="29">
        <v>5</v>
      </c>
      <c r="S758" s="30">
        <v>18</v>
      </c>
      <c r="T758" s="30">
        <v>16</v>
      </c>
      <c r="U758" s="30">
        <v>0</v>
      </c>
      <c r="V758" s="30">
        <v>0</v>
      </c>
      <c r="W758" s="28" t="s">
        <v>74</v>
      </c>
      <c r="X758" s="3" t="s">
        <v>79</v>
      </c>
      <c r="Y758" s="28" t="s">
        <v>74</v>
      </c>
      <c r="Z758" s="31">
        <v>-6.0684647302904651</v>
      </c>
      <c r="AA758" s="31">
        <v>82.193158953722332</v>
      </c>
      <c r="AB758" s="31">
        <v>-6.0684647302904651</v>
      </c>
      <c r="AC758" s="31">
        <v>108.9137293580892</v>
      </c>
      <c r="AD758" s="28" t="s">
        <v>74</v>
      </c>
      <c r="AE758" s="31">
        <v>-3.8832106756966982</v>
      </c>
      <c r="AF758" s="31">
        <v>62.235363476651827</v>
      </c>
      <c r="AG758" s="28" t="s">
        <v>74</v>
      </c>
      <c r="AH758" s="32">
        <v>45940</v>
      </c>
      <c r="AJ758" s="30" t="s">
        <v>5461</v>
      </c>
    </row>
    <row r="759" spans="1:36" x14ac:dyDescent="0.2">
      <c r="A759" s="23" t="s">
        <v>1608</v>
      </c>
      <c r="B759" s="24" t="s">
        <v>299</v>
      </c>
      <c r="C759" s="25" t="s">
        <v>1609</v>
      </c>
      <c r="D759" s="26" t="s">
        <v>74</v>
      </c>
      <c r="E759" s="24">
        <v>0</v>
      </c>
      <c r="F759" s="27">
        <v>-17.306022651976992</v>
      </c>
      <c r="G759" s="27">
        <v>0.76892618953364722</v>
      </c>
      <c r="H759" s="26" t="s">
        <v>74</v>
      </c>
      <c r="I759" s="27">
        <v>33.924538994692455</v>
      </c>
      <c r="J759" s="27">
        <v>27.670506562</v>
      </c>
      <c r="K759" s="26" t="s">
        <v>74</v>
      </c>
      <c r="L759" s="23" t="s">
        <v>97</v>
      </c>
      <c r="M759" s="23" t="s">
        <v>499</v>
      </c>
      <c r="N759" s="28" t="s">
        <v>74</v>
      </c>
      <c r="O759" s="3" t="s">
        <v>109</v>
      </c>
      <c r="P759" s="3" t="s">
        <v>301</v>
      </c>
      <c r="Q759" s="28" t="s">
        <v>74</v>
      </c>
      <c r="R759" s="29">
        <v>3</v>
      </c>
      <c r="S759" s="30">
        <v>0</v>
      </c>
      <c r="T759" s="30">
        <v>0</v>
      </c>
      <c r="U759" s="30">
        <v>0</v>
      </c>
      <c r="V759" s="30">
        <v>1</v>
      </c>
      <c r="W759" s="28" t="s">
        <v>74</v>
      </c>
      <c r="X759" s="3" t="s">
        <v>83</v>
      </c>
      <c r="Y759" s="28" t="s">
        <v>74</v>
      </c>
      <c r="Z759" s="31">
        <v>-14.61567588034835</v>
      </c>
      <c r="AA759" s="31">
        <v>18.372703412073491</v>
      </c>
      <c r="AB759" s="31">
        <v>-32.746793915896212</v>
      </c>
      <c r="AC759" s="31">
        <v>-11.466206003023094</v>
      </c>
      <c r="AD759" s="28" t="s">
        <v>74</v>
      </c>
      <c r="AE759" s="31">
        <v>-56.08715654879515</v>
      </c>
      <c r="AF759" s="31">
        <v>-36.679681127001338</v>
      </c>
      <c r="AG759" s="28" t="s">
        <v>74</v>
      </c>
      <c r="AH759" s="32">
        <v>45940</v>
      </c>
      <c r="AJ759" s="30" t="s">
        <v>5462</v>
      </c>
    </row>
    <row r="760" spans="1:36" x14ac:dyDescent="0.2">
      <c r="A760" s="23" t="s">
        <v>1610</v>
      </c>
      <c r="B760" s="24" t="s">
        <v>72</v>
      </c>
      <c r="C760" s="25" t="s">
        <v>1611</v>
      </c>
      <c r="D760" s="26" t="s">
        <v>74</v>
      </c>
      <c r="E760" s="24">
        <v>2</v>
      </c>
      <c r="F760" s="27">
        <v>-15.742785545925782</v>
      </c>
      <c r="G760" s="27">
        <v>4.0459897742904207</v>
      </c>
      <c r="H760" s="26" t="s">
        <v>74</v>
      </c>
      <c r="I760" s="27">
        <v>15.726152926985607</v>
      </c>
      <c r="J760" s="27">
        <v>27.624480170999998</v>
      </c>
      <c r="K760" s="26" t="s">
        <v>74</v>
      </c>
      <c r="L760" s="23" t="s">
        <v>91</v>
      </c>
      <c r="M760" s="23" t="s">
        <v>1116</v>
      </c>
      <c r="N760" s="28" t="s">
        <v>74</v>
      </c>
      <c r="O760" s="3" t="s">
        <v>77</v>
      </c>
      <c r="P760" s="3" t="s">
        <v>78</v>
      </c>
      <c r="Q760" s="28" t="s">
        <v>74</v>
      </c>
      <c r="R760" s="29">
        <v>5</v>
      </c>
      <c r="S760" s="30">
        <v>3</v>
      </c>
      <c r="T760" s="30">
        <v>0</v>
      </c>
      <c r="U760" s="30">
        <v>0</v>
      </c>
      <c r="V760" s="30">
        <v>0</v>
      </c>
      <c r="W760" s="28" t="s">
        <v>74</v>
      </c>
      <c r="X760" s="3" t="s">
        <v>101</v>
      </c>
      <c r="Y760" s="28" t="s">
        <v>74</v>
      </c>
      <c r="Z760" s="31">
        <v>-2.9126213592233023</v>
      </c>
      <c r="AA760" s="31">
        <v>11.046171829339571</v>
      </c>
      <c r="AB760" s="31">
        <v>-2.9126213592233023</v>
      </c>
      <c r="AC760" s="31">
        <v>34.465041448259242</v>
      </c>
      <c r="AD760" s="28" t="s">
        <v>74</v>
      </c>
      <c r="AE760" s="31">
        <v>-16.31867048180483</v>
      </c>
      <c r="AF760" s="31">
        <v>2.5821692095803628</v>
      </c>
      <c r="AG760" s="28" t="s">
        <v>74</v>
      </c>
      <c r="AH760" s="32">
        <v>45940</v>
      </c>
      <c r="AJ760" s="30" t="s">
        <v>5463</v>
      </c>
    </row>
    <row r="761" spans="1:36" x14ac:dyDescent="0.2">
      <c r="A761" s="23">
        <v>5880</v>
      </c>
      <c r="B761" s="24" t="s">
        <v>107</v>
      </c>
      <c r="C761" s="25" t="s">
        <v>1612</v>
      </c>
      <c r="D761" s="26" t="s">
        <v>74</v>
      </c>
      <c r="E761" s="24">
        <v>0</v>
      </c>
      <c r="F761" s="27">
        <v>-12.042386840365916</v>
      </c>
      <c r="G761" s="27">
        <v>1.5005487081782753E-3</v>
      </c>
      <c r="H761" s="26" t="s">
        <v>74</v>
      </c>
      <c r="I761" s="27">
        <v>10.328511336754191</v>
      </c>
      <c r="J761" s="27">
        <v>12.276729884</v>
      </c>
      <c r="K761" s="26" t="s">
        <v>74</v>
      </c>
      <c r="L761" s="23" t="s">
        <v>113</v>
      </c>
      <c r="M761" s="23" t="s">
        <v>324</v>
      </c>
      <c r="N761" s="28" t="s">
        <v>74</v>
      </c>
      <c r="O761" s="3" t="s">
        <v>109</v>
      </c>
      <c r="P761" s="3" t="s">
        <v>110</v>
      </c>
      <c r="Q761" s="28" t="s">
        <v>74</v>
      </c>
      <c r="R761" s="29">
        <v>5</v>
      </c>
      <c r="S761" s="30">
        <v>14</v>
      </c>
      <c r="T761" s="30">
        <v>0</v>
      </c>
      <c r="U761" s="30">
        <v>0</v>
      </c>
      <c r="V761" s="30">
        <v>2</v>
      </c>
      <c r="W761" s="28" t="s">
        <v>74</v>
      </c>
      <c r="X761" s="3" t="s">
        <v>101</v>
      </c>
      <c r="Y761" s="28" t="s">
        <v>74</v>
      </c>
      <c r="Z761" s="31">
        <v>-2.3548518067397417</v>
      </c>
      <c r="AA761" s="31">
        <v>7.0792520035618871</v>
      </c>
      <c r="AB761" s="31">
        <v>-2.3548518067397417</v>
      </c>
      <c r="AC761" s="31">
        <v>5.5104534317220226</v>
      </c>
      <c r="AD761" s="28" t="s">
        <v>74</v>
      </c>
      <c r="AE761" s="31">
        <v>-36.049590097158749</v>
      </c>
      <c r="AF761" s="31">
        <v>-20.550929951549936</v>
      </c>
      <c r="AG761" s="28" t="s">
        <v>74</v>
      </c>
      <c r="AH761" s="32">
        <v>45940</v>
      </c>
      <c r="AJ761" s="30" t="s">
        <v>5464</v>
      </c>
    </row>
    <row r="762" spans="1:36" x14ac:dyDescent="0.2">
      <c r="A762" s="23" t="s">
        <v>930</v>
      </c>
      <c r="B762" s="24" t="s">
        <v>299</v>
      </c>
      <c r="C762" s="25" t="s">
        <v>1613</v>
      </c>
      <c r="D762" s="26" t="s">
        <v>74</v>
      </c>
      <c r="E762" s="24">
        <v>2</v>
      </c>
      <c r="F762" s="27">
        <v>-10.461892551977945</v>
      </c>
      <c r="G762" s="27">
        <v>0.76123984462891658</v>
      </c>
      <c r="H762" s="26" t="s">
        <v>74</v>
      </c>
      <c r="I762" s="27">
        <v>22.299428385309106</v>
      </c>
      <c r="J762" s="27">
        <v>27.584232223000001</v>
      </c>
      <c r="K762" s="26" t="s">
        <v>74</v>
      </c>
      <c r="L762" s="23" t="s">
        <v>91</v>
      </c>
      <c r="M762" s="23" t="s">
        <v>1154</v>
      </c>
      <c r="N762" s="28" t="s">
        <v>74</v>
      </c>
      <c r="O762" s="3" t="s">
        <v>109</v>
      </c>
      <c r="P762" s="3" t="s">
        <v>301</v>
      </c>
      <c r="Q762" s="28" t="s">
        <v>74</v>
      </c>
      <c r="R762" s="29">
        <v>5</v>
      </c>
      <c r="S762" s="30">
        <v>2</v>
      </c>
      <c r="T762" s="30">
        <v>0</v>
      </c>
      <c r="U762" s="30">
        <v>0</v>
      </c>
      <c r="V762" s="30">
        <v>0</v>
      </c>
      <c r="W762" s="28" t="s">
        <v>74</v>
      </c>
      <c r="X762" s="3" t="s">
        <v>83</v>
      </c>
      <c r="Y762" s="28" t="s">
        <v>74</v>
      </c>
      <c r="Z762" s="31">
        <v>-6.3127492779535004</v>
      </c>
      <c r="AA762" s="31">
        <v>12.205567451820135</v>
      </c>
      <c r="AB762" s="31">
        <v>-10.896010464355784</v>
      </c>
      <c r="AC762" s="31">
        <v>47.542173084816191</v>
      </c>
      <c r="AD762" s="28" t="s">
        <v>74</v>
      </c>
      <c r="AE762" s="31">
        <v>-16.384731939482606</v>
      </c>
      <c r="AF762" s="31">
        <v>11.506390393901654</v>
      </c>
      <c r="AG762" s="28" t="s">
        <v>74</v>
      </c>
      <c r="AH762" s="32">
        <v>45940</v>
      </c>
      <c r="AJ762" s="30" t="s">
        <v>5465</v>
      </c>
    </row>
    <row r="763" spans="1:36" x14ac:dyDescent="0.2">
      <c r="A763" s="23">
        <v>6762</v>
      </c>
      <c r="B763" s="24" t="s">
        <v>259</v>
      </c>
      <c r="C763" s="25" t="s">
        <v>1614</v>
      </c>
      <c r="D763" s="26" t="s">
        <v>74</v>
      </c>
      <c r="E763" s="24">
        <v>5</v>
      </c>
      <c r="F763" s="27">
        <v>-0.11878450107231407</v>
      </c>
      <c r="G763" s="27">
        <v>30.808014000922213</v>
      </c>
      <c r="H763" s="26" t="s">
        <v>74</v>
      </c>
      <c r="I763" s="27">
        <v>33.931903676435979</v>
      </c>
      <c r="J763" s="27">
        <v>27.582160694999999</v>
      </c>
      <c r="K763" s="26" t="s">
        <v>74</v>
      </c>
      <c r="L763" s="23" t="s">
        <v>75</v>
      </c>
      <c r="M763" s="23" t="s">
        <v>372</v>
      </c>
      <c r="N763" s="28" t="s">
        <v>74</v>
      </c>
      <c r="O763" s="3" t="s">
        <v>109</v>
      </c>
      <c r="P763" s="3" t="s">
        <v>261</v>
      </c>
      <c r="Q763" s="28" t="s">
        <v>74</v>
      </c>
      <c r="R763" s="29">
        <v>5</v>
      </c>
      <c r="S763" s="30">
        <v>10</v>
      </c>
      <c r="T763" s="30">
        <v>7</v>
      </c>
      <c r="U763" s="30">
        <v>0</v>
      </c>
      <c r="V763" s="30">
        <v>0</v>
      </c>
      <c r="W763" s="28" t="s">
        <v>74</v>
      </c>
      <c r="X763" s="3" t="s">
        <v>83</v>
      </c>
      <c r="Y763" s="28" t="s">
        <v>74</v>
      </c>
      <c r="Z763" s="31">
        <v>0</v>
      </c>
      <c r="AA763" s="31">
        <v>67.962875761396248</v>
      </c>
      <c r="AB763" s="31">
        <v>0</v>
      </c>
      <c r="AC763" s="31">
        <v>70.489642166409524</v>
      </c>
      <c r="AD763" s="28" t="s">
        <v>74</v>
      </c>
      <c r="AE763" s="31">
        <v>-9.1538421839823236</v>
      </c>
      <c r="AF763" s="31">
        <v>25.752193096528341</v>
      </c>
      <c r="AG763" s="28" t="s">
        <v>74</v>
      </c>
      <c r="AH763" s="32">
        <v>45940</v>
      </c>
      <c r="AJ763" s="30" t="s">
        <v>5466</v>
      </c>
    </row>
    <row r="764" spans="1:36" x14ac:dyDescent="0.2">
      <c r="A764" s="23" t="s">
        <v>1615</v>
      </c>
      <c r="B764" s="24" t="s">
        <v>72</v>
      </c>
      <c r="C764" s="25" t="s">
        <v>1616</v>
      </c>
      <c r="D764" s="26" t="s">
        <v>74</v>
      </c>
      <c r="E764" s="24">
        <v>2</v>
      </c>
      <c r="F764" s="27">
        <v>-13.847397723978967</v>
      </c>
      <c r="G764" s="27">
        <v>6.3520995118439947</v>
      </c>
      <c r="H764" s="26" t="s">
        <v>74</v>
      </c>
      <c r="I764" s="27">
        <v>13.179795177599797</v>
      </c>
      <c r="J764" s="27">
        <v>27.532152496999998</v>
      </c>
      <c r="K764" s="26" t="s">
        <v>74</v>
      </c>
      <c r="L764" s="23" t="s">
        <v>315</v>
      </c>
      <c r="M764" s="23" t="s">
        <v>316</v>
      </c>
      <c r="N764" s="28" t="s">
        <v>74</v>
      </c>
      <c r="O764" s="3" t="s">
        <v>77</v>
      </c>
      <c r="P764" s="3" t="s">
        <v>78</v>
      </c>
      <c r="Q764" s="28" t="s">
        <v>74</v>
      </c>
      <c r="R764" s="29">
        <v>5</v>
      </c>
      <c r="S764" s="30">
        <v>15</v>
      </c>
      <c r="T764" s="30">
        <v>0</v>
      </c>
      <c r="U764" s="30">
        <v>0</v>
      </c>
      <c r="V764" s="30">
        <v>0</v>
      </c>
      <c r="W764" s="28" t="s">
        <v>74</v>
      </c>
      <c r="X764" s="3" t="s">
        <v>101</v>
      </c>
      <c r="Y764" s="28" t="s">
        <v>74</v>
      </c>
      <c r="Z764" s="31">
        <v>0</v>
      </c>
      <c r="AA764" s="31">
        <v>11.801801801801801</v>
      </c>
      <c r="AB764" s="31">
        <v>0</v>
      </c>
      <c r="AC764" s="31">
        <v>33.673711195846508</v>
      </c>
      <c r="AD764" s="28" t="s">
        <v>74</v>
      </c>
      <c r="AE764" s="31">
        <v>-15.656451027605783</v>
      </c>
      <c r="AF764" s="31">
        <v>1.252955869698944</v>
      </c>
      <c r="AG764" s="28" t="s">
        <v>74</v>
      </c>
      <c r="AH764" s="32">
        <v>45940</v>
      </c>
      <c r="AJ764" s="30" t="s">
        <v>5467</v>
      </c>
    </row>
    <row r="765" spans="1:36" x14ac:dyDescent="0.2">
      <c r="A765" s="23" t="s">
        <v>1617</v>
      </c>
      <c r="B765" s="24" t="s">
        <v>72</v>
      </c>
      <c r="C765" s="25" t="s">
        <v>1618</v>
      </c>
      <c r="D765" s="26" t="s">
        <v>74</v>
      </c>
      <c r="E765" s="24">
        <v>1</v>
      </c>
      <c r="F765" s="27">
        <v>-9.8901435491071972</v>
      </c>
      <c r="G765" s="27">
        <v>2.315962762983891</v>
      </c>
      <c r="H765" s="26" t="s">
        <v>74</v>
      </c>
      <c r="I765" s="27">
        <v>29.477647051900579</v>
      </c>
      <c r="J765" s="27">
        <v>27.44845389</v>
      </c>
      <c r="K765" s="26" t="s">
        <v>74</v>
      </c>
      <c r="L765" s="23" t="s">
        <v>113</v>
      </c>
      <c r="M765" s="23" t="s">
        <v>324</v>
      </c>
      <c r="N765" s="28" t="s">
        <v>74</v>
      </c>
      <c r="O765" s="3" t="s">
        <v>77</v>
      </c>
      <c r="P765" s="3" t="s">
        <v>78</v>
      </c>
      <c r="Q765" s="28" t="s">
        <v>74</v>
      </c>
      <c r="R765" s="29">
        <v>5</v>
      </c>
      <c r="S765" s="30">
        <v>8</v>
      </c>
      <c r="T765" s="30">
        <v>0</v>
      </c>
      <c r="U765" s="30">
        <v>0</v>
      </c>
      <c r="V765" s="30">
        <v>0</v>
      </c>
      <c r="W765" s="28" t="s">
        <v>74</v>
      </c>
      <c r="X765" s="3" t="s">
        <v>83</v>
      </c>
      <c r="Y765" s="28" t="s">
        <v>74</v>
      </c>
      <c r="Z765" s="31">
        <v>-9.1964090212393312</v>
      </c>
      <c r="AA765" s="31">
        <v>25.060313630880586</v>
      </c>
      <c r="AB765" s="31">
        <v>-10.528586839266456</v>
      </c>
      <c r="AC765" s="31">
        <v>22.031604037312782</v>
      </c>
      <c r="AD765" s="28" t="s">
        <v>74</v>
      </c>
      <c r="AE765" s="31">
        <v>-29.729440429095465</v>
      </c>
      <c r="AF765" s="31">
        <v>-7.1937768329231666</v>
      </c>
      <c r="AG765" s="28" t="s">
        <v>74</v>
      </c>
      <c r="AH765" s="32">
        <v>45940</v>
      </c>
      <c r="AJ765" s="30" t="s">
        <v>5468</v>
      </c>
    </row>
    <row r="766" spans="1:36" x14ac:dyDescent="0.2">
      <c r="A766" s="23">
        <v>9022</v>
      </c>
      <c r="B766" s="24" t="s">
        <v>259</v>
      </c>
      <c r="C766" s="25" t="s">
        <v>1619</v>
      </c>
      <c r="D766" s="26" t="s">
        <v>74</v>
      </c>
      <c r="E766" s="24">
        <v>3</v>
      </c>
      <c r="F766" s="27">
        <v>0</v>
      </c>
      <c r="G766" s="27">
        <v>24.616223297854823</v>
      </c>
      <c r="H766" s="26" t="s">
        <v>74</v>
      </c>
      <c r="I766" s="27">
        <v>22.816469944953916</v>
      </c>
      <c r="J766" s="27">
        <v>27.437404054999998</v>
      </c>
      <c r="K766" s="26" t="s">
        <v>74</v>
      </c>
      <c r="L766" s="23" t="s">
        <v>178</v>
      </c>
      <c r="M766" s="23" t="s">
        <v>418</v>
      </c>
      <c r="N766" s="28" t="s">
        <v>74</v>
      </c>
      <c r="O766" s="3" t="s">
        <v>109</v>
      </c>
      <c r="P766" s="3" t="s">
        <v>261</v>
      </c>
      <c r="Q766" s="28" t="s">
        <v>74</v>
      </c>
      <c r="R766" s="29">
        <v>5</v>
      </c>
      <c r="S766" s="30">
        <v>14</v>
      </c>
      <c r="T766" s="30">
        <v>0</v>
      </c>
      <c r="U766" s="30">
        <v>0</v>
      </c>
      <c r="V766" s="30">
        <v>0</v>
      </c>
      <c r="W766" s="28" t="s">
        <v>74</v>
      </c>
      <c r="X766" s="3" t="s">
        <v>83</v>
      </c>
      <c r="Y766" s="28" t="s">
        <v>74</v>
      </c>
      <c r="Z766" s="31">
        <v>0</v>
      </c>
      <c r="AA766" s="31">
        <v>50.011587973790093</v>
      </c>
      <c r="AB766" s="31">
        <v>0</v>
      </c>
      <c r="AC766" s="31">
        <v>30.271412345658888</v>
      </c>
      <c r="AD766" s="28" t="s">
        <v>74</v>
      </c>
      <c r="AE766" s="31">
        <v>-30.515356124331166</v>
      </c>
      <c r="AF766" s="31">
        <v>-9.4253948410763915</v>
      </c>
      <c r="AG766" s="28" t="s">
        <v>74</v>
      </c>
      <c r="AH766" s="32">
        <v>45940</v>
      </c>
      <c r="AJ766" s="30" t="s">
        <v>5469</v>
      </c>
    </row>
    <row r="767" spans="1:36" x14ac:dyDescent="0.2">
      <c r="A767" s="23">
        <v>1658</v>
      </c>
      <c r="B767" s="24" t="s">
        <v>124</v>
      </c>
      <c r="C767" s="25" t="s">
        <v>1620</v>
      </c>
      <c r="D767" s="26" t="s">
        <v>74</v>
      </c>
      <c r="E767" s="24">
        <v>0</v>
      </c>
      <c r="F767" s="27">
        <v>-11.679797051326672</v>
      </c>
      <c r="G767" s="27">
        <v>1.1915740348643458</v>
      </c>
      <c r="H767" s="26" t="s">
        <v>74</v>
      </c>
      <c r="I767" s="27">
        <v>21.878468079509407</v>
      </c>
      <c r="J767" s="27">
        <v>68.728651338000006</v>
      </c>
      <c r="K767" s="26" t="s">
        <v>74</v>
      </c>
      <c r="L767" s="23" t="s">
        <v>113</v>
      </c>
      <c r="M767" s="23" t="s">
        <v>324</v>
      </c>
      <c r="N767" s="28" t="s">
        <v>74</v>
      </c>
      <c r="O767" s="3" t="s">
        <v>109</v>
      </c>
      <c r="P767" s="3" t="s">
        <v>126</v>
      </c>
      <c r="Q767" s="28" t="s">
        <v>74</v>
      </c>
      <c r="R767" s="29">
        <v>5</v>
      </c>
      <c r="S767" s="30">
        <v>23</v>
      </c>
      <c r="T767" s="30">
        <v>0</v>
      </c>
      <c r="U767" s="30">
        <v>0</v>
      </c>
      <c r="V767" s="30">
        <v>3</v>
      </c>
      <c r="W767" s="28" t="s">
        <v>74</v>
      </c>
      <c r="X767" s="3" t="s">
        <v>83</v>
      </c>
      <c r="Y767" s="28" t="s">
        <v>74</v>
      </c>
      <c r="Z767" s="31">
        <v>-8.7030716723549606</v>
      </c>
      <c r="AA767" s="31">
        <v>18.362831858407084</v>
      </c>
      <c r="AB767" s="31">
        <v>-8.7030716723549606</v>
      </c>
      <c r="AC767" s="31">
        <v>25.00438099466103</v>
      </c>
      <c r="AD767" s="28" t="s">
        <v>74</v>
      </c>
      <c r="AE767" s="31">
        <v>-34.170126491432868</v>
      </c>
      <c r="AF767" s="31">
        <v>-5.6515787690949528</v>
      </c>
      <c r="AG767" s="28" t="s">
        <v>74</v>
      </c>
      <c r="AH767" s="32">
        <v>45940</v>
      </c>
      <c r="AJ767" s="30" t="s">
        <v>5470</v>
      </c>
    </row>
    <row r="768" spans="1:36" x14ac:dyDescent="0.2">
      <c r="A768" s="23" t="s">
        <v>1621</v>
      </c>
      <c r="B768" s="24" t="s">
        <v>72</v>
      </c>
      <c r="C768" s="25" t="s">
        <v>1622</v>
      </c>
      <c r="D768" s="26" t="s">
        <v>74</v>
      </c>
      <c r="E768" s="24">
        <v>0</v>
      </c>
      <c r="F768" s="27">
        <v>-12.092449564325564</v>
      </c>
      <c r="G768" s="27">
        <v>0</v>
      </c>
      <c r="H768" s="26" t="s">
        <v>74</v>
      </c>
      <c r="I768" s="27">
        <v>32.686759821222324</v>
      </c>
      <c r="J768" s="27">
        <v>27.410069104000002</v>
      </c>
      <c r="K768" s="26" t="s">
        <v>74</v>
      </c>
      <c r="L768" s="23" t="s">
        <v>75</v>
      </c>
      <c r="M768" s="23" t="s">
        <v>372</v>
      </c>
      <c r="N768" s="28" t="s">
        <v>74</v>
      </c>
      <c r="O768" s="3" t="s">
        <v>77</v>
      </c>
      <c r="P768" s="3" t="s">
        <v>78</v>
      </c>
      <c r="Q768" s="28" t="s">
        <v>74</v>
      </c>
      <c r="R768" s="29">
        <v>4</v>
      </c>
      <c r="S768" s="30">
        <v>0</v>
      </c>
      <c r="T768" s="30">
        <v>0</v>
      </c>
      <c r="U768" s="30">
        <v>0</v>
      </c>
      <c r="V768" s="30">
        <v>2</v>
      </c>
      <c r="W768" s="28" t="s">
        <v>74</v>
      </c>
      <c r="X768" s="3" t="s">
        <v>83</v>
      </c>
      <c r="Y768" s="28" t="s">
        <v>74</v>
      </c>
      <c r="Z768" s="31">
        <v>-10.474319393769294</v>
      </c>
      <c r="AA768" s="31">
        <v>25.56290347976698</v>
      </c>
      <c r="AB768" s="31">
        <v>-22.768871308141765</v>
      </c>
      <c r="AC768" s="31">
        <v>1.9638385739407065</v>
      </c>
      <c r="AD768" s="28" t="s">
        <v>74</v>
      </c>
      <c r="AE768" s="31">
        <v>-45.744017674909884</v>
      </c>
      <c r="AF768" s="31">
        <v>-24.069943879055536</v>
      </c>
      <c r="AG768" s="28" t="s">
        <v>74</v>
      </c>
      <c r="AH768" s="32">
        <v>45940</v>
      </c>
      <c r="AJ768" s="30" t="s">
        <v>5471</v>
      </c>
    </row>
    <row r="769" spans="1:36" x14ac:dyDescent="0.2">
      <c r="A769" s="23" t="s">
        <v>1623</v>
      </c>
      <c r="B769" s="24" t="s">
        <v>194</v>
      </c>
      <c r="C769" s="25" t="s">
        <v>1624</v>
      </c>
      <c r="D769" s="26" t="s">
        <v>74</v>
      </c>
      <c r="E769" s="24">
        <v>3</v>
      </c>
      <c r="F769" s="27">
        <v>-5.8333778938124112</v>
      </c>
      <c r="G769" s="27">
        <v>12.912082183629984</v>
      </c>
      <c r="H769" s="26" t="s">
        <v>74</v>
      </c>
      <c r="I769" s="27">
        <v>24.043265310889112</v>
      </c>
      <c r="J769" s="27">
        <v>27.333680665999999</v>
      </c>
      <c r="K769" s="26" t="s">
        <v>74</v>
      </c>
      <c r="L769" s="23" t="s">
        <v>88</v>
      </c>
      <c r="M769" s="23" t="s">
        <v>206</v>
      </c>
      <c r="N769" s="28" t="s">
        <v>74</v>
      </c>
      <c r="O769" s="3" t="s">
        <v>156</v>
      </c>
      <c r="P769" s="3" t="s">
        <v>196</v>
      </c>
      <c r="Q769" s="28" t="s">
        <v>74</v>
      </c>
      <c r="R769" s="29">
        <v>4</v>
      </c>
      <c r="S769" s="30">
        <v>0</v>
      </c>
      <c r="T769" s="30">
        <v>0</v>
      </c>
      <c r="U769" s="30">
        <v>0</v>
      </c>
      <c r="V769" s="30">
        <v>0</v>
      </c>
      <c r="W769" s="28" t="s">
        <v>74</v>
      </c>
      <c r="X769" s="3" t="s">
        <v>83</v>
      </c>
      <c r="Y769" s="28" t="s">
        <v>74</v>
      </c>
      <c r="Z769" s="31">
        <v>-3.6101083032491008</v>
      </c>
      <c r="AA769" s="31">
        <v>32.403533240353319</v>
      </c>
      <c r="AB769" s="31">
        <v>-18.760102690881432</v>
      </c>
      <c r="AC769" s="31">
        <v>13.937394442218171</v>
      </c>
      <c r="AD769" s="28" t="s">
        <v>74</v>
      </c>
      <c r="AE769" s="31">
        <v>-44.703833740898922</v>
      </c>
      <c r="AF769" s="31">
        <v>-10.799845213925044</v>
      </c>
      <c r="AG769" s="28" t="s">
        <v>74</v>
      </c>
      <c r="AH769" s="32">
        <v>45940</v>
      </c>
      <c r="AJ769" s="30" t="s">
        <v>5472</v>
      </c>
    </row>
    <row r="770" spans="1:36" x14ac:dyDescent="0.2">
      <c r="A770" s="23" t="s">
        <v>1625</v>
      </c>
      <c r="B770" s="24" t="s">
        <v>194</v>
      </c>
      <c r="C770" s="25" t="s">
        <v>1626</v>
      </c>
      <c r="D770" s="26" t="s">
        <v>74</v>
      </c>
      <c r="E770" s="24">
        <v>5</v>
      </c>
      <c r="F770" s="27">
        <v>-0.68448468986946043</v>
      </c>
      <c r="G770" s="27">
        <v>16.999459420554608</v>
      </c>
      <c r="H770" s="26" t="s">
        <v>74</v>
      </c>
      <c r="I770" s="27">
        <v>16.871097915141981</v>
      </c>
      <c r="J770" s="27">
        <v>27.287300884</v>
      </c>
      <c r="K770" s="26" t="s">
        <v>74</v>
      </c>
      <c r="L770" s="23" t="s">
        <v>113</v>
      </c>
      <c r="M770" s="23" t="s">
        <v>114</v>
      </c>
      <c r="N770" s="28" t="s">
        <v>74</v>
      </c>
      <c r="O770" s="3" t="s">
        <v>156</v>
      </c>
      <c r="P770" s="3" t="s">
        <v>196</v>
      </c>
      <c r="Q770" s="28" t="s">
        <v>74</v>
      </c>
      <c r="R770" s="29">
        <v>5</v>
      </c>
      <c r="S770" s="30">
        <v>39</v>
      </c>
      <c r="T770" s="30">
        <v>33</v>
      </c>
      <c r="U770" s="30">
        <v>0</v>
      </c>
      <c r="V770" s="30">
        <v>0</v>
      </c>
      <c r="W770" s="28" t="s">
        <v>74</v>
      </c>
      <c r="X770" s="3" t="s">
        <v>101</v>
      </c>
      <c r="Y770" s="28" t="s">
        <v>74</v>
      </c>
      <c r="Z770" s="31">
        <v>-1.1754334410813987</v>
      </c>
      <c r="AA770" s="31">
        <v>37.647347740667989</v>
      </c>
      <c r="AB770" s="31">
        <v>-1.1754334410813987</v>
      </c>
      <c r="AC770" s="31">
        <v>64.204273925247506</v>
      </c>
      <c r="AD770" s="28" t="s">
        <v>74</v>
      </c>
      <c r="AE770" s="31">
        <v>-0.68448468986946043</v>
      </c>
      <c r="AF770" s="31">
        <v>32.644437846084656</v>
      </c>
      <c r="AG770" s="28" t="s">
        <v>74</v>
      </c>
      <c r="AH770" s="32">
        <v>45940</v>
      </c>
      <c r="AJ770" s="30" t="s">
        <v>5473</v>
      </c>
    </row>
    <row r="771" spans="1:36" x14ac:dyDescent="0.2">
      <c r="A771" s="23" t="s">
        <v>1627</v>
      </c>
      <c r="B771" s="24" t="s">
        <v>72</v>
      </c>
      <c r="C771" s="25" t="s">
        <v>1628</v>
      </c>
      <c r="D771" s="26" t="s">
        <v>74</v>
      </c>
      <c r="E771" s="24">
        <v>1</v>
      </c>
      <c r="F771" s="27">
        <v>-18.446501930588663</v>
      </c>
      <c r="G771" s="27">
        <v>1.5478916907370257</v>
      </c>
      <c r="H771" s="26" t="s">
        <v>74</v>
      </c>
      <c r="I771" s="27">
        <v>21.416735621958747</v>
      </c>
      <c r="J771" s="27">
        <v>27.272556250000001</v>
      </c>
      <c r="K771" s="26" t="s">
        <v>74</v>
      </c>
      <c r="L771" s="23" t="s">
        <v>75</v>
      </c>
      <c r="M771" s="23" t="s">
        <v>204</v>
      </c>
      <c r="N771" s="28" t="s">
        <v>74</v>
      </c>
      <c r="O771" s="3" t="s">
        <v>77</v>
      </c>
      <c r="P771" s="3" t="s">
        <v>78</v>
      </c>
      <c r="Q771" s="28" t="s">
        <v>74</v>
      </c>
      <c r="R771" s="29">
        <v>3</v>
      </c>
      <c r="S771" s="30">
        <v>0</v>
      </c>
      <c r="T771" s="30">
        <v>0</v>
      </c>
      <c r="U771" s="30">
        <v>0</v>
      </c>
      <c r="V771" s="30">
        <v>0</v>
      </c>
      <c r="W771" s="28" t="s">
        <v>74</v>
      </c>
      <c r="X771" s="3" t="s">
        <v>83</v>
      </c>
      <c r="Y771" s="28" t="s">
        <v>74</v>
      </c>
      <c r="Z771" s="31">
        <v>-12.098905247263113</v>
      </c>
      <c r="AA771" s="31">
        <v>4.258081848303032</v>
      </c>
      <c r="AB771" s="31">
        <v>-12.098905247263113</v>
      </c>
      <c r="AC771" s="31">
        <v>27.424855042940553</v>
      </c>
      <c r="AD771" s="28" t="s">
        <v>74</v>
      </c>
      <c r="AE771" s="31">
        <v>-18.446501930588663</v>
      </c>
      <c r="AF771" s="31">
        <v>-2.3277644593439497</v>
      </c>
      <c r="AG771" s="28" t="s">
        <v>74</v>
      </c>
      <c r="AH771" s="32">
        <v>45940</v>
      </c>
      <c r="AJ771" s="30" t="s">
        <v>5474</v>
      </c>
    </row>
    <row r="772" spans="1:36" x14ac:dyDescent="0.2">
      <c r="A772" s="23">
        <v>2891</v>
      </c>
      <c r="B772" s="24" t="s">
        <v>107</v>
      </c>
      <c r="C772" s="25" t="s">
        <v>1629</v>
      </c>
      <c r="D772" s="26" t="s">
        <v>74</v>
      </c>
      <c r="E772" s="24">
        <v>3</v>
      </c>
      <c r="F772" s="27">
        <v>-9.4016607666341692</v>
      </c>
      <c r="G772" s="27">
        <v>10.180734783785873</v>
      </c>
      <c r="H772" s="26" t="s">
        <v>74</v>
      </c>
      <c r="I772" s="27">
        <v>22.239623706717804</v>
      </c>
      <c r="J772" s="27">
        <v>27.250350499</v>
      </c>
      <c r="K772" s="26" t="s">
        <v>74</v>
      </c>
      <c r="L772" s="23" t="s">
        <v>113</v>
      </c>
      <c r="M772" s="23" t="s">
        <v>411</v>
      </c>
      <c r="N772" s="28" t="s">
        <v>74</v>
      </c>
      <c r="O772" s="3" t="s">
        <v>109</v>
      </c>
      <c r="P772" s="3" t="s">
        <v>110</v>
      </c>
      <c r="Q772" s="28" t="s">
        <v>74</v>
      </c>
      <c r="R772" s="29">
        <v>5</v>
      </c>
      <c r="S772" s="30">
        <v>22</v>
      </c>
      <c r="T772" s="30">
        <v>0</v>
      </c>
      <c r="U772" s="30">
        <v>0</v>
      </c>
      <c r="V772" s="30">
        <v>0</v>
      </c>
      <c r="W772" s="28" t="s">
        <v>74</v>
      </c>
      <c r="X772" s="3" t="s">
        <v>83</v>
      </c>
      <c r="Y772" s="28" t="s">
        <v>74</v>
      </c>
      <c r="Z772" s="31">
        <v>-2.4054982817869353</v>
      </c>
      <c r="AA772" s="31">
        <v>22.343480758184956</v>
      </c>
      <c r="AB772" s="31">
        <v>-2.4054982817869353</v>
      </c>
      <c r="AC772" s="31">
        <v>49.779023201684844</v>
      </c>
      <c r="AD772" s="28" t="s">
        <v>74</v>
      </c>
      <c r="AE772" s="31">
        <v>-9.4016607666341692</v>
      </c>
      <c r="AF772" s="31">
        <v>16.861268512987088</v>
      </c>
      <c r="AG772" s="28" t="s">
        <v>74</v>
      </c>
      <c r="AH772" s="32">
        <v>45940</v>
      </c>
      <c r="AJ772" s="30" t="s">
        <v>5475</v>
      </c>
    </row>
    <row r="773" spans="1:36" x14ac:dyDescent="0.2">
      <c r="A773" s="23">
        <v>8750</v>
      </c>
      <c r="B773" s="24" t="s">
        <v>259</v>
      </c>
      <c r="C773" s="25" t="s">
        <v>1630</v>
      </c>
      <c r="D773" s="26" t="s">
        <v>74</v>
      </c>
      <c r="E773" s="24">
        <v>2</v>
      </c>
      <c r="F773" s="27">
        <v>-16.457191403893383</v>
      </c>
      <c r="G773" s="27">
        <v>1.7069492385993381</v>
      </c>
      <c r="H773" s="26" t="s">
        <v>74</v>
      </c>
      <c r="I773" s="27">
        <v>33.707786291542554</v>
      </c>
      <c r="J773" s="27">
        <v>27.178839344</v>
      </c>
      <c r="K773" s="26" t="s">
        <v>74</v>
      </c>
      <c r="L773" s="23" t="s">
        <v>113</v>
      </c>
      <c r="M773" s="23" t="s">
        <v>411</v>
      </c>
      <c r="N773" s="28" t="s">
        <v>74</v>
      </c>
      <c r="O773" s="3" t="s">
        <v>109</v>
      </c>
      <c r="P773" s="3" t="s">
        <v>261</v>
      </c>
      <c r="Q773" s="28" t="s">
        <v>74</v>
      </c>
      <c r="R773" s="29">
        <v>5</v>
      </c>
      <c r="S773" s="30">
        <v>12</v>
      </c>
      <c r="T773" s="30">
        <v>0</v>
      </c>
      <c r="U773" s="30">
        <v>0</v>
      </c>
      <c r="V773" s="30">
        <v>0</v>
      </c>
      <c r="W773" s="28" t="s">
        <v>74</v>
      </c>
      <c r="X773" s="3" t="s">
        <v>83</v>
      </c>
      <c r="Y773" s="28" t="s">
        <v>74</v>
      </c>
      <c r="Z773" s="31">
        <v>-9.6812420430615553</v>
      </c>
      <c r="AA773" s="31">
        <v>26.649076517150398</v>
      </c>
      <c r="AB773" s="31">
        <v>-9.6812420430615553</v>
      </c>
      <c r="AC773" s="31">
        <v>45.290360789583559</v>
      </c>
      <c r="AD773" s="28" t="s">
        <v>74</v>
      </c>
      <c r="AE773" s="31">
        <v>-16.457191403893383</v>
      </c>
      <c r="AF773" s="31">
        <v>5.9654130772695124</v>
      </c>
      <c r="AG773" s="28" t="s">
        <v>74</v>
      </c>
      <c r="AH773" s="32">
        <v>45940</v>
      </c>
      <c r="AJ773" s="30" t="s">
        <v>5476</v>
      </c>
    </row>
    <row r="774" spans="1:36" x14ac:dyDescent="0.2">
      <c r="A774" s="23" t="s">
        <v>1631</v>
      </c>
      <c r="B774" s="24" t="s">
        <v>72</v>
      </c>
      <c r="C774" s="25" t="s">
        <v>1632</v>
      </c>
      <c r="D774" s="26" t="s">
        <v>74</v>
      </c>
      <c r="E774" s="24">
        <v>0</v>
      </c>
      <c r="F774" s="27">
        <v>-33.558979062260015</v>
      </c>
      <c r="G774" s="27">
        <v>1.5272488654432717</v>
      </c>
      <c r="H774" s="26" t="s">
        <v>74</v>
      </c>
      <c r="I774" s="27">
        <v>15.489933304916125</v>
      </c>
      <c r="J774" s="27">
        <v>27.122276105000001</v>
      </c>
      <c r="K774" s="26" t="s">
        <v>74</v>
      </c>
      <c r="L774" s="23" t="s">
        <v>122</v>
      </c>
      <c r="M774" s="23" t="s">
        <v>221</v>
      </c>
      <c r="N774" s="28" t="s">
        <v>74</v>
      </c>
      <c r="O774" s="3" t="s">
        <v>77</v>
      </c>
      <c r="P774" s="3" t="s">
        <v>78</v>
      </c>
      <c r="Q774" s="28" t="s">
        <v>74</v>
      </c>
      <c r="R774" s="29">
        <v>0</v>
      </c>
      <c r="S774" s="30">
        <v>0</v>
      </c>
      <c r="T774" s="30">
        <v>0</v>
      </c>
      <c r="U774" s="30">
        <v>13</v>
      </c>
      <c r="V774" s="30">
        <v>24</v>
      </c>
      <c r="W774" s="28" t="s">
        <v>74</v>
      </c>
      <c r="X774" s="3" t="s">
        <v>101</v>
      </c>
      <c r="Y774" s="28" t="s">
        <v>74</v>
      </c>
      <c r="Z774" s="31">
        <v>-15.354263166923992</v>
      </c>
      <c r="AA774" s="31">
        <v>0.8173273395995212</v>
      </c>
      <c r="AB774" s="31">
        <v>-40.711367459745254</v>
      </c>
      <c r="AC774" s="31">
        <v>-22.929190608108041</v>
      </c>
      <c r="AD774" s="28" t="s">
        <v>74</v>
      </c>
      <c r="AE774" s="31">
        <v>-61.514535510638964</v>
      </c>
      <c r="AF774" s="31">
        <v>-43.323669060682576</v>
      </c>
      <c r="AG774" s="28" t="s">
        <v>74</v>
      </c>
      <c r="AH774" s="32">
        <v>45940</v>
      </c>
      <c r="AJ774" s="30" t="s">
        <v>5477</v>
      </c>
    </row>
    <row r="775" spans="1:36" x14ac:dyDescent="0.2">
      <c r="A775" s="23" t="s">
        <v>1633</v>
      </c>
      <c r="B775" s="24" t="s">
        <v>72</v>
      </c>
      <c r="C775" s="25" t="s">
        <v>1634</v>
      </c>
      <c r="D775" s="26" t="s">
        <v>74</v>
      </c>
      <c r="E775" s="24">
        <v>4</v>
      </c>
      <c r="F775" s="27">
        <v>-6.5665955364376662</v>
      </c>
      <c r="G775" s="27">
        <v>13.905281748392619</v>
      </c>
      <c r="H775" s="26" t="s">
        <v>74</v>
      </c>
      <c r="I775" s="27">
        <v>12.613539647390287</v>
      </c>
      <c r="J775" s="27">
        <v>27.086018403000001</v>
      </c>
      <c r="K775" s="26" t="s">
        <v>74</v>
      </c>
      <c r="L775" s="23" t="s">
        <v>315</v>
      </c>
      <c r="M775" s="23" t="s">
        <v>316</v>
      </c>
      <c r="N775" s="28" t="s">
        <v>74</v>
      </c>
      <c r="O775" s="3" t="s">
        <v>77</v>
      </c>
      <c r="P775" s="3" t="s">
        <v>78</v>
      </c>
      <c r="Q775" s="28" t="s">
        <v>74</v>
      </c>
      <c r="R775" s="29">
        <v>5</v>
      </c>
      <c r="S775" s="30">
        <v>14</v>
      </c>
      <c r="T775" s="30">
        <v>0</v>
      </c>
      <c r="U775" s="30">
        <v>0</v>
      </c>
      <c r="V775" s="30">
        <v>0</v>
      </c>
      <c r="W775" s="28" t="s">
        <v>74</v>
      </c>
      <c r="X775" s="3" t="s">
        <v>101</v>
      </c>
      <c r="Y775" s="28" t="s">
        <v>74</v>
      </c>
      <c r="Z775" s="31">
        <v>0</v>
      </c>
      <c r="AA775" s="31">
        <v>21.623023074928689</v>
      </c>
      <c r="AB775" s="31">
        <v>0</v>
      </c>
      <c r="AC775" s="31">
        <v>26.135379750579453</v>
      </c>
      <c r="AD775" s="28" t="s">
        <v>74</v>
      </c>
      <c r="AE775" s="31">
        <v>-23.553031721499067</v>
      </c>
      <c r="AF775" s="31">
        <v>-5.2739560200765494</v>
      </c>
      <c r="AG775" s="28" t="s">
        <v>74</v>
      </c>
      <c r="AH775" s="32">
        <v>45940</v>
      </c>
      <c r="AJ775" s="30" t="s">
        <v>5478</v>
      </c>
    </row>
    <row r="776" spans="1:36" x14ac:dyDescent="0.2">
      <c r="A776" s="23">
        <v>6818</v>
      </c>
      <c r="B776" s="24" t="s">
        <v>124</v>
      </c>
      <c r="C776" s="25" t="s">
        <v>1635</v>
      </c>
      <c r="D776" s="26" t="s">
        <v>74</v>
      </c>
      <c r="E776" s="24">
        <v>2</v>
      </c>
      <c r="F776" s="27">
        <v>-22.52678731397036</v>
      </c>
      <c r="G776" s="27">
        <v>3.2887503590158489</v>
      </c>
      <c r="H776" s="26" t="s">
        <v>74</v>
      </c>
      <c r="I776" s="27">
        <v>23.730077410960444</v>
      </c>
      <c r="J776" s="27">
        <v>27.051800233000002</v>
      </c>
      <c r="K776" s="26" t="s">
        <v>74</v>
      </c>
      <c r="L776" s="23" t="s">
        <v>113</v>
      </c>
      <c r="M776" s="23" t="s">
        <v>324</v>
      </c>
      <c r="N776" s="28" t="s">
        <v>74</v>
      </c>
      <c r="O776" s="3" t="s">
        <v>109</v>
      </c>
      <c r="P776" s="3" t="s">
        <v>126</v>
      </c>
      <c r="Q776" s="28" t="s">
        <v>74</v>
      </c>
      <c r="R776" s="29">
        <v>3</v>
      </c>
      <c r="S776" s="30">
        <v>0</v>
      </c>
      <c r="T776" s="30">
        <v>0</v>
      </c>
      <c r="U776" s="30">
        <v>0</v>
      </c>
      <c r="V776" s="30">
        <v>0</v>
      </c>
      <c r="W776" s="28" t="s">
        <v>74</v>
      </c>
      <c r="X776" s="3" t="s">
        <v>83</v>
      </c>
      <c r="Y776" s="28" t="s">
        <v>74</v>
      </c>
      <c r="Z776" s="31">
        <v>-19.700748129675802</v>
      </c>
      <c r="AA776" s="31">
        <v>8.4175084175084169</v>
      </c>
      <c r="AB776" s="31">
        <v>-19.700748129675802</v>
      </c>
      <c r="AC776" s="31">
        <v>39.053829378360312</v>
      </c>
      <c r="AD776" s="28" t="s">
        <v>74</v>
      </c>
      <c r="AE776" s="31">
        <v>-22.52678731397036</v>
      </c>
      <c r="AF776" s="31">
        <v>7.1177534096213675</v>
      </c>
      <c r="AG776" s="28" t="s">
        <v>74</v>
      </c>
      <c r="AH776" s="32">
        <v>45940</v>
      </c>
      <c r="AJ776" s="30" t="s">
        <v>5479</v>
      </c>
    </row>
    <row r="777" spans="1:36" x14ac:dyDescent="0.2">
      <c r="A777" s="23">
        <v>1109</v>
      </c>
      <c r="B777" s="24" t="s">
        <v>124</v>
      </c>
      <c r="C777" s="25" t="s">
        <v>1636</v>
      </c>
      <c r="D777" s="26" t="s">
        <v>74</v>
      </c>
      <c r="E777" s="24">
        <v>2</v>
      </c>
      <c r="F777" s="27">
        <v>-11.218005849206458</v>
      </c>
      <c r="G777" s="27">
        <v>12.406759739640529</v>
      </c>
      <c r="H777" s="26" t="s">
        <v>74</v>
      </c>
      <c r="I777" s="27">
        <v>30.328033855135505</v>
      </c>
      <c r="J777" s="27">
        <v>26.994266476</v>
      </c>
      <c r="K777" s="26" t="s">
        <v>74</v>
      </c>
      <c r="L777" s="23" t="s">
        <v>493</v>
      </c>
      <c r="M777" s="23" t="s">
        <v>1302</v>
      </c>
      <c r="N777" s="28" t="s">
        <v>74</v>
      </c>
      <c r="O777" s="3" t="s">
        <v>109</v>
      </c>
      <c r="P777" s="3" t="s">
        <v>543</v>
      </c>
      <c r="Q777" s="28" t="s">
        <v>74</v>
      </c>
      <c r="R777" s="29">
        <v>5</v>
      </c>
      <c r="S777" s="30">
        <v>15</v>
      </c>
      <c r="T777" s="30">
        <v>0</v>
      </c>
      <c r="U777" s="30">
        <v>0</v>
      </c>
      <c r="V777" s="30">
        <v>0</v>
      </c>
      <c r="W777" s="28" t="s">
        <v>74</v>
      </c>
      <c r="X777" s="3" t="s">
        <v>83</v>
      </c>
      <c r="Y777" s="28" t="s">
        <v>74</v>
      </c>
      <c r="Z777" s="31">
        <v>-10.564663023679408</v>
      </c>
      <c r="AA777" s="31">
        <v>22.801167152980419</v>
      </c>
      <c r="AB777" s="31">
        <v>-14.235807860262009</v>
      </c>
      <c r="AC777" s="31">
        <v>9.2033272541257247</v>
      </c>
      <c r="AD777" s="28" t="s">
        <v>74</v>
      </c>
      <c r="AE777" s="31">
        <v>-43.673385351483574</v>
      </c>
      <c r="AF777" s="31">
        <v>-19.038116108092787</v>
      </c>
      <c r="AG777" s="28" t="s">
        <v>74</v>
      </c>
      <c r="AH777" s="32">
        <v>45940</v>
      </c>
      <c r="AJ777" s="30" t="s">
        <v>5480</v>
      </c>
    </row>
    <row r="778" spans="1:36" x14ac:dyDescent="0.2">
      <c r="A778" s="23" t="s">
        <v>1637</v>
      </c>
      <c r="B778" s="24" t="s">
        <v>754</v>
      </c>
      <c r="C778" s="25" t="s">
        <v>1638</v>
      </c>
      <c r="D778" s="26" t="s">
        <v>74</v>
      </c>
      <c r="E778" s="24">
        <v>3</v>
      </c>
      <c r="F778" s="27">
        <v>-11.842497686396634</v>
      </c>
      <c r="G778" s="27">
        <v>5.224643551367282</v>
      </c>
      <c r="H778" s="26" t="s">
        <v>74</v>
      </c>
      <c r="I778" s="27">
        <v>17.840009460533381</v>
      </c>
      <c r="J778" s="27">
        <v>26.92010393</v>
      </c>
      <c r="K778" s="26" t="s">
        <v>74</v>
      </c>
      <c r="L778" s="23" t="s">
        <v>88</v>
      </c>
      <c r="M778" s="23" t="s">
        <v>206</v>
      </c>
      <c r="N778" s="28" t="s">
        <v>74</v>
      </c>
      <c r="O778" s="3" t="s">
        <v>109</v>
      </c>
      <c r="P778" s="3" t="s">
        <v>756</v>
      </c>
      <c r="Q778" s="28" t="s">
        <v>74</v>
      </c>
      <c r="R778" s="29">
        <v>5</v>
      </c>
      <c r="S778" s="30">
        <v>1</v>
      </c>
      <c r="T778" s="30">
        <v>0</v>
      </c>
      <c r="U778" s="30">
        <v>0</v>
      </c>
      <c r="V778" s="30">
        <v>0</v>
      </c>
      <c r="W778" s="28" t="s">
        <v>74</v>
      </c>
      <c r="X778" s="3" t="s">
        <v>101</v>
      </c>
      <c r="Y778" s="28" t="s">
        <v>74</v>
      </c>
      <c r="Z778" s="31">
        <v>-0.30415680973301024</v>
      </c>
      <c r="AA778" s="31">
        <v>12.715879565948329</v>
      </c>
      <c r="AB778" s="31">
        <v>-0.30415680973301024</v>
      </c>
      <c r="AC778" s="31">
        <v>36.994285016377788</v>
      </c>
      <c r="AD778" s="28" t="s">
        <v>74</v>
      </c>
      <c r="AE778" s="31">
        <v>-11.842497686396634</v>
      </c>
      <c r="AF778" s="31">
        <v>10.279554410407265</v>
      </c>
      <c r="AG778" s="28" t="s">
        <v>74</v>
      </c>
      <c r="AH778" s="32">
        <v>45940</v>
      </c>
      <c r="AJ778" s="30" t="s">
        <v>5481</v>
      </c>
    </row>
    <row r="779" spans="1:36" x14ac:dyDescent="0.2">
      <c r="A779" s="23">
        <v>2802</v>
      </c>
      <c r="B779" s="24" t="s">
        <v>259</v>
      </c>
      <c r="C779" s="25" t="s">
        <v>1639</v>
      </c>
      <c r="D779" s="26" t="s">
        <v>74</v>
      </c>
      <c r="E779" s="24">
        <v>5</v>
      </c>
      <c r="F779" s="27">
        <v>-4.2545981608507102</v>
      </c>
      <c r="G779" s="27">
        <v>20.661681442065145</v>
      </c>
      <c r="H779" s="26" t="s">
        <v>74</v>
      </c>
      <c r="I779" s="27">
        <v>22.746270605660698</v>
      </c>
      <c r="J779" s="27">
        <v>26.889886167</v>
      </c>
      <c r="K779" s="26" t="s">
        <v>74</v>
      </c>
      <c r="L779" s="23" t="s">
        <v>122</v>
      </c>
      <c r="M779" s="23" t="s">
        <v>221</v>
      </c>
      <c r="N779" s="28" t="s">
        <v>74</v>
      </c>
      <c r="O779" s="3" t="s">
        <v>109</v>
      </c>
      <c r="P779" s="3" t="s">
        <v>261</v>
      </c>
      <c r="Q779" s="28" t="s">
        <v>74</v>
      </c>
      <c r="R779" s="29">
        <v>5</v>
      </c>
      <c r="S779" s="30">
        <v>23</v>
      </c>
      <c r="T779" s="30">
        <v>31</v>
      </c>
      <c r="U779" s="30">
        <v>0</v>
      </c>
      <c r="V779" s="30">
        <v>0</v>
      </c>
      <c r="W779" s="28" t="s">
        <v>74</v>
      </c>
      <c r="X779" s="3" t="s">
        <v>83</v>
      </c>
      <c r="Y779" s="28" t="s">
        <v>74</v>
      </c>
      <c r="Z779" s="31">
        <v>-1.9948368927481812</v>
      </c>
      <c r="AA779" s="31">
        <v>49.342869915064817</v>
      </c>
      <c r="AB779" s="31">
        <v>-1.9948368927481812</v>
      </c>
      <c r="AC779" s="31">
        <v>63.582766563376971</v>
      </c>
      <c r="AD779" s="28" t="s">
        <v>74</v>
      </c>
      <c r="AE779" s="31">
        <v>-4.2545981608507102</v>
      </c>
      <c r="AF779" s="31">
        <v>18.926506935784992</v>
      </c>
      <c r="AG779" s="28" t="s">
        <v>74</v>
      </c>
      <c r="AH779" s="32">
        <v>45940</v>
      </c>
      <c r="AJ779" s="30" t="s">
        <v>5482</v>
      </c>
    </row>
    <row r="780" spans="1:36" x14ac:dyDescent="0.2">
      <c r="A780" s="23">
        <v>8802</v>
      </c>
      <c r="B780" s="24" t="s">
        <v>259</v>
      </c>
      <c r="C780" s="25" t="s">
        <v>1640</v>
      </c>
      <c r="D780" s="26" t="s">
        <v>74</v>
      </c>
      <c r="E780" s="24">
        <v>5</v>
      </c>
      <c r="F780" s="27">
        <v>-3.0989891704777008</v>
      </c>
      <c r="G780" s="27">
        <v>22.498623925597208</v>
      </c>
      <c r="H780" s="26" t="s">
        <v>74</v>
      </c>
      <c r="I780" s="27">
        <v>21.022938012107623</v>
      </c>
      <c r="J780" s="27">
        <v>26.887969235</v>
      </c>
      <c r="K780" s="26" t="s">
        <v>74</v>
      </c>
      <c r="L780" s="23" t="s">
        <v>493</v>
      </c>
      <c r="M780" s="23" t="s">
        <v>1518</v>
      </c>
      <c r="N780" s="28" t="s">
        <v>74</v>
      </c>
      <c r="O780" s="3" t="s">
        <v>109</v>
      </c>
      <c r="P780" s="3" t="s">
        <v>261</v>
      </c>
      <c r="Q780" s="28" t="s">
        <v>74</v>
      </c>
      <c r="R780" s="29">
        <v>5</v>
      </c>
      <c r="S780" s="30">
        <v>24</v>
      </c>
      <c r="T780" s="30">
        <v>11</v>
      </c>
      <c r="U780" s="30">
        <v>0</v>
      </c>
      <c r="V780" s="30">
        <v>0</v>
      </c>
      <c r="W780" s="28" t="s">
        <v>74</v>
      </c>
      <c r="X780" s="3" t="s">
        <v>83</v>
      </c>
      <c r="Y780" s="28" t="s">
        <v>74</v>
      </c>
      <c r="Z780" s="31">
        <v>-2.6748971193415638</v>
      </c>
      <c r="AA780" s="31">
        <v>42.493791987467766</v>
      </c>
      <c r="AB780" s="31">
        <v>-2.6748971193415638</v>
      </c>
      <c r="AC780" s="31">
        <v>60.172066693016937</v>
      </c>
      <c r="AD780" s="28" t="s">
        <v>74</v>
      </c>
      <c r="AE780" s="31">
        <v>-11.099148819919174</v>
      </c>
      <c r="AF780" s="31">
        <v>14.994645455204092</v>
      </c>
      <c r="AG780" s="28" t="s">
        <v>74</v>
      </c>
      <c r="AH780" s="32">
        <v>45940</v>
      </c>
      <c r="AJ780" s="30" t="s">
        <v>5483</v>
      </c>
    </row>
    <row r="781" spans="1:36" x14ac:dyDescent="0.2">
      <c r="A781" s="23" t="s">
        <v>1641</v>
      </c>
      <c r="B781" s="24" t="s">
        <v>72</v>
      </c>
      <c r="C781" s="25" t="s">
        <v>1642</v>
      </c>
      <c r="D781" s="26" t="s">
        <v>74</v>
      </c>
      <c r="E781" s="24">
        <v>3</v>
      </c>
      <c r="F781" s="27">
        <v>-0.33393819055851992</v>
      </c>
      <c r="G781" s="27">
        <v>13.906571579555088</v>
      </c>
      <c r="H781" s="26" t="s">
        <v>74</v>
      </c>
      <c r="I781" s="27">
        <v>18.709149679812914</v>
      </c>
      <c r="J781" s="27">
        <v>26.850183345000001</v>
      </c>
      <c r="K781" s="26" t="s">
        <v>74</v>
      </c>
      <c r="L781" s="23" t="s">
        <v>315</v>
      </c>
      <c r="M781" s="23" t="s">
        <v>316</v>
      </c>
      <c r="N781" s="28" t="s">
        <v>74</v>
      </c>
      <c r="O781" s="3" t="s">
        <v>77</v>
      </c>
      <c r="P781" s="3" t="s">
        <v>78</v>
      </c>
      <c r="Q781" s="28" t="s">
        <v>74</v>
      </c>
      <c r="R781" s="29">
        <v>4</v>
      </c>
      <c r="S781" s="30">
        <v>0</v>
      </c>
      <c r="T781" s="30">
        <v>0</v>
      </c>
      <c r="U781" s="30">
        <v>0</v>
      </c>
      <c r="V781" s="30">
        <v>0</v>
      </c>
      <c r="W781" s="28" t="s">
        <v>74</v>
      </c>
      <c r="X781" s="3" t="s">
        <v>101</v>
      </c>
      <c r="Y781" s="28" t="s">
        <v>74</v>
      </c>
      <c r="Z781" s="31">
        <v>-0.24817316972288267</v>
      </c>
      <c r="AA781" s="31">
        <v>31.545454545454536</v>
      </c>
      <c r="AB781" s="31">
        <v>-11.390079608083296</v>
      </c>
      <c r="AC781" s="31">
        <v>12.505092663144039</v>
      </c>
      <c r="AD781" s="28" t="s">
        <v>74</v>
      </c>
      <c r="AE781" s="31">
        <v>-45.428803992554982</v>
      </c>
      <c r="AF781" s="31">
        <v>-17.051903045223384</v>
      </c>
      <c r="AG781" s="28" t="s">
        <v>74</v>
      </c>
      <c r="AH781" s="32">
        <v>45940</v>
      </c>
      <c r="AJ781" s="30" t="s">
        <v>5484</v>
      </c>
    </row>
    <row r="782" spans="1:36" x14ac:dyDescent="0.2">
      <c r="A782" s="23" t="s">
        <v>1643</v>
      </c>
      <c r="B782" s="24" t="s">
        <v>557</v>
      </c>
      <c r="C782" s="25" t="s">
        <v>1644</v>
      </c>
      <c r="D782" s="26" t="s">
        <v>74</v>
      </c>
      <c r="E782" s="24">
        <v>0</v>
      </c>
      <c r="F782" s="27">
        <v>-12.645395803842108</v>
      </c>
      <c r="G782" s="27">
        <v>7.1216282931614154</v>
      </c>
      <c r="H782" s="26" t="s">
        <v>74</v>
      </c>
      <c r="I782" s="27">
        <v>28.071902320615454</v>
      </c>
      <c r="J782" s="27">
        <v>26.770398691</v>
      </c>
      <c r="K782" s="26" t="s">
        <v>74</v>
      </c>
      <c r="L782" s="23" t="s">
        <v>178</v>
      </c>
      <c r="M782" s="23" t="s">
        <v>232</v>
      </c>
      <c r="N782" s="28" t="s">
        <v>74</v>
      </c>
      <c r="O782" s="3" t="s">
        <v>156</v>
      </c>
      <c r="P782" s="3" t="s">
        <v>559</v>
      </c>
      <c r="Q782" s="28" t="s">
        <v>74</v>
      </c>
      <c r="R782" s="29">
        <v>2</v>
      </c>
      <c r="S782" s="30">
        <v>0</v>
      </c>
      <c r="T782" s="30">
        <v>0</v>
      </c>
      <c r="U782" s="30">
        <v>0</v>
      </c>
      <c r="V782" s="30">
        <v>4</v>
      </c>
      <c r="W782" s="28" t="s">
        <v>74</v>
      </c>
      <c r="X782" s="3" t="s">
        <v>83</v>
      </c>
      <c r="Y782" s="28" t="s">
        <v>74</v>
      </c>
      <c r="Z782" s="31">
        <v>-4.7489823609226596</v>
      </c>
      <c r="AA782" s="31">
        <v>16.779416657424857</v>
      </c>
      <c r="AB782" s="31">
        <v>-4.7489823609226596</v>
      </c>
      <c r="AC782" s="31">
        <v>9.0293771010869488</v>
      </c>
      <c r="AD782" s="28" t="s">
        <v>74</v>
      </c>
      <c r="AE782" s="31">
        <v>-30.713592216202628</v>
      </c>
      <c r="AF782" s="31">
        <v>-11.317760379777573</v>
      </c>
      <c r="AG782" s="28" t="s">
        <v>74</v>
      </c>
      <c r="AH782" s="32">
        <v>45940</v>
      </c>
      <c r="AJ782" s="30" t="s">
        <v>5485</v>
      </c>
    </row>
    <row r="783" spans="1:36" x14ac:dyDescent="0.2">
      <c r="A783" s="23">
        <v>68270</v>
      </c>
      <c r="B783" s="24" t="s">
        <v>140</v>
      </c>
      <c r="C783" s="25" t="s">
        <v>1645</v>
      </c>
      <c r="D783" s="26" t="s">
        <v>74</v>
      </c>
      <c r="E783" s="24">
        <v>0</v>
      </c>
      <c r="F783" s="27">
        <v>-16.593373573762069</v>
      </c>
      <c r="G783" s="27">
        <v>4.7741042710879293</v>
      </c>
      <c r="H783" s="26" t="s">
        <v>74</v>
      </c>
      <c r="I783" s="27">
        <v>24.570822300718927</v>
      </c>
      <c r="J783" s="27">
        <v>26.749578047</v>
      </c>
      <c r="K783" s="26" t="s">
        <v>74</v>
      </c>
      <c r="L783" s="23" t="s">
        <v>129</v>
      </c>
      <c r="M783" s="23" t="s">
        <v>200</v>
      </c>
      <c r="N783" s="28" t="s">
        <v>74</v>
      </c>
      <c r="O783" s="3" t="s">
        <v>109</v>
      </c>
      <c r="P783" s="3" t="s">
        <v>142</v>
      </c>
      <c r="Q783" s="28" t="s">
        <v>74</v>
      </c>
      <c r="R783" s="29">
        <v>3</v>
      </c>
      <c r="S783" s="30">
        <v>0</v>
      </c>
      <c r="T783" s="30">
        <v>0</v>
      </c>
      <c r="U783" s="30">
        <v>0</v>
      </c>
      <c r="V783" s="30">
        <v>11</v>
      </c>
      <c r="W783" s="28" t="s">
        <v>74</v>
      </c>
      <c r="X783" s="3" t="s">
        <v>83</v>
      </c>
      <c r="Y783" s="28" t="s">
        <v>74</v>
      </c>
      <c r="Z783" s="31">
        <v>-3.7160288408208544</v>
      </c>
      <c r="AA783" s="31">
        <v>18.2345054736242</v>
      </c>
      <c r="AB783" s="31">
        <v>-11.274288280263669</v>
      </c>
      <c r="AC783" s="31">
        <v>9.7013490032391623</v>
      </c>
      <c r="AD783" s="28" t="s">
        <v>74</v>
      </c>
      <c r="AE783" s="31">
        <v>-41.654759281060542</v>
      </c>
      <c r="AF783" s="31">
        <v>-23.178888062692749</v>
      </c>
      <c r="AG783" s="28" t="s">
        <v>74</v>
      </c>
      <c r="AH783" s="32">
        <v>45940</v>
      </c>
      <c r="AJ783" s="30" t="s">
        <v>5486</v>
      </c>
    </row>
    <row r="784" spans="1:36" x14ac:dyDescent="0.2">
      <c r="A784" s="23" t="s">
        <v>1646</v>
      </c>
      <c r="B784" s="24" t="s">
        <v>194</v>
      </c>
      <c r="C784" s="25" t="s">
        <v>1647</v>
      </c>
      <c r="D784" s="26" t="s">
        <v>74</v>
      </c>
      <c r="E784" s="24">
        <v>2</v>
      </c>
      <c r="F784" s="27">
        <v>-6.9810457000427411</v>
      </c>
      <c r="G784" s="27">
        <v>9.7749186986605601</v>
      </c>
      <c r="H784" s="26" t="s">
        <v>74</v>
      </c>
      <c r="I784" s="27">
        <v>17.586862082817103</v>
      </c>
      <c r="J784" s="27">
        <v>26.731141057999999</v>
      </c>
      <c r="K784" s="26" t="s">
        <v>74</v>
      </c>
      <c r="L784" s="23" t="s">
        <v>315</v>
      </c>
      <c r="M784" s="23" t="s">
        <v>441</v>
      </c>
      <c r="N784" s="28" t="s">
        <v>74</v>
      </c>
      <c r="O784" s="3" t="s">
        <v>156</v>
      </c>
      <c r="P784" s="3" t="s">
        <v>196</v>
      </c>
      <c r="Q784" s="28" t="s">
        <v>74</v>
      </c>
      <c r="R784" s="29">
        <v>5</v>
      </c>
      <c r="S784" s="30">
        <v>3</v>
      </c>
      <c r="T784" s="30">
        <v>0</v>
      </c>
      <c r="U784" s="30">
        <v>0</v>
      </c>
      <c r="V784" s="30">
        <v>0</v>
      </c>
      <c r="W784" s="28" t="s">
        <v>74</v>
      </c>
      <c r="X784" s="3" t="s">
        <v>101</v>
      </c>
      <c r="Y784" s="28" t="s">
        <v>74</v>
      </c>
      <c r="Z784" s="31">
        <v>-1.7269293038316245</v>
      </c>
      <c r="AA784" s="31">
        <v>19.916236434516914</v>
      </c>
      <c r="AB784" s="31">
        <v>-4.9661823647294625</v>
      </c>
      <c r="AC784" s="31">
        <v>14.358651905545775</v>
      </c>
      <c r="AD784" s="28" t="s">
        <v>74</v>
      </c>
      <c r="AE784" s="31">
        <v>-25.264245569174648</v>
      </c>
      <c r="AF784" s="31">
        <v>-9.3492896829844607</v>
      </c>
      <c r="AG784" s="28" t="s">
        <v>74</v>
      </c>
      <c r="AH784" s="32">
        <v>45940</v>
      </c>
      <c r="AJ784" s="30" t="s">
        <v>5487</v>
      </c>
    </row>
    <row r="785" spans="1:36" x14ac:dyDescent="0.2">
      <c r="A785" s="23" t="s">
        <v>1648</v>
      </c>
      <c r="B785" s="24" t="s">
        <v>255</v>
      </c>
      <c r="C785" s="25" t="s">
        <v>1649</v>
      </c>
      <c r="D785" s="26" t="s">
        <v>74</v>
      </c>
      <c r="E785" s="24">
        <v>1</v>
      </c>
      <c r="F785" s="27">
        <v>-23.351944025558904</v>
      </c>
      <c r="G785" s="27">
        <v>2.6300327729665738</v>
      </c>
      <c r="H785" s="26" t="s">
        <v>74</v>
      </c>
      <c r="I785" s="27">
        <v>18.355464448689613</v>
      </c>
      <c r="J785" s="27">
        <v>26.705339444</v>
      </c>
      <c r="K785" s="26" t="s">
        <v>74</v>
      </c>
      <c r="L785" s="23" t="s">
        <v>97</v>
      </c>
      <c r="M785" s="23" t="s">
        <v>496</v>
      </c>
      <c r="N785" s="28" t="s">
        <v>74</v>
      </c>
      <c r="O785" s="3" t="s">
        <v>109</v>
      </c>
      <c r="P785" s="3" t="s">
        <v>258</v>
      </c>
      <c r="Q785" s="28" t="s">
        <v>74</v>
      </c>
      <c r="R785" s="29">
        <v>3</v>
      </c>
      <c r="S785" s="30">
        <v>0</v>
      </c>
      <c r="T785" s="30">
        <v>0</v>
      </c>
      <c r="U785" s="30">
        <v>0</v>
      </c>
      <c r="V785" s="30">
        <v>0</v>
      </c>
      <c r="W785" s="28" t="s">
        <v>74</v>
      </c>
      <c r="X785" s="3" t="s">
        <v>101</v>
      </c>
      <c r="Y785" s="28" t="s">
        <v>74</v>
      </c>
      <c r="Z785" s="31">
        <v>-3.7595114136964316</v>
      </c>
      <c r="AA785" s="31">
        <v>6.1597504072448173</v>
      </c>
      <c r="AB785" s="31">
        <v>-23.81914724996038</v>
      </c>
      <c r="AC785" s="31">
        <v>31.986329031105338</v>
      </c>
      <c r="AD785" s="28" t="s">
        <v>74</v>
      </c>
      <c r="AE785" s="31">
        <v>-39.77363450432599</v>
      </c>
      <c r="AF785" s="31">
        <v>-3.3104752768695378</v>
      </c>
      <c r="AG785" s="28" t="s">
        <v>74</v>
      </c>
      <c r="AH785" s="32">
        <v>45940</v>
      </c>
      <c r="AJ785" s="30" t="s">
        <v>5488</v>
      </c>
    </row>
    <row r="786" spans="1:36" x14ac:dyDescent="0.2">
      <c r="A786" s="23" t="s">
        <v>1650</v>
      </c>
      <c r="B786" s="24" t="s">
        <v>72</v>
      </c>
      <c r="C786" s="25" t="s">
        <v>1651</v>
      </c>
      <c r="D786" s="26" t="s">
        <v>74</v>
      </c>
      <c r="E786" s="24">
        <v>2</v>
      </c>
      <c r="F786" s="27">
        <v>-3.4154074866082977</v>
      </c>
      <c r="G786" s="27">
        <v>7.1535743039396031</v>
      </c>
      <c r="H786" s="26" t="s">
        <v>74</v>
      </c>
      <c r="I786" s="27">
        <v>24.990422562082173</v>
      </c>
      <c r="J786" s="27">
        <v>26.606409305</v>
      </c>
      <c r="K786" s="26" t="s">
        <v>74</v>
      </c>
      <c r="L786" s="23" t="s">
        <v>75</v>
      </c>
      <c r="M786" s="23" t="s">
        <v>372</v>
      </c>
      <c r="N786" s="28" t="s">
        <v>74</v>
      </c>
      <c r="O786" s="3" t="s">
        <v>77</v>
      </c>
      <c r="P786" s="3" t="s">
        <v>78</v>
      </c>
      <c r="Q786" s="28" t="s">
        <v>74</v>
      </c>
      <c r="R786" s="29">
        <v>5</v>
      </c>
      <c r="S786" s="30">
        <v>15</v>
      </c>
      <c r="T786" s="30">
        <v>0</v>
      </c>
      <c r="U786" s="30">
        <v>0</v>
      </c>
      <c r="V786" s="30">
        <v>0</v>
      </c>
      <c r="W786" s="28" t="s">
        <v>74</v>
      </c>
      <c r="X786" s="3" t="s">
        <v>83</v>
      </c>
      <c r="Y786" s="28" t="s">
        <v>74</v>
      </c>
      <c r="Z786" s="31">
        <v>-3.4341921650045864</v>
      </c>
      <c r="AA786" s="31">
        <v>29.976865107542906</v>
      </c>
      <c r="AB786" s="31">
        <v>-3.4341921650045864</v>
      </c>
      <c r="AC786" s="31">
        <v>30.756531842448393</v>
      </c>
      <c r="AD786" s="28" t="s">
        <v>74</v>
      </c>
      <c r="AE786" s="31">
        <v>-17.505580054609357</v>
      </c>
      <c r="AF786" s="31">
        <v>-1.4451479619656118</v>
      </c>
      <c r="AG786" s="28" t="s">
        <v>74</v>
      </c>
      <c r="AH786" s="32">
        <v>45940</v>
      </c>
      <c r="AJ786" s="30" t="s">
        <v>5489</v>
      </c>
    </row>
    <row r="787" spans="1:36" x14ac:dyDescent="0.2">
      <c r="A787" s="23" t="s">
        <v>1652</v>
      </c>
      <c r="B787" s="24" t="s">
        <v>846</v>
      </c>
      <c r="C787" s="25" t="s">
        <v>1653</v>
      </c>
      <c r="D787" s="26" t="s">
        <v>74</v>
      </c>
      <c r="E787" s="24">
        <v>2</v>
      </c>
      <c r="F787" s="27">
        <v>-28.585697869793908</v>
      </c>
      <c r="G787" s="27">
        <v>2.9406805798884861</v>
      </c>
      <c r="H787" s="26" t="s">
        <v>74</v>
      </c>
      <c r="I787" s="27">
        <v>32.074664751950941</v>
      </c>
      <c r="J787" s="27">
        <v>26.573000272000002</v>
      </c>
      <c r="K787" s="26" t="s">
        <v>74</v>
      </c>
      <c r="L787" s="23" t="s">
        <v>178</v>
      </c>
      <c r="M787" s="23" t="s">
        <v>179</v>
      </c>
      <c r="N787" s="28" t="s">
        <v>74</v>
      </c>
      <c r="O787" s="3" t="s">
        <v>156</v>
      </c>
      <c r="P787" s="3" t="s">
        <v>848</v>
      </c>
      <c r="Q787" s="28" t="s">
        <v>74</v>
      </c>
      <c r="R787" s="29">
        <v>2</v>
      </c>
      <c r="S787" s="30">
        <v>0</v>
      </c>
      <c r="T787" s="30">
        <v>0</v>
      </c>
      <c r="U787" s="30">
        <v>0</v>
      </c>
      <c r="V787" s="30">
        <v>0</v>
      </c>
      <c r="W787" s="28" t="s">
        <v>74</v>
      </c>
      <c r="X787" s="3" t="s">
        <v>83</v>
      </c>
      <c r="Y787" s="28" t="s">
        <v>74</v>
      </c>
      <c r="Z787" s="31">
        <v>-21.886175538980282</v>
      </c>
      <c r="AA787" s="31">
        <v>6.6396987027479497</v>
      </c>
      <c r="AB787" s="31">
        <v>-21.886175538980282</v>
      </c>
      <c r="AC787" s="31">
        <v>103.02425137296977</v>
      </c>
      <c r="AD787" s="28" t="s">
        <v>74</v>
      </c>
      <c r="AE787" s="31">
        <v>-28.585697869793908</v>
      </c>
      <c r="AF787" s="31">
        <v>69.774372768135422</v>
      </c>
      <c r="AG787" s="28" t="s">
        <v>74</v>
      </c>
      <c r="AH787" s="32">
        <v>45940</v>
      </c>
      <c r="AJ787" s="30" t="s">
        <v>5490</v>
      </c>
    </row>
    <row r="788" spans="1:36" x14ac:dyDescent="0.2">
      <c r="A788" s="23" t="s">
        <v>1654</v>
      </c>
      <c r="B788" s="24" t="s">
        <v>182</v>
      </c>
      <c r="C788" s="25" t="s">
        <v>1655</v>
      </c>
      <c r="D788" s="26" t="s">
        <v>74</v>
      </c>
      <c r="E788" s="24">
        <v>5</v>
      </c>
      <c r="F788" s="27">
        <v>-3.1990934195793552</v>
      </c>
      <c r="G788" s="27">
        <v>32.033410225535022</v>
      </c>
      <c r="H788" s="26" t="s">
        <v>74</v>
      </c>
      <c r="I788" s="27">
        <v>27.968906644446136</v>
      </c>
      <c r="J788" s="27">
        <v>26.566712046999999</v>
      </c>
      <c r="K788" s="26" t="s">
        <v>74</v>
      </c>
      <c r="L788" s="23" t="s">
        <v>129</v>
      </c>
      <c r="M788" s="23" t="s">
        <v>808</v>
      </c>
      <c r="N788" s="28" t="s">
        <v>74</v>
      </c>
      <c r="O788" s="3" t="s">
        <v>156</v>
      </c>
      <c r="P788" s="3" t="s">
        <v>184</v>
      </c>
      <c r="Q788" s="28" t="s">
        <v>74</v>
      </c>
      <c r="R788" s="29">
        <v>5</v>
      </c>
      <c r="S788" s="30">
        <v>19</v>
      </c>
      <c r="T788" s="30">
        <v>25</v>
      </c>
      <c r="U788" s="30">
        <v>0</v>
      </c>
      <c r="V788" s="30">
        <v>0</v>
      </c>
      <c r="W788" s="28" t="s">
        <v>74</v>
      </c>
      <c r="X788" s="3" t="s">
        <v>83</v>
      </c>
      <c r="Y788" s="28" t="s">
        <v>74</v>
      </c>
      <c r="Z788" s="31">
        <v>-2.0908004778972464</v>
      </c>
      <c r="AA788" s="31">
        <v>58.001285347043705</v>
      </c>
      <c r="AB788" s="31">
        <v>-2.0908004778972464</v>
      </c>
      <c r="AC788" s="31">
        <v>38.994983719088268</v>
      </c>
      <c r="AD788" s="28" t="s">
        <v>74</v>
      </c>
      <c r="AE788" s="31">
        <v>-3.1990934195793552</v>
      </c>
      <c r="AF788" s="31">
        <v>28.355381015953935</v>
      </c>
      <c r="AG788" s="28" t="s">
        <v>74</v>
      </c>
      <c r="AH788" s="32">
        <v>45940</v>
      </c>
      <c r="AJ788" s="30" t="s">
        <v>5491</v>
      </c>
    </row>
    <row r="789" spans="1:36" x14ac:dyDescent="0.2">
      <c r="A789" s="23">
        <v>9020</v>
      </c>
      <c r="B789" s="24" t="s">
        <v>259</v>
      </c>
      <c r="C789" s="25" t="s">
        <v>1656</v>
      </c>
      <c r="D789" s="26" t="s">
        <v>74</v>
      </c>
      <c r="E789" s="24">
        <v>2</v>
      </c>
      <c r="F789" s="27">
        <v>-13.146026318161159</v>
      </c>
      <c r="G789" s="27">
        <v>7.7294606852996512</v>
      </c>
      <c r="H789" s="26" t="s">
        <v>74</v>
      </c>
      <c r="I789" s="27">
        <v>18.434136055275221</v>
      </c>
      <c r="J789" s="27">
        <v>26.475777324999999</v>
      </c>
      <c r="K789" s="26" t="s">
        <v>74</v>
      </c>
      <c r="L789" s="23" t="s">
        <v>178</v>
      </c>
      <c r="M789" s="23" t="s">
        <v>418</v>
      </c>
      <c r="N789" s="28" t="s">
        <v>74</v>
      </c>
      <c r="O789" s="3" t="s">
        <v>109</v>
      </c>
      <c r="P789" s="3" t="s">
        <v>261</v>
      </c>
      <c r="Q789" s="28" t="s">
        <v>74</v>
      </c>
      <c r="R789" s="29">
        <v>5</v>
      </c>
      <c r="S789" s="30">
        <v>29</v>
      </c>
      <c r="T789" s="30">
        <v>0</v>
      </c>
      <c r="U789" s="30">
        <v>0</v>
      </c>
      <c r="V789" s="30">
        <v>0</v>
      </c>
      <c r="W789" s="28" t="s">
        <v>74</v>
      </c>
      <c r="X789" s="3" t="s">
        <v>101</v>
      </c>
      <c r="Y789" s="28" t="s">
        <v>74</v>
      </c>
      <c r="Z789" s="31">
        <v>-4.2180632736388572</v>
      </c>
      <c r="AA789" s="31">
        <v>19.913928671248602</v>
      </c>
      <c r="AB789" s="31">
        <v>-4.2180632736388572</v>
      </c>
      <c r="AC789" s="31">
        <v>35.51722454939619</v>
      </c>
      <c r="AD789" s="28" t="s">
        <v>74</v>
      </c>
      <c r="AE789" s="31">
        <v>-22.144913260691183</v>
      </c>
      <c r="AF789" s="31">
        <v>-4.0741346133612248</v>
      </c>
      <c r="AG789" s="28" t="s">
        <v>74</v>
      </c>
      <c r="AH789" s="32">
        <v>45940</v>
      </c>
      <c r="AJ789" s="30" t="s">
        <v>5492</v>
      </c>
    </row>
    <row r="790" spans="1:36" x14ac:dyDescent="0.2">
      <c r="A790" s="23">
        <v>788</v>
      </c>
      <c r="B790" s="24" t="s">
        <v>124</v>
      </c>
      <c r="C790" s="25" t="s">
        <v>1657</v>
      </c>
      <c r="D790" s="26" t="s">
        <v>74</v>
      </c>
      <c r="E790" s="24">
        <v>1</v>
      </c>
      <c r="F790" s="27">
        <v>-12.249271951537681</v>
      </c>
      <c r="G790" s="27">
        <v>4.9901900753591768</v>
      </c>
      <c r="H790" s="26" t="s">
        <v>74</v>
      </c>
      <c r="I790" s="27">
        <v>27.806193179141601</v>
      </c>
      <c r="J790" s="27">
        <v>26.373311143999999</v>
      </c>
      <c r="K790" s="26" t="s">
        <v>74</v>
      </c>
      <c r="L790" s="23" t="s">
        <v>88</v>
      </c>
      <c r="M790" s="23" t="s">
        <v>206</v>
      </c>
      <c r="N790" s="28" t="s">
        <v>74</v>
      </c>
      <c r="O790" s="3" t="s">
        <v>109</v>
      </c>
      <c r="P790" s="3" t="s">
        <v>126</v>
      </c>
      <c r="Q790" s="28" t="s">
        <v>74</v>
      </c>
      <c r="R790" s="29">
        <v>4</v>
      </c>
      <c r="S790" s="30">
        <v>0</v>
      </c>
      <c r="T790" s="30">
        <v>0</v>
      </c>
      <c r="U790" s="30">
        <v>0</v>
      </c>
      <c r="V790" s="30">
        <v>0</v>
      </c>
      <c r="W790" s="28" t="s">
        <v>74</v>
      </c>
      <c r="X790" s="3" t="s">
        <v>83</v>
      </c>
      <c r="Y790" s="28" t="s">
        <v>74</v>
      </c>
      <c r="Z790" s="31">
        <v>-2.4916943521594597</v>
      </c>
      <c r="AA790" s="31">
        <v>14.6484375</v>
      </c>
      <c r="AB790" s="31">
        <v>-2.4916943521594597</v>
      </c>
      <c r="AC790" s="31">
        <v>29.58629520067112</v>
      </c>
      <c r="AD790" s="28" t="s">
        <v>74</v>
      </c>
      <c r="AE790" s="31">
        <v>-23.604692083965119</v>
      </c>
      <c r="AF790" s="31">
        <v>-1.4814506516667829</v>
      </c>
      <c r="AG790" s="28" t="s">
        <v>74</v>
      </c>
      <c r="AH790" s="32">
        <v>45940</v>
      </c>
      <c r="AJ790" s="30" t="s">
        <v>5493</v>
      </c>
    </row>
    <row r="791" spans="1:36" x14ac:dyDescent="0.2">
      <c r="A791" s="23" t="s">
        <v>1658</v>
      </c>
      <c r="B791" s="24" t="s">
        <v>154</v>
      </c>
      <c r="C791" s="25" t="s">
        <v>1659</v>
      </c>
      <c r="D791" s="26" t="s">
        <v>74</v>
      </c>
      <c r="E791" s="24">
        <v>1</v>
      </c>
      <c r="F791" s="27">
        <v>-16.923155752548411</v>
      </c>
      <c r="G791" s="27">
        <v>4.9168227103235909</v>
      </c>
      <c r="H791" s="26" t="s">
        <v>74</v>
      </c>
      <c r="I791" s="27">
        <v>21.481475029645967</v>
      </c>
      <c r="J791" s="27">
        <v>26.336443937999999</v>
      </c>
      <c r="K791" s="26" t="s">
        <v>74</v>
      </c>
      <c r="L791" s="23" t="s">
        <v>493</v>
      </c>
      <c r="M791" s="23" t="s">
        <v>1089</v>
      </c>
      <c r="N791" s="28" t="s">
        <v>74</v>
      </c>
      <c r="O791" s="3" t="s">
        <v>156</v>
      </c>
      <c r="P791" s="3" t="s">
        <v>175</v>
      </c>
      <c r="Q791" s="28" t="s">
        <v>74</v>
      </c>
      <c r="R791" s="29">
        <v>2</v>
      </c>
      <c r="S791" s="30">
        <v>0</v>
      </c>
      <c r="T791" s="30">
        <v>0</v>
      </c>
      <c r="U791" s="30">
        <v>0</v>
      </c>
      <c r="V791" s="30">
        <v>0</v>
      </c>
      <c r="W791" s="28" t="s">
        <v>74</v>
      </c>
      <c r="X791" s="3" t="s">
        <v>83</v>
      </c>
      <c r="Y791" s="28" t="s">
        <v>74</v>
      </c>
      <c r="Z791" s="31">
        <v>-9.9867285998672912</v>
      </c>
      <c r="AA791" s="31">
        <v>12.994585589337765</v>
      </c>
      <c r="AB791" s="31">
        <v>-36.906976744186046</v>
      </c>
      <c r="AC791" s="31">
        <v>4.5361281559757813</v>
      </c>
      <c r="AD791" s="28" t="s">
        <v>74</v>
      </c>
      <c r="AE791" s="31">
        <v>-53.345571728371866</v>
      </c>
      <c r="AF791" s="31">
        <v>-15.450826816146563</v>
      </c>
      <c r="AG791" s="28" t="s">
        <v>74</v>
      </c>
      <c r="AH791" s="32">
        <v>45940</v>
      </c>
      <c r="AJ791" s="30" t="s">
        <v>5494</v>
      </c>
    </row>
    <row r="792" spans="1:36" x14ac:dyDescent="0.2">
      <c r="A792" s="23" t="s">
        <v>1660</v>
      </c>
      <c r="B792" s="24" t="s">
        <v>72</v>
      </c>
      <c r="C792" s="25" t="s">
        <v>1661</v>
      </c>
      <c r="D792" s="26" t="s">
        <v>74</v>
      </c>
      <c r="E792" s="24">
        <v>0</v>
      </c>
      <c r="F792" s="27">
        <v>-24.292285810137535</v>
      </c>
      <c r="G792" s="27">
        <v>0</v>
      </c>
      <c r="H792" s="26" t="s">
        <v>74</v>
      </c>
      <c r="I792" s="27">
        <v>22.862159225706186</v>
      </c>
      <c r="J792" s="27">
        <v>26.273939049999999</v>
      </c>
      <c r="K792" s="26" t="s">
        <v>74</v>
      </c>
      <c r="L792" s="23" t="s">
        <v>493</v>
      </c>
      <c r="M792" s="23" t="s">
        <v>1662</v>
      </c>
      <c r="N792" s="28" t="s">
        <v>74</v>
      </c>
      <c r="O792" s="3" t="s">
        <v>77</v>
      </c>
      <c r="P792" s="3" t="s">
        <v>78</v>
      </c>
      <c r="Q792" s="28" t="s">
        <v>74</v>
      </c>
      <c r="R792" s="29">
        <v>0</v>
      </c>
      <c r="S792" s="30">
        <v>0</v>
      </c>
      <c r="T792" s="30">
        <v>0</v>
      </c>
      <c r="U792" s="30">
        <v>1</v>
      </c>
      <c r="V792" s="30">
        <v>25</v>
      </c>
      <c r="W792" s="28" t="s">
        <v>74</v>
      </c>
      <c r="X792" s="3" t="s">
        <v>83</v>
      </c>
      <c r="Y792" s="28" t="s">
        <v>74</v>
      </c>
      <c r="Z792" s="31">
        <v>-11.487912509593242</v>
      </c>
      <c r="AA792" s="31">
        <v>0.9629589101055922</v>
      </c>
      <c r="AB792" s="31">
        <v>-18.909298646510813</v>
      </c>
      <c r="AC792" s="31">
        <v>-0.66604833035739053</v>
      </c>
      <c r="AD792" s="28" t="s">
        <v>74</v>
      </c>
      <c r="AE792" s="31">
        <v>-43.417020805035897</v>
      </c>
      <c r="AF792" s="31">
        <v>-25.227714295431632</v>
      </c>
      <c r="AG792" s="28" t="s">
        <v>74</v>
      </c>
      <c r="AH792" s="32">
        <v>45940</v>
      </c>
      <c r="AJ792" s="30" t="s">
        <v>5495</v>
      </c>
    </row>
    <row r="793" spans="1:36" x14ac:dyDescent="0.2">
      <c r="A793" s="23" t="s">
        <v>1663</v>
      </c>
      <c r="B793" s="24" t="s">
        <v>72</v>
      </c>
      <c r="C793" s="25" t="s">
        <v>1664</v>
      </c>
      <c r="D793" s="26" t="s">
        <v>74</v>
      </c>
      <c r="E793" s="24">
        <v>0</v>
      </c>
      <c r="F793" s="27">
        <v>-7.5203736655715741</v>
      </c>
      <c r="G793" s="27">
        <v>6.7095174377877376</v>
      </c>
      <c r="H793" s="26" t="s">
        <v>74</v>
      </c>
      <c r="I793" s="27">
        <v>32.525217191872549</v>
      </c>
      <c r="J793" s="27">
        <v>26.236379277000001</v>
      </c>
      <c r="K793" s="26" t="s">
        <v>74</v>
      </c>
      <c r="L793" s="23" t="s">
        <v>129</v>
      </c>
      <c r="M793" s="23" t="s">
        <v>277</v>
      </c>
      <c r="N793" s="28" t="s">
        <v>74</v>
      </c>
      <c r="O793" s="3" t="s">
        <v>77</v>
      </c>
      <c r="P793" s="3" t="s">
        <v>78</v>
      </c>
      <c r="Q793" s="28" t="s">
        <v>74</v>
      </c>
      <c r="R793" s="29">
        <v>3</v>
      </c>
      <c r="S793" s="30">
        <v>0</v>
      </c>
      <c r="T793" s="30">
        <v>0</v>
      </c>
      <c r="U793" s="30">
        <v>0</v>
      </c>
      <c r="V793" s="30">
        <v>1</v>
      </c>
      <c r="W793" s="28" t="s">
        <v>74</v>
      </c>
      <c r="X793" s="3" t="s">
        <v>83</v>
      </c>
      <c r="Y793" s="28" t="s">
        <v>74</v>
      </c>
      <c r="Z793" s="31">
        <v>-3.6157251504029646</v>
      </c>
      <c r="AA793" s="31">
        <v>26.73837764687152</v>
      </c>
      <c r="AB793" s="31">
        <v>-24.955071601774552</v>
      </c>
      <c r="AC793" s="31">
        <v>-2.140711361733282</v>
      </c>
      <c r="AD793" s="28" t="s">
        <v>74</v>
      </c>
      <c r="AE793" s="31">
        <v>-47.542617740357237</v>
      </c>
      <c r="AF793" s="31">
        <v>-27.29028861534691</v>
      </c>
      <c r="AG793" s="28" t="s">
        <v>74</v>
      </c>
      <c r="AH793" s="32">
        <v>45940</v>
      </c>
      <c r="AJ793" s="30" t="s">
        <v>5496</v>
      </c>
    </row>
    <row r="794" spans="1:36" x14ac:dyDescent="0.2">
      <c r="A794" s="23" t="s">
        <v>1665</v>
      </c>
      <c r="B794" s="24" t="s">
        <v>1534</v>
      </c>
      <c r="C794" s="25" t="s">
        <v>1666</v>
      </c>
      <c r="D794" s="26" t="s">
        <v>74</v>
      </c>
      <c r="E794" s="24">
        <v>5</v>
      </c>
      <c r="F794" s="27">
        <v>-1.8739139939953149</v>
      </c>
      <c r="G794" s="27">
        <v>28.472475768253013</v>
      </c>
      <c r="H794" s="26" t="s">
        <v>74</v>
      </c>
      <c r="I794" s="27">
        <v>23.536454314972428</v>
      </c>
      <c r="J794" s="27">
        <v>26.222669481000001</v>
      </c>
      <c r="K794" s="26" t="s">
        <v>74</v>
      </c>
      <c r="L794" s="23" t="s">
        <v>113</v>
      </c>
      <c r="M794" s="23" t="s">
        <v>324</v>
      </c>
      <c r="N794" s="28" t="s">
        <v>74</v>
      </c>
      <c r="O794" s="3" t="s">
        <v>1536</v>
      </c>
      <c r="P794" s="3" t="s">
        <v>1537</v>
      </c>
      <c r="Q794" s="28" t="s">
        <v>74</v>
      </c>
      <c r="R794" s="29">
        <v>5</v>
      </c>
      <c r="S794" s="30">
        <v>60</v>
      </c>
      <c r="T794" s="30">
        <v>50</v>
      </c>
      <c r="U794" s="30">
        <v>0</v>
      </c>
      <c r="V794" s="30">
        <v>0</v>
      </c>
      <c r="W794" s="28" t="s">
        <v>74</v>
      </c>
      <c r="X794" s="3" t="s">
        <v>83</v>
      </c>
      <c r="Y794" s="28" t="s">
        <v>74</v>
      </c>
      <c r="Z794" s="31">
        <v>-2.5549613784907903</v>
      </c>
      <c r="AA794" s="31">
        <v>34.15654186972499</v>
      </c>
      <c r="AB794" s="31">
        <v>-2.5549613784907903</v>
      </c>
      <c r="AC794" s="31">
        <v>87.583971349979791</v>
      </c>
      <c r="AD794" s="28" t="s">
        <v>74</v>
      </c>
      <c r="AE794" s="31">
        <v>-1.8739139939953149</v>
      </c>
      <c r="AF794" s="31">
        <v>55.598559993559014</v>
      </c>
      <c r="AG794" s="28" t="s">
        <v>74</v>
      </c>
      <c r="AH794" s="32">
        <v>45940</v>
      </c>
      <c r="AJ794" s="30" t="s">
        <v>5497</v>
      </c>
    </row>
    <row r="795" spans="1:36" x14ac:dyDescent="0.2">
      <c r="A795" s="23" t="s">
        <v>1667</v>
      </c>
      <c r="B795" s="24" t="s">
        <v>341</v>
      </c>
      <c r="C795" s="25" t="s">
        <v>1668</v>
      </c>
      <c r="D795" s="26" t="s">
        <v>74</v>
      </c>
      <c r="E795" s="24">
        <v>4</v>
      </c>
      <c r="F795" s="27">
        <v>-6.7561312456191374</v>
      </c>
      <c r="G795" s="27">
        <v>19.404671842660132</v>
      </c>
      <c r="H795" s="26" t="s">
        <v>74</v>
      </c>
      <c r="I795" s="27">
        <v>24.933996820959354</v>
      </c>
      <c r="J795" s="27">
        <v>26.204397747000002</v>
      </c>
      <c r="K795" s="26" t="s">
        <v>74</v>
      </c>
      <c r="L795" s="23" t="s">
        <v>113</v>
      </c>
      <c r="M795" s="23" t="s">
        <v>324</v>
      </c>
      <c r="N795" s="28" t="s">
        <v>74</v>
      </c>
      <c r="O795" s="3" t="s">
        <v>77</v>
      </c>
      <c r="P795" s="3" t="s">
        <v>344</v>
      </c>
      <c r="Q795" s="28" t="s">
        <v>74</v>
      </c>
      <c r="R795" s="29">
        <v>5</v>
      </c>
      <c r="S795" s="30">
        <v>26</v>
      </c>
      <c r="T795" s="30">
        <v>0</v>
      </c>
      <c r="U795" s="30">
        <v>0</v>
      </c>
      <c r="V795" s="30">
        <v>0</v>
      </c>
      <c r="W795" s="28" t="s">
        <v>74</v>
      </c>
      <c r="X795" s="3" t="s">
        <v>83</v>
      </c>
      <c r="Y795" s="28" t="s">
        <v>74</v>
      </c>
      <c r="Z795" s="31">
        <v>-4.2692307692307754</v>
      </c>
      <c r="AA795" s="31">
        <v>30.714982369270011</v>
      </c>
      <c r="AB795" s="31">
        <v>-4.2692307692307754</v>
      </c>
      <c r="AC795" s="31">
        <v>35.762084796952962</v>
      </c>
      <c r="AD795" s="28" t="s">
        <v>74</v>
      </c>
      <c r="AE795" s="31">
        <v>-28.876791080130353</v>
      </c>
      <c r="AF795" s="31">
        <v>3.56802316095072</v>
      </c>
      <c r="AG795" s="28" t="s">
        <v>74</v>
      </c>
      <c r="AH795" s="32">
        <v>45940</v>
      </c>
      <c r="AJ795" s="30" t="s">
        <v>5498</v>
      </c>
    </row>
    <row r="796" spans="1:36" x14ac:dyDescent="0.2">
      <c r="A796" s="23">
        <v>7751</v>
      </c>
      <c r="B796" s="24" t="s">
        <v>259</v>
      </c>
      <c r="C796" s="25" t="s">
        <v>1669</v>
      </c>
      <c r="D796" s="26" t="s">
        <v>74</v>
      </c>
      <c r="E796" s="24">
        <v>1</v>
      </c>
      <c r="F796" s="27">
        <v>-20.475067406383296</v>
      </c>
      <c r="G796" s="27">
        <v>4.3473488411704793</v>
      </c>
      <c r="H796" s="26" t="s">
        <v>74</v>
      </c>
      <c r="I796" s="27">
        <v>22.333717190271852</v>
      </c>
      <c r="J796" s="27">
        <v>26.201345215</v>
      </c>
      <c r="K796" s="26" t="s">
        <v>74</v>
      </c>
      <c r="L796" s="23" t="s">
        <v>75</v>
      </c>
      <c r="M796" s="23" t="s">
        <v>286</v>
      </c>
      <c r="N796" s="28" t="s">
        <v>74</v>
      </c>
      <c r="O796" s="3" t="s">
        <v>109</v>
      </c>
      <c r="P796" s="3" t="s">
        <v>261</v>
      </c>
      <c r="Q796" s="28" t="s">
        <v>74</v>
      </c>
      <c r="R796" s="29">
        <v>3</v>
      </c>
      <c r="S796" s="30">
        <v>0</v>
      </c>
      <c r="T796" s="30">
        <v>0</v>
      </c>
      <c r="U796" s="30">
        <v>0</v>
      </c>
      <c r="V796" s="30">
        <v>0</v>
      </c>
      <c r="W796" s="28" t="s">
        <v>74</v>
      </c>
      <c r="X796" s="3" t="s">
        <v>83</v>
      </c>
      <c r="Y796" s="28" t="s">
        <v>74</v>
      </c>
      <c r="Z796" s="31">
        <v>-7.3303728789406071</v>
      </c>
      <c r="AA796" s="31">
        <v>10.522369407648089</v>
      </c>
      <c r="AB796" s="31">
        <v>-13.201362240040831</v>
      </c>
      <c r="AC796" s="31">
        <v>22.216636671953086</v>
      </c>
      <c r="AD796" s="28" t="s">
        <v>74</v>
      </c>
      <c r="AE796" s="31">
        <v>-26.123615257367362</v>
      </c>
      <c r="AF796" s="31">
        <v>-11.74519919764586</v>
      </c>
      <c r="AG796" s="28" t="s">
        <v>74</v>
      </c>
      <c r="AH796" s="32">
        <v>45940</v>
      </c>
      <c r="AJ796" s="30" t="s">
        <v>5499</v>
      </c>
    </row>
    <row r="797" spans="1:36" x14ac:dyDescent="0.2">
      <c r="A797" s="23" t="s">
        <v>1670</v>
      </c>
      <c r="B797" s="24" t="s">
        <v>154</v>
      </c>
      <c r="C797" s="25" t="s">
        <v>1671</v>
      </c>
      <c r="D797" s="26" t="s">
        <v>74</v>
      </c>
      <c r="E797" s="24">
        <v>2</v>
      </c>
      <c r="F797" s="27">
        <v>-4.2486382220559955</v>
      </c>
      <c r="G797" s="27">
        <v>12.527645944143625</v>
      </c>
      <c r="H797" s="26" t="s">
        <v>74</v>
      </c>
      <c r="I797" s="27">
        <v>27.850784595301704</v>
      </c>
      <c r="J797" s="27">
        <v>26.182761265</v>
      </c>
      <c r="K797" s="26" t="s">
        <v>74</v>
      </c>
      <c r="L797" s="23" t="s">
        <v>129</v>
      </c>
      <c r="M797" s="23" t="s">
        <v>392</v>
      </c>
      <c r="N797" s="28" t="s">
        <v>74</v>
      </c>
      <c r="O797" s="3" t="s">
        <v>156</v>
      </c>
      <c r="P797" s="3" t="s">
        <v>157</v>
      </c>
      <c r="Q797" s="28" t="s">
        <v>74</v>
      </c>
      <c r="R797" s="29">
        <v>4</v>
      </c>
      <c r="S797" s="30">
        <v>0</v>
      </c>
      <c r="T797" s="30">
        <v>0</v>
      </c>
      <c r="U797" s="30">
        <v>0</v>
      </c>
      <c r="V797" s="30">
        <v>0</v>
      </c>
      <c r="W797" s="28" t="s">
        <v>74</v>
      </c>
      <c r="X797" s="3" t="s">
        <v>83</v>
      </c>
      <c r="Y797" s="28" t="s">
        <v>74</v>
      </c>
      <c r="Z797" s="31">
        <v>-1.4956377233070188</v>
      </c>
      <c r="AA797" s="31">
        <v>21.777092963533654</v>
      </c>
      <c r="AB797" s="31">
        <v>-16.366843033509699</v>
      </c>
      <c r="AC797" s="31">
        <v>19.639617819289182</v>
      </c>
      <c r="AD797" s="28" t="s">
        <v>74</v>
      </c>
      <c r="AE797" s="31">
        <v>-32.46426473465214</v>
      </c>
      <c r="AF797" s="31">
        <v>-2.1452469245528802</v>
      </c>
      <c r="AG797" s="28" t="s">
        <v>74</v>
      </c>
      <c r="AH797" s="32">
        <v>45940</v>
      </c>
      <c r="AJ797" s="30" t="s">
        <v>5500</v>
      </c>
    </row>
    <row r="798" spans="1:36" x14ac:dyDescent="0.2">
      <c r="A798" s="23" t="s">
        <v>1672</v>
      </c>
      <c r="B798" s="24" t="s">
        <v>255</v>
      </c>
      <c r="C798" s="25" t="s">
        <v>1673</v>
      </c>
      <c r="D798" s="26" t="s">
        <v>74</v>
      </c>
      <c r="E798" s="24">
        <v>0</v>
      </c>
      <c r="F798" s="27">
        <v>-21.333250981176523</v>
      </c>
      <c r="G798" s="27">
        <v>6.9570632871102847</v>
      </c>
      <c r="H798" s="26" t="s">
        <v>74</v>
      </c>
      <c r="I798" s="27">
        <v>21.374880554520555</v>
      </c>
      <c r="J798" s="27">
        <v>26.067946082999999</v>
      </c>
      <c r="K798" s="26" t="s">
        <v>74</v>
      </c>
      <c r="L798" s="23" t="s">
        <v>122</v>
      </c>
      <c r="M798" s="23" t="s">
        <v>221</v>
      </c>
      <c r="N798" s="28" t="s">
        <v>74</v>
      </c>
      <c r="O798" s="3" t="s">
        <v>109</v>
      </c>
      <c r="P798" s="3" t="s">
        <v>258</v>
      </c>
      <c r="Q798" s="28" t="s">
        <v>74</v>
      </c>
      <c r="R798" s="29">
        <v>4</v>
      </c>
      <c r="S798" s="30">
        <v>0</v>
      </c>
      <c r="T798" s="30">
        <v>0</v>
      </c>
      <c r="U798" s="30">
        <v>0</v>
      </c>
      <c r="V798" s="30">
        <v>4</v>
      </c>
      <c r="W798" s="28" t="s">
        <v>74</v>
      </c>
      <c r="X798" s="3" t="s">
        <v>83</v>
      </c>
      <c r="Y798" s="28" t="s">
        <v>74</v>
      </c>
      <c r="Z798" s="31">
        <v>-2.9609254914650847</v>
      </c>
      <c r="AA798" s="31">
        <v>10.106480631540288</v>
      </c>
      <c r="AB798" s="31">
        <v>-11.696935342574672</v>
      </c>
      <c r="AC798" s="31">
        <v>11.0487538746711</v>
      </c>
      <c r="AD798" s="28" t="s">
        <v>74</v>
      </c>
      <c r="AE798" s="31">
        <v>-38.247741732295417</v>
      </c>
      <c r="AF798" s="31">
        <v>-22.238834952181403</v>
      </c>
      <c r="AG798" s="28" t="s">
        <v>74</v>
      </c>
      <c r="AH798" s="32">
        <v>45940</v>
      </c>
      <c r="AJ798" s="30" t="s">
        <v>5501</v>
      </c>
    </row>
    <row r="799" spans="1:36" x14ac:dyDescent="0.2">
      <c r="A799" s="23" t="s">
        <v>1674</v>
      </c>
      <c r="B799" s="24" t="s">
        <v>272</v>
      </c>
      <c r="C799" s="25" t="s">
        <v>1675</v>
      </c>
      <c r="D799" s="26" t="s">
        <v>74</v>
      </c>
      <c r="E799" s="24">
        <v>3</v>
      </c>
      <c r="F799" s="27">
        <v>-10.889167328935546</v>
      </c>
      <c r="G799" s="27">
        <v>3.6474181031149375</v>
      </c>
      <c r="H799" s="26" t="s">
        <v>74</v>
      </c>
      <c r="I799" s="27">
        <v>18.754314857124751</v>
      </c>
      <c r="J799" s="27">
        <v>26.022500166</v>
      </c>
      <c r="K799" s="26" t="s">
        <v>74</v>
      </c>
      <c r="L799" s="23" t="s">
        <v>178</v>
      </c>
      <c r="M799" s="23" t="s">
        <v>683</v>
      </c>
      <c r="N799" s="28" t="s">
        <v>74</v>
      </c>
      <c r="O799" s="3" t="s">
        <v>77</v>
      </c>
      <c r="P799" s="3" t="s">
        <v>274</v>
      </c>
      <c r="Q799" s="28" t="s">
        <v>74</v>
      </c>
      <c r="R799" s="29">
        <v>5</v>
      </c>
      <c r="S799" s="30">
        <v>23</v>
      </c>
      <c r="T799" s="30">
        <v>0</v>
      </c>
      <c r="U799" s="30">
        <v>0</v>
      </c>
      <c r="V799" s="30">
        <v>0</v>
      </c>
      <c r="W799" s="28" t="s">
        <v>74</v>
      </c>
      <c r="X799" s="3" t="s">
        <v>101</v>
      </c>
      <c r="Y799" s="28" t="s">
        <v>74</v>
      </c>
      <c r="Z799" s="31">
        <v>-3.1985306857954807</v>
      </c>
      <c r="AA799" s="31">
        <v>21.998515089312999</v>
      </c>
      <c r="AB799" s="31">
        <v>-3.1985306857954807</v>
      </c>
      <c r="AC799" s="31">
        <v>39.805821355446803</v>
      </c>
      <c r="AD799" s="28" t="s">
        <v>74</v>
      </c>
      <c r="AE799" s="31">
        <v>-10.889167328935546</v>
      </c>
      <c r="AF799" s="31">
        <v>3.655476030284853</v>
      </c>
      <c r="AG799" s="28" t="s">
        <v>74</v>
      </c>
      <c r="AH799" s="32">
        <v>45940</v>
      </c>
      <c r="AJ799" s="30" t="s">
        <v>5502</v>
      </c>
    </row>
    <row r="800" spans="1:36" x14ac:dyDescent="0.2">
      <c r="A800" s="23" t="s">
        <v>1676</v>
      </c>
      <c r="B800" s="24" t="s">
        <v>188</v>
      </c>
      <c r="C800" s="25" t="s">
        <v>1677</v>
      </c>
      <c r="D800" s="26" t="s">
        <v>74</v>
      </c>
      <c r="E800" s="24">
        <v>5</v>
      </c>
      <c r="F800" s="27">
        <v>0</v>
      </c>
      <c r="G800" s="27">
        <v>14.002167425342138</v>
      </c>
      <c r="H800" s="26" t="s">
        <v>74</v>
      </c>
      <c r="I800" s="27">
        <v>30.525924897493589</v>
      </c>
      <c r="J800" s="27">
        <v>25.975465519</v>
      </c>
      <c r="K800" s="26" t="s">
        <v>74</v>
      </c>
      <c r="L800" s="23" t="s">
        <v>113</v>
      </c>
      <c r="M800" s="23" t="s">
        <v>117</v>
      </c>
      <c r="N800" s="28" t="s">
        <v>74</v>
      </c>
      <c r="O800" s="3" t="s">
        <v>99</v>
      </c>
      <c r="P800" s="3" t="s">
        <v>190</v>
      </c>
      <c r="Q800" s="28" t="s">
        <v>74</v>
      </c>
      <c r="R800" s="29">
        <v>5</v>
      </c>
      <c r="S800" s="30">
        <v>5</v>
      </c>
      <c r="T800" s="30">
        <v>1</v>
      </c>
      <c r="U800" s="30">
        <v>0</v>
      </c>
      <c r="V800" s="30">
        <v>0</v>
      </c>
      <c r="W800" s="28" t="s">
        <v>74</v>
      </c>
      <c r="X800" s="3" t="s">
        <v>83</v>
      </c>
      <c r="Y800" s="28" t="s">
        <v>74</v>
      </c>
      <c r="Z800" s="31">
        <v>0</v>
      </c>
      <c r="AA800" s="31">
        <v>33.199374567720739</v>
      </c>
      <c r="AB800" s="31">
        <v>0</v>
      </c>
      <c r="AC800" s="31">
        <v>31.786424167538346</v>
      </c>
      <c r="AD800" s="28" t="s">
        <v>74</v>
      </c>
      <c r="AE800" s="31">
        <v>-22.460003479833127</v>
      </c>
      <c r="AF800" s="31">
        <v>0.81383449826841725</v>
      </c>
      <c r="AG800" s="28" t="s">
        <v>74</v>
      </c>
      <c r="AH800" s="32">
        <v>45940</v>
      </c>
      <c r="AJ800" s="30" t="s">
        <v>5503</v>
      </c>
    </row>
    <row r="801" spans="1:36" x14ac:dyDescent="0.2">
      <c r="A801" s="23">
        <v>6066</v>
      </c>
      <c r="B801" s="24" t="s">
        <v>124</v>
      </c>
      <c r="C801" s="25" t="s">
        <v>1678</v>
      </c>
      <c r="D801" s="26" t="s">
        <v>74</v>
      </c>
      <c r="E801" s="24">
        <v>5</v>
      </c>
      <c r="F801" s="27">
        <v>-11.657568696075069</v>
      </c>
      <c r="G801" s="27">
        <v>39.527983258656896</v>
      </c>
      <c r="H801" s="26" t="s">
        <v>74</v>
      </c>
      <c r="I801" s="27">
        <v>47.291444666207639</v>
      </c>
      <c r="J801" s="27">
        <v>25.948173385</v>
      </c>
      <c r="K801" s="26" t="s">
        <v>74</v>
      </c>
      <c r="L801" s="23" t="s">
        <v>113</v>
      </c>
      <c r="M801" s="23" t="s">
        <v>224</v>
      </c>
      <c r="N801" s="28" t="s">
        <v>74</v>
      </c>
      <c r="O801" s="3" t="s">
        <v>109</v>
      </c>
      <c r="P801" s="3" t="s">
        <v>126</v>
      </c>
      <c r="Q801" s="28" t="s">
        <v>74</v>
      </c>
      <c r="R801" s="29">
        <v>5</v>
      </c>
      <c r="S801" s="30">
        <v>14</v>
      </c>
      <c r="T801" s="30">
        <v>13</v>
      </c>
      <c r="U801" s="30">
        <v>0</v>
      </c>
      <c r="V801" s="30">
        <v>0</v>
      </c>
      <c r="W801" s="28" t="s">
        <v>74</v>
      </c>
      <c r="X801" s="3" t="s">
        <v>79</v>
      </c>
      <c r="Y801" s="28" t="s">
        <v>74</v>
      </c>
      <c r="Z801" s="31">
        <v>-10.817941952506601</v>
      </c>
      <c r="AA801" s="31">
        <v>61.529271206690574</v>
      </c>
      <c r="AB801" s="31">
        <v>-10.817941952506601</v>
      </c>
      <c r="AC801" s="31">
        <v>76.584295491353643</v>
      </c>
      <c r="AD801" s="28" t="s">
        <v>74</v>
      </c>
      <c r="AE801" s="31">
        <v>-13.990785523061607</v>
      </c>
      <c r="AF801" s="31">
        <v>35.420673060665884</v>
      </c>
      <c r="AG801" s="28" t="s">
        <v>74</v>
      </c>
      <c r="AH801" s="32">
        <v>45940</v>
      </c>
      <c r="AJ801" s="30" t="s">
        <v>5504</v>
      </c>
    </row>
    <row r="802" spans="1:36" x14ac:dyDescent="0.2">
      <c r="A802" s="23">
        <v>2333</v>
      </c>
      <c r="B802" s="24" t="s">
        <v>124</v>
      </c>
      <c r="C802" s="25" t="s">
        <v>1679</v>
      </c>
      <c r="D802" s="26" t="s">
        <v>74</v>
      </c>
      <c r="E802" s="24">
        <v>3</v>
      </c>
      <c r="F802" s="27">
        <v>-14.428805633635374</v>
      </c>
      <c r="G802" s="27">
        <v>36.859467250226295</v>
      </c>
      <c r="H802" s="26" t="s">
        <v>74</v>
      </c>
      <c r="I802" s="27">
        <v>44.701877807341219</v>
      </c>
      <c r="J802" s="27">
        <v>25.878562531</v>
      </c>
      <c r="K802" s="26" t="s">
        <v>74</v>
      </c>
      <c r="L802" s="23" t="s">
        <v>91</v>
      </c>
      <c r="M802" s="23" t="s">
        <v>106</v>
      </c>
      <c r="N802" s="28" t="s">
        <v>74</v>
      </c>
      <c r="O802" s="3" t="s">
        <v>109</v>
      </c>
      <c r="P802" s="3" t="s">
        <v>126</v>
      </c>
      <c r="Q802" s="28" t="s">
        <v>74</v>
      </c>
      <c r="R802" s="29">
        <v>4</v>
      </c>
      <c r="S802" s="30">
        <v>0</v>
      </c>
      <c r="T802" s="30">
        <v>0</v>
      </c>
      <c r="U802" s="30">
        <v>0</v>
      </c>
      <c r="V802" s="30">
        <v>0</v>
      </c>
      <c r="W802" s="28" t="s">
        <v>74</v>
      </c>
      <c r="X802" s="3" t="s">
        <v>79</v>
      </c>
      <c r="Y802" s="28" t="s">
        <v>74</v>
      </c>
      <c r="Z802" s="31">
        <v>-13.641078838174286</v>
      </c>
      <c r="AA802" s="31">
        <v>54.739776951672845</v>
      </c>
      <c r="AB802" s="31">
        <v>-33.691756272401435</v>
      </c>
      <c r="AC802" s="31">
        <v>45.274647610820985</v>
      </c>
      <c r="AD802" s="28" t="s">
        <v>74</v>
      </c>
      <c r="AE802" s="31">
        <v>-50.744300915470099</v>
      </c>
      <c r="AF802" s="31">
        <v>10.480876227511583</v>
      </c>
      <c r="AG802" s="28" t="s">
        <v>74</v>
      </c>
      <c r="AH802" s="32">
        <v>45940</v>
      </c>
      <c r="AJ802" s="30" t="s">
        <v>5505</v>
      </c>
    </row>
    <row r="803" spans="1:36" x14ac:dyDescent="0.2">
      <c r="A803" s="23">
        <v>4013</v>
      </c>
      <c r="B803" s="24" t="s">
        <v>95</v>
      </c>
      <c r="C803" s="25" t="s">
        <v>1680</v>
      </c>
      <c r="D803" s="26" t="s">
        <v>74</v>
      </c>
      <c r="E803" s="24">
        <v>1</v>
      </c>
      <c r="F803" s="27">
        <v>-21.632810775434947</v>
      </c>
      <c r="G803" s="27">
        <v>19.632603023353504</v>
      </c>
      <c r="H803" s="26" t="s">
        <v>74</v>
      </c>
      <c r="I803" s="27">
        <v>25.245510856888735</v>
      </c>
      <c r="J803" s="27">
        <v>25.853333332999998</v>
      </c>
      <c r="K803" s="26" t="s">
        <v>74</v>
      </c>
      <c r="L803" s="23" t="s">
        <v>129</v>
      </c>
      <c r="M803" s="23" t="s">
        <v>563</v>
      </c>
      <c r="N803" s="28" t="s">
        <v>74</v>
      </c>
      <c r="O803" s="3" t="s">
        <v>99</v>
      </c>
      <c r="P803" s="3" t="s">
        <v>100</v>
      </c>
      <c r="Q803" s="28" t="s">
        <v>74</v>
      </c>
      <c r="R803" s="29">
        <v>5</v>
      </c>
      <c r="S803" s="30">
        <v>1</v>
      </c>
      <c r="T803" s="30">
        <v>0</v>
      </c>
      <c r="U803" s="30">
        <v>0</v>
      </c>
      <c r="V803" s="30">
        <v>0</v>
      </c>
      <c r="W803" s="28" t="s">
        <v>74</v>
      </c>
      <c r="X803" s="3" t="s">
        <v>83</v>
      </c>
      <c r="Y803" s="28" t="s">
        <v>74</v>
      </c>
      <c r="Z803" s="31">
        <v>-3.5145773102511324</v>
      </c>
      <c r="AA803" s="31">
        <v>19.191049913941477</v>
      </c>
      <c r="AB803" s="31">
        <v>-15.293110302437233</v>
      </c>
      <c r="AC803" s="31">
        <v>11.812191040614275</v>
      </c>
      <c r="AD803" s="28" t="s">
        <v>74</v>
      </c>
      <c r="AE803" s="31">
        <v>-35.359155029929916</v>
      </c>
      <c r="AF803" s="31">
        <v>-15.524924346482138</v>
      </c>
      <c r="AG803" s="28" t="s">
        <v>74</v>
      </c>
      <c r="AH803" s="32">
        <v>45940</v>
      </c>
      <c r="AJ803" s="30" t="s">
        <v>5506</v>
      </c>
    </row>
    <row r="804" spans="1:36" x14ac:dyDescent="0.2">
      <c r="A804" s="23">
        <v>6618</v>
      </c>
      <c r="B804" s="24" t="s">
        <v>124</v>
      </c>
      <c r="C804" s="25" t="s">
        <v>1681</v>
      </c>
      <c r="D804" s="26" t="s">
        <v>74</v>
      </c>
      <c r="E804" s="24">
        <v>4</v>
      </c>
      <c r="F804" s="27">
        <v>-9.4440536015929144</v>
      </c>
      <c r="G804" s="27">
        <v>67.263379927195714</v>
      </c>
      <c r="H804" s="26" t="s">
        <v>74</v>
      </c>
      <c r="I804" s="27">
        <v>38.84928607126659</v>
      </c>
      <c r="J804" s="27">
        <v>25.752327967999999</v>
      </c>
      <c r="K804" s="26" t="s">
        <v>74</v>
      </c>
      <c r="L804" s="23" t="s">
        <v>129</v>
      </c>
      <c r="M804" s="23" t="s">
        <v>563</v>
      </c>
      <c r="N804" s="28" t="s">
        <v>74</v>
      </c>
      <c r="O804" s="3" t="s">
        <v>109</v>
      </c>
      <c r="P804" s="3" t="s">
        <v>126</v>
      </c>
      <c r="Q804" s="28" t="s">
        <v>74</v>
      </c>
      <c r="R804" s="29">
        <v>4</v>
      </c>
      <c r="S804" s="30">
        <v>0</v>
      </c>
      <c r="T804" s="30">
        <v>0</v>
      </c>
      <c r="U804" s="30">
        <v>0</v>
      </c>
      <c r="V804" s="30">
        <v>0</v>
      </c>
      <c r="W804" s="28" t="s">
        <v>74</v>
      </c>
      <c r="X804" s="3" t="s">
        <v>83</v>
      </c>
      <c r="Y804" s="28" t="s">
        <v>74</v>
      </c>
      <c r="Z804" s="31">
        <v>-9.7332372025955216</v>
      </c>
      <c r="AA804" s="31">
        <v>92.319508448540731</v>
      </c>
      <c r="AB804" s="31">
        <v>-26.048436478477576</v>
      </c>
      <c r="AC804" s="31">
        <v>40.891826991682535</v>
      </c>
      <c r="AD804" s="28" t="s">
        <v>74</v>
      </c>
      <c r="AE804" s="31">
        <v>-53.508356045205197</v>
      </c>
      <c r="AF804" s="31">
        <v>2.8575252133637012</v>
      </c>
      <c r="AG804" s="28" t="s">
        <v>74</v>
      </c>
      <c r="AH804" s="32">
        <v>45940</v>
      </c>
      <c r="AJ804" s="30" t="s">
        <v>5507</v>
      </c>
    </row>
    <row r="805" spans="1:36" x14ac:dyDescent="0.2">
      <c r="A805" s="23" t="s">
        <v>1682</v>
      </c>
      <c r="B805" s="24" t="s">
        <v>154</v>
      </c>
      <c r="C805" s="25" t="s">
        <v>1683</v>
      </c>
      <c r="D805" s="26" t="s">
        <v>74</v>
      </c>
      <c r="E805" s="24">
        <v>0</v>
      </c>
      <c r="F805" s="27">
        <v>-16.759831702642806</v>
      </c>
      <c r="G805" s="27">
        <v>7.0619923861408713</v>
      </c>
      <c r="H805" s="26" t="s">
        <v>74</v>
      </c>
      <c r="I805" s="27">
        <v>22.145241901091136</v>
      </c>
      <c r="J805" s="27">
        <v>25.689071602999999</v>
      </c>
      <c r="K805" s="26" t="s">
        <v>74</v>
      </c>
      <c r="L805" s="23" t="s">
        <v>315</v>
      </c>
      <c r="M805" s="23" t="s">
        <v>349</v>
      </c>
      <c r="N805" s="28" t="s">
        <v>74</v>
      </c>
      <c r="O805" s="3" t="s">
        <v>156</v>
      </c>
      <c r="P805" s="3" t="s">
        <v>1262</v>
      </c>
      <c r="Q805" s="28" t="s">
        <v>74</v>
      </c>
      <c r="R805" s="29">
        <v>0</v>
      </c>
      <c r="S805" s="30">
        <v>0</v>
      </c>
      <c r="T805" s="30">
        <v>0</v>
      </c>
      <c r="U805" s="30">
        <v>11</v>
      </c>
      <c r="V805" s="30">
        <v>11</v>
      </c>
      <c r="W805" s="28" t="s">
        <v>74</v>
      </c>
      <c r="X805" s="3" t="s">
        <v>83</v>
      </c>
      <c r="Y805" s="28" t="s">
        <v>74</v>
      </c>
      <c r="Z805" s="31">
        <v>-7.4181818181818198</v>
      </c>
      <c r="AA805" s="31">
        <v>6.7953020134228144</v>
      </c>
      <c r="AB805" s="31">
        <v>-34.313725490196084</v>
      </c>
      <c r="AC805" s="31">
        <v>-10.932618741931988</v>
      </c>
      <c r="AD805" s="28" t="s">
        <v>74</v>
      </c>
      <c r="AE805" s="31">
        <v>-52.331782241505628</v>
      </c>
      <c r="AF805" s="31">
        <v>-29.021145862631382</v>
      </c>
      <c r="AG805" s="28" t="s">
        <v>74</v>
      </c>
      <c r="AH805" s="32">
        <v>45940</v>
      </c>
      <c r="AJ805" s="30" t="s">
        <v>5508</v>
      </c>
    </row>
    <row r="806" spans="1:36" x14ac:dyDescent="0.2">
      <c r="A806" s="23" t="s">
        <v>1684</v>
      </c>
      <c r="B806" s="24" t="s">
        <v>272</v>
      </c>
      <c r="C806" s="25" t="s">
        <v>1685</v>
      </c>
      <c r="D806" s="26" t="s">
        <v>74</v>
      </c>
      <c r="E806" s="24">
        <v>1</v>
      </c>
      <c r="F806" s="27">
        <v>-11.677932097818228</v>
      </c>
      <c r="G806" s="27">
        <v>4.8569768750403925</v>
      </c>
      <c r="H806" s="26" t="s">
        <v>74</v>
      </c>
      <c r="I806" s="27">
        <v>10.552365940734084</v>
      </c>
      <c r="J806" s="27">
        <v>25.683718606999999</v>
      </c>
      <c r="K806" s="26" t="s">
        <v>74</v>
      </c>
      <c r="L806" s="23" t="s">
        <v>315</v>
      </c>
      <c r="M806" s="23" t="s">
        <v>316</v>
      </c>
      <c r="N806" s="28" t="s">
        <v>74</v>
      </c>
      <c r="O806" s="3" t="s">
        <v>77</v>
      </c>
      <c r="P806" s="3" t="s">
        <v>274</v>
      </c>
      <c r="Q806" s="28" t="s">
        <v>74</v>
      </c>
      <c r="R806" s="29">
        <v>5</v>
      </c>
      <c r="S806" s="30">
        <v>60</v>
      </c>
      <c r="T806" s="30">
        <v>0</v>
      </c>
      <c r="U806" s="30">
        <v>0</v>
      </c>
      <c r="V806" s="30">
        <v>0</v>
      </c>
      <c r="W806" s="28" t="s">
        <v>74</v>
      </c>
      <c r="X806" s="3" t="s">
        <v>101</v>
      </c>
      <c r="Y806" s="28" t="s">
        <v>74</v>
      </c>
      <c r="Z806" s="31">
        <v>0</v>
      </c>
      <c r="AA806" s="31">
        <v>12.730714623757681</v>
      </c>
      <c r="AB806" s="31">
        <v>0</v>
      </c>
      <c r="AC806" s="31">
        <v>30.289596249935048</v>
      </c>
      <c r="AD806" s="28" t="s">
        <v>74</v>
      </c>
      <c r="AE806" s="31">
        <v>-27.282391463127347</v>
      </c>
      <c r="AF806" s="31">
        <v>-5.4743229778428653</v>
      </c>
      <c r="AG806" s="28" t="s">
        <v>74</v>
      </c>
      <c r="AH806" s="32">
        <v>45940</v>
      </c>
      <c r="AJ806" s="30" t="s">
        <v>5509</v>
      </c>
    </row>
    <row r="807" spans="1:36" x14ac:dyDescent="0.2">
      <c r="A807" s="23" t="s">
        <v>1686</v>
      </c>
      <c r="B807" s="24" t="s">
        <v>154</v>
      </c>
      <c r="C807" s="25" t="s">
        <v>1687</v>
      </c>
      <c r="D807" s="26" t="s">
        <v>74</v>
      </c>
      <c r="E807" s="24">
        <v>5</v>
      </c>
      <c r="F807" s="27">
        <v>-3.4751482112613079</v>
      </c>
      <c r="G807" s="27">
        <v>38.116806075249734</v>
      </c>
      <c r="H807" s="26" t="s">
        <v>74</v>
      </c>
      <c r="I807" s="27">
        <v>28.996247759123868</v>
      </c>
      <c r="J807" s="27">
        <v>25.626315408</v>
      </c>
      <c r="K807" s="26" t="s">
        <v>74</v>
      </c>
      <c r="L807" s="23" t="s">
        <v>113</v>
      </c>
      <c r="M807" s="23" t="s">
        <v>117</v>
      </c>
      <c r="N807" s="28" t="s">
        <v>74</v>
      </c>
      <c r="O807" s="3" t="s">
        <v>156</v>
      </c>
      <c r="P807" s="3" t="s">
        <v>157</v>
      </c>
      <c r="Q807" s="28" t="s">
        <v>74</v>
      </c>
      <c r="R807" s="29">
        <v>5</v>
      </c>
      <c r="S807" s="30">
        <v>40</v>
      </c>
      <c r="T807" s="30">
        <v>33</v>
      </c>
      <c r="U807" s="30">
        <v>0</v>
      </c>
      <c r="V807" s="30">
        <v>0</v>
      </c>
      <c r="W807" s="28" t="s">
        <v>74</v>
      </c>
      <c r="X807" s="3" t="s">
        <v>83</v>
      </c>
      <c r="Y807" s="28" t="s">
        <v>74</v>
      </c>
      <c r="Z807" s="31">
        <v>-4.7139258726160449</v>
      </c>
      <c r="AA807" s="31">
        <v>64.779091474797752</v>
      </c>
      <c r="AB807" s="31">
        <v>-4.7139258726160449</v>
      </c>
      <c r="AC807" s="31">
        <v>100.64520162077071</v>
      </c>
      <c r="AD807" s="28" t="s">
        <v>74</v>
      </c>
      <c r="AE807" s="31">
        <v>-3.4751482112613079</v>
      </c>
      <c r="AF807" s="31">
        <v>66.709471415694537</v>
      </c>
      <c r="AG807" s="28" t="s">
        <v>74</v>
      </c>
      <c r="AH807" s="32">
        <v>45940</v>
      </c>
      <c r="AJ807" s="30" t="s">
        <v>5510</v>
      </c>
    </row>
    <row r="808" spans="1:36" x14ac:dyDescent="0.2">
      <c r="A808" s="23" t="s">
        <v>1688</v>
      </c>
      <c r="B808" s="24" t="s">
        <v>72</v>
      </c>
      <c r="C808" s="25" t="s">
        <v>1689</v>
      </c>
      <c r="D808" s="26" t="s">
        <v>74</v>
      </c>
      <c r="E808" s="24">
        <v>2</v>
      </c>
      <c r="F808" s="27">
        <v>-13.62682836067367</v>
      </c>
      <c r="G808" s="27">
        <v>5.2547098971098514</v>
      </c>
      <c r="H808" s="26" t="s">
        <v>74</v>
      </c>
      <c r="I808" s="27">
        <v>11.344643706889247</v>
      </c>
      <c r="J808" s="27">
        <v>25.618417813000001</v>
      </c>
      <c r="K808" s="26" t="s">
        <v>74</v>
      </c>
      <c r="L808" s="23" t="s">
        <v>315</v>
      </c>
      <c r="M808" s="23" t="s">
        <v>1690</v>
      </c>
      <c r="N808" s="28" t="s">
        <v>74</v>
      </c>
      <c r="O808" s="3" t="s">
        <v>77</v>
      </c>
      <c r="P808" s="3" t="s">
        <v>78</v>
      </c>
      <c r="Q808" s="28" t="s">
        <v>74</v>
      </c>
      <c r="R808" s="29">
        <v>5</v>
      </c>
      <c r="S808" s="30">
        <v>48</v>
      </c>
      <c r="T808" s="30">
        <v>0</v>
      </c>
      <c r="U808" s="30">
        <v>0</v>
      </c>
      <c r="V808" s="30">
        <v>0</v>
      </c>
      <c r="W808" s="28" t="s">
        <v>74</v>
      </c>
      <c r="X808" s="3" t="s">
        <v>101</v>
      </c>
      <c r="Y808" s="28" t="s">
        <v>74</v>
      </c>
      <c r="Z808" s="31">
        <v>0</v>
      </c>
      <c r="AA808" s="31">
        <v>11.004243281471005</v>
      </c>
      <c r="AB808" s="31">
        <v>0</v>
      </c>
      <c r="AC808" s="31">
        <v>33.950744768189104</v>
      </c>
      <c r="AD808" s="28" t="s">
        <v>74</v>
      </c>
      <c r="AE808" s="31">
        <v>-22.485836333453999</v>
      </c>
      <c r="AF808" s="31">
        <v>0.95927902385608188</v>
      </c>
      <c r="AG808" s="28" t="s">
        <v>74</v>
      </c>
      <c r="AH808" s="32">
        <v>45940</v>
      </c>
      <c r="AJ808" s="30" t="s">
        <v>5511</v>
      </c>
    </row>
    <row r="809" spans="1:36" x14ac:dyDescent="0.2">
      <c r="A809" s="23">
        <v>1</v>
      </c>
      <c r="B809" s="24" t="s">
        <v>124</v>
      </c>
      <c r="C809" s="25" t="s">
        <v>1691</v>
      </c>
      <c r="D809" s="26" t="s">
        <v>74</v>
      </c>
      <c r="E809" s="24">
        <v>3</v>
      </c>
      <c r="F809" s="27">
        <v>-3.0336843798899884</v>
      </c>
      <c r="G809" s="27">
        <v>11.960665980752211</v>
      </c>
      <c r="H809" s="26" t="s">
        <v>74</v>
      </c>
      <c r="I809" s="27">
        <v>26.510614066883271</v>
      </c>
      <c r="J809" s="27">
        <v>25.616310888000001</v>
      </c>
      <c r="K809" s="26" t="s">
        <v>74</v>
      </c>
      <c r="L809" s="23" t="s">
        <v>178</v>
      </c>
      <c r="M809" s="23" t="s">
        <v>423</v>
      </c>
      <c r="N809" s="28" t="s">
        <v>74</v>
      </c>
      <c r="O809" s="3" t="s">
        <v>109</v>
      </c>
      <c r="P809" s="3" t="s">
        <v>543</v>
      </c>
      <c r="Q809" s="28" t="s">
        <v>74</v>
      </c>
      <c r="R809" s="29">
        <v>5</v>
      </c>
      <c r="S809" s="30">
        <v>14</v>
      </c>
      <c r="T809" s="30">
        <v>0</v>
      </c>
      <c r="U809" s="30">
        <v>0</v>
      </c>
      <c r="V809" s="30">
        <v>0</v>
      </c>
      <c r="W809" s="28" t="s">
        <v>74</v>
      </c>
      <c r="X809" s="3" t="s">
        <v>83</v>
      </c>
      <c r="Y809" s="28" t="s">
        <v>74</v>
      </c>
      <c r="Z809" s="31">
        <v>-1.2895884695619186</v>
      </c>
      <c r="AA809" s="31">
        <v>37.190300474433322</v>
      </c>
      <c r="AB809" s="31">
        <v>-1.2895884695619186</v>
      </c>
      <c r="AC809" s="31">
        <v>24.582332047219204</v>
      </c>
      <c r="AD809" s="28" t="s">
        <v>74</v>
      </c>
      <c r="AE809" s="31">
        <v>-31.716568915133188</v>
      </c>
      <c r="AF809" s="31">
        <v>-6.7919884730628821</v>
      </c>
      <c r="AG809" s="28" t="s">
        <v>74</v>
      </c>
      <c r="AH809" s="32">
        <v>45940</v>
      </c>
      <c r="AJ809" s="30" t="s">
        <v>5512</v>
      </c>
    </row>
    <row r="810" spans="1:36" x14ac:dyDescent="0.2">
      <c r="A810" s="23" t="s">
        <v>1692</v>
      </c>
      <c r="B810" s="24" t="s">
        <v>72</v>
      </c>
      <c r="C810" s="25" t="s">
        <v>1693</v>
      </c>
      <c r="D810" s="26" t="s">
        <v>74</v>
      </c>
      <c r="E810" s="24">
        <v>0</v>
      </c>
      <c r="F810" s="27">
        <v>-42.258931446733264</v>
      </c>
      <c r="G810" s="27">
        <v>19.303786051127826</v>
      </c>
      <c r="H810" s="26" t="s">
        <v>74</v>
      </c>
      <c r="I810" s="27">
        <v>78.061571560372215</v>
      </c>
      <c r="J810" s="27">
        <v>25.599822873000001</v>
      </c>
      <c r="K810" s="26" t="s">
        <v>74</v>
      </c>
      <c r="L810" s="23" t="s">
        <v>75</v>
      </c>
      <c r="M810" s="23" t="s">
        <v>174</v>
      </c>
      <c r="N810" s="28" t="s">
        <v>74</v>
      </c>
      <c r="O810" s="3" t="s">
        <v>77</v>
      </c>
      <c r="P810" s="3" t="s">
        <v>78</v>
      </c>
      <c r="Q810" s="28" t="s">
        <v>74</v>
      </c>
      <c r="R810" s="29">
        <v>0</v>
      </c>
      <c r="S810" s="30">
        <v>0</v>
      </c>
      <c r="T810" s="30">
        <v>0</v>
      </c>
      <c r="U810" s="30">
        <v>6</v>
      </c>
      <c r="V810" s="30">
        <v>10</v>
      </c>
      <c r="W810" s="28" t="s">
        <v>74</v>
      </c>
      <c r="X810" s="3" t="s">
        <v>79</v>
      </c>
      <c r="Y810" s="28" t="s">
        <v>74</v>
      </c>
      <c r="Z810" s="31">
        <v>-39.215231019270959</v>
      </c>
      <c r="AA810" s="31">
        <v>17.742298178547337</v>
      </c>
      <c r="AB810" s="31">
        <v>-62.36072173100424</v>
      </c>
      <c r="AC810" s="31">
        <v>-29.548754118962496</v>
      </c>
      <c r="AD810" s="28" t="s">
        <v>74</v>
      </c>
      <c r="AE810" s="31">
        <v>-65.758976468666177</v>
      </c>
      <c r="AF810" s="31">
        <v>-46.343023493083265</v>
      </c>
      <c r="AG810" s="28" t="s">
        <v>74</v>
      </c>
      <c r="AH810" s="32">
        <v>45940</v>
      </c>
      <c r="AJ810" s="30" t="s">
        <v>5513</v>
      </c>
    </row>
    <row r="811" spans="1:36" x14ac:dyDescent="0.2">
      <c r="A811" s="23" t="s">
        <v>1694</v>
      </c>
      <c r="B811" s="24" t="s">
        <v>72</v>
      </c>
      <c r="C811" s="25" t="s">
        <v>1695</v>
      </c>
      <c r="D811" s="26" t="s">
        <v>74</v>
      </c>
      <c r="E811" s="24">
        <v>2</v>
      </c>
      <c r="F811" s="27">
        <v>-10.175671614954709</v>
      </c>
      <c r="G811" s="27">
        <v>6.3911963557365281</v>
      </c>
      <c r="H811" s="26" t="s">
        <v>74</v>
      </c>
      <c r="I811" s="27">
        <v>18.504626896335086</v>
      </c>
      <c r="J811" s="27">
        <v>25.594250712000001</v>
      </c>
      <c r="K811" s="26" t="s">
        <v>74</v>
      </c>
      <c r="L811" s="23" t="s">
        <v>113</v>
      </c>
      <c r="M811" s="23" t="s">
        <v>375</v>
      </c>
      <c r="N811" s="28" t="s">
        <v>74</v>
      </c>
      <c r="O811" s="3" t="s">
        <v>77</v>
      </c>
      <c r="P811" s="3" t="s">
        <v>78</v>
      </c>
      <c r="Q811" s="28" t="s">
        <v>74</v>
      </c>
      <c r="R811" s="29">
        <v>5</v>
      </c>
      <c r="S811" s="30">
        <v>29</v>
      </c>
      <c r="T811" s="30">
        <v>0</v>
      </c>
      <c r="U811" s="30">
        <v>0</v>
      </c>
      <c r="V811" s="30">
        <v>0</v>
      </c>
      <c r="W811" s="28" t="s">
        <v>74</v>
      </c>
      <c r="X811" s="3" t="s">
        <v>101</v>
      </c>
      <c r="Y811" s="28" t="s">
        <v>74</v>
      </c>
      <c r="Z811" s="31">
        <v>-2.8195861959413824</v>
      </c>
      <c r="AA811" s="31">
        <v>15.238992229809284</v>
      </c>
      <c r="AB811" s="31">
        <v>-2.8195861959413824</v>
      </c>
      <c r="AC811" s="31">
        <v>48.813614156114724</v>
      </c>
      <c r="AD811" s="28" t="s">
        <v>74</v>
      </c>
      <c r="AE811" s="31">
        <v>-10.175671614954709</v>
      </c>
      <c r="AF811" s="31">
        <v>14.632969645213572</v>
      </c>
      <c r="AG811" s="28" t="s">
        <v>74</v>
      </c>
      <c r="AH811" s="32">
        <v>45940</v>
      </c>
      <c r="AJ811" s="30" t="s">
        <v>5514</v>
      </c>
    </row>
    <row r="812" spans="1:36" x14ac:dyDescent="0.2">
      <c r="A812" s="23" t="s">
        <v>1696</v>
      </c>
      <c r="B812" s="24" t="s">
        <v>72</v>
      </c>
      <c r="C812" s="25" t="s">
        <v>1697</v>
      </c>
      <c r="D812" s="26" t="s">
        <v>74</v>
      </c>
      <c r="E812" s="24">
        <v>3</v>
      </c>
      <c r="F812" s="27">
        <v>-4.4090913805771068</v>
      </c>
      <c r="G812" s="27">
        <v>61.861359217036949</v>
      </c>
      <c r="H812" s="26" t="s">
        <v>74</v>
      </c>
      <c r="I812" s="27">
        <v>72.137259913679898</v>
      </c>
      <c r="J812" s="27">
        <v>25.582182793000001</v>
      </c>
      <c r="K812" s="26" t="s">
        <v>74</v>
      </c>
      <c r="L812" s="23" t="s">
        <v>75</v>
      </c>
      <c r="M812" s="23" t="s">
        <v>82</v>
      </c>
      <c r="N812" s="28" t="s">
        <v>74</v>
      </c>
      <c r="O812" s="3" t="s">
        <v>77</v>
      </c>
      <c r="P812" s="3" t="s">
        <v>78</v>
      </c>
      <c r="Q812" s="28" t="s">
        <v>74</v>
      </c>
      <c r="R812" s="29">
        <v>4</v>
      </c>
      <c r="S812" s="30">
        <v>0</v>
      </c>
      <c r="T812" s="30">
        <v>0</v>
      </c>
      <c r="U812" s="30">
        <v>0</v>
      </c>
      <c r="V812" s="30">
        <v>0</v>
      </c>
      <c r="W812" s="28" t="s">
        <v>74</v>
      </c>
      <c r="X812" s="3" t="s">
        <v>79</v>
      </c>
      <c r="Y812" s="28" t="s">
        <v>74</v>
      </c>
      <c r="Z812" s="31">
        <v>-4.7440169645562023</v>
      </c>
      <c r="AA812" s="31">
        <v>103.66604054666755</v>
      </c>
      <c r="AB812" s="31">
        <v>-42.944238254002968</v>
      </c>
      <c r="AC812" s="31">
        <v>6.3233199179224435</v>
      </c>
      <c r="AD812" s="28" t="s">
        <v>74</v>
      </c>
      <c r="AE812" s="31">
        <v>-56.823449145727501</v>
      </c>
      <c r="AF812" s="31">
        <v>-20.897382510520384</v>
      </c>
      <c r="AG812" s="28" t="s">
        <v>74</v>
      </c>
      <c r="AH812" s="32">
        <v>45940</v>
      </c>
      <c r="AJ812" s="30" t="s">
        <v>5515</v>
      </c>
    </row>
    <row r="813" spans="1:36" x14ac:dyDescent="0.2">
      <c r="A813" s="23" t="s">
        <v>1698</v>
      </c>
      <c r="B813" s="24" t="s">
        <v>72</v>
      </c>
      <c r="C813" s="25" t="s">
        <v>1699</v>
      </c>
      <c r="D813" s="26" t="s">
        <v>74</v>
      </c>
      <c r="E813" s="24">
        <v>0</v>
      </c>
      <c r="F813" s="27">
        <v>-32.636058411711488</v>
      </c>
      <c r="G813" s="27">
        <v>0</v>
      </c>
      <c r="H813" s="26" t="s">
        <v>74</v>
      </c>
      <c r="I813" s="27">
        <v>45.363841456704982</v>
      </c>
      <c r="J813" s="27">
        <v>25.537150857</v>
      </c>
      <c r="K813" s="26" t="s">
        <v>74</v>
      </c>
      <c r="L813" s="23" t="s">
        <v>129</v>
      </c>
      <c r="M813" s="23" t="s">
        <v>392</v>
      </c>
      <c r="N813" s="28" t="s">
        <v>74</v>
      </c>
      <c r="O813" s="3" t="s">
        <v>77</v>
      </c>
      <c r="P813" s="3" t="s">
        <v>78</v>
      </c>
      <c r="Q813" s="28" t="s">
        <v>74</v>
      </c>
      <c r="R813" s="29">
        <v>0</v>
      </c>
      <c r="S813" s="30">
        <v>0</v>
      </c>
      <c r="T813" s="30">
        <v>0</v>
      </c>
      <c r="U813" s="30">
        <v>4</v>
      </c>
      <c r="V813" s="30">
        <v>11</v>
      </c>
      <c r="W813" s="28" t="s">
        <v>74</v>
      </c>
      <c r="X813" s="3" t="s">
        <v>79</v>
      </c>
      <c r="Y813" s="28" t="s">
        <v>74</v>
      </c>
      <c r="Z813" s="31">
        <v>-26.823238566131018</v>
      </c>
      <c r="AA813" s="31">
        <v>8.8417182015711298</v>
      </c>
      <c r="AB813" s="31">
        <v>-54.46153846153846</v>
      </c>
      <c r="AC813" s="31">
        <v>-34.524928688276518</v>
      </c>
      <c r="AD813" s="28" t="s">
        <v>74</v>
      </c>
      <c r="AE813" s="31">
        <v>-67.440686466276546</v>
      </c>
      <c r="AF813" s="31">
        <v>-51.818709225317185</v>
      </c>
      <c r="AG813" s="28" t="s">
        <v>74</v>
      </c>
      <c r="AH813" s="32">
        <v>45940</v>
      </c>
      <c r="AJ813" s="30" t="s">
        <v>5516</v>
      </c>
    </row>
    <row r="814" spans="1:36" x14ac:dyDescent="0.2">
      <c r="A814" s="23">
        <v>1816</v>
      </c>
      <c r="B814" s="24" t="s">
        <v>124</v>
      </c>
      <c r="C814" s="25" t="s">
        <v>1700</v>
      </c>
      <c r="D814" s="26" t="s">
        <v>74</v>
      </c>
      <c r="E814" s="24">
        <v>5</v>
      </c>
      <c r="F814" s="27">
        <v>-3.4492857185813288</v>
      </c>
      <c r="G814" s="27">
        <v>16.020405037649521</v>
      </c>
      <c r="H814" s="26" t="s">
        <v>74</v>
      </c>
      <c r="I814" s="27">
        <v>23.073757079161002</v>
      </c>
      <c r="J814" s="27">
        <v>25.518999484999998</v>
      </c>
      <c r="K814" s="26" t="s">
        <v>74</v>
      </c>
      <c r="L814" s="23" t="s">
        <v>315</v>
      </c>
      <c r="M814" s="23" t="s">
        <v>777</v>
      </c>
      <c r="N814" s="28" t="s">
        <v>74</v>
      </c>
      <c r="O814" s="3" t="s">
        <v>109</v>
      </c>
      <c r="P814" s="3" t="s">
        <v>126</v>
      </c>
      <c r="Q814" s="28" t="s">
        <v>74</v>
      </c>
      <c r="R814" s="29">
        <v>5</v>
      </c>
      <c r="S814" s="30">
        <v>16</v>
      </c>
      <c r="T814" s="30">
        <v>2</v>
      </c>
      <c r="U814" s="30">
        <v>0</v>
      </c>
      <c r="V814" s="30">
        <v>0</v>
      </c>
      <c r="W814" s="28" t="s">
        <v>74</v>
      </c>
      <c r="X814" s="3" t="s">
        <v>83</v>
      </c>
      <c r="Y814" s="28" t="s">
        <v>74</v>
      </c>
      <c r="Z814" s="31">
        <v>-2.5316455696202551</v>
      </c>
      <c r="AA814" s="31">
        <v>30.508474576271194</v>
      </c>
      <c r="AB814" s="31">
        <v>-9.1445427728613584</v>
      </c>
      <c r="AC814" s="31">
        <v>42.477159708569445</v>
      </c>
      <c r="AD814" s="28" t="s">
        <v>74</v>
      </c>
      <c r="AE814" s="31">
        <v>-22.926193337895686</v>
      </c>
      <c r="AF814" s="31">
        <v>9.8668157062724315</v>
      </c>
      <c r="AG814" s="28" t="s">
        <v>74</v>
      </c>
      <c r="AH814" s="32">
        <v>45940</v>
      </c>
      <c r="AJ814" s="30" t="s">
        <v>5517</v>
      </c>
    </row>
    <row r="815" spans="1:36" x14ac:dyDescent="0.2">
      <c r="A815" s="23" t="s">
        <v>1701</v>
      </c>
      <c r="B815" s="24" t="s">
        <v>72</v>
      </c>
      <c r="C815" s="25" t="s">
        <v>1702</v>
      </c>
      <c r="D815" s="26" t="s">
        <v>74</v>
      </c>
      <c r="E815" s="24">
        <v>3</v>
      </c>
      <c r="F815" s="27">
        <v>-9.8369806516480445</v>
      </c>
      <c r="G815" s="27">
        <v>3.6841746711436842</v>
      </c>
      <c r="H815" s="26" t="s">
        <v>74</v>
      </c>
      <c r="I815" s="27">
        <v>29.026861537171705</v>
      </c>
      <c r="J815" s="27">
        <v>25.516384142</v>
      </c>
      <c r="K815" s="26" t="s">
        <v>74</v>
      </c>
      <c r="L815" s="23" t="s">
        <v>88</v>
      </c>
      <c r="M815" s="23" t="s">
        <v>135</v>
      </c>
      <c r="N815" s="28" t="s">
        <v>74</v>
      </c>
      <c r="O815" s="3" t="s">
        <v>77</v>
      </c>
      <c r="P815" s="3" t="s">
        <v>78</v>
      </c>
      <c r="Q815" s="28" t="s">
        <v>74</v>
      </c>
      <c r="R815" s="29">
        <v>5</v>
      </c>
      <c r="S815" s="30">
        <v>9</v>
      </c>
      <c r="T815" s="30">
        <v>0</v>
      </c>
      <c r="U815" s="30">
        <v>0</v>
      </c>
      <c r="V815" s="30">
        <v>0</v>
      </c>
      <c r="W815" s="28" t="s">
        <v>74</v>
      </c>
      <c r="X815" s="3" t="s">
        <v>83</v>
      </c>
      <c r="Y815" s="28" t="s">
        <v>74</v>
      </c>
      <c r="Z815" s="31">
        <v>-7.5693996126533216</v>
      </c>
      <c r="AA815" s="31">
        <v>19.937172774869115</v>
      </c>
      <c r="AB815" s="31">
        <v>-7.5693996126533216</v>
      </c>
      <c r="AC815" s="31">
        <v>50.36034498601942</v>
      </c>
      <c r="AD815" s="28" t="s">
        <v>74</v>
      </c>
      <c r="AE815" s="31">
        <v>-9.8724568787896878</v>
      </c>
      <c r="AF815" s="31">
        <v>15.169524066315942</v>
      </c>
      <c r="AG815" s="28" t="s">
        <v>74</v>
      </c>
      <c r="AH815" s="32">
        <v>45940</v>
      </c>
      <c r="AJ815" s="30" t="s">
        <v>5518</v>
      </c>
    </row>
    <row r="816" spans="1:36" x14ac:dyDescent="0.2">
      <c r="A816" s="23" t="s">
        <v>1703</v>
      </c>
      <c r="B816" s="24" t="s">
        <v>154</v>
      </c>
      <c r="C816" s="25" t="s">
        <v>1704</v>
      </c>
      <c r="D816" s="26" t="s">
        <v>74</v>
      </c>
      <c r="E816" s="24">
        <v>2</v>
      </c>
      <c r="F816" s="27">
        <v>-21.932017147962092</v>
      </c>
      <c r="G816" s="27">
        <v>1.6669158927072252</v>
      </c>
      <c r="H816" s="26" t="s">
        <v>74</v>
      </c>
      <c r="I816" s="27">
        <v>29.446348873514218</v>
      </c>
      <c r="J816" s="27">
        <v>25.353132878</v>
      </c>
      <c r="K816" s="26" t="s">
        <v>74</v>
      </c>
      <c r="L816" s="23" t="s">
        <v>178</v>
      </c>
      <c r="M816" s="23" t="s">
        <v>179</v>
      </c>
      <c r="N816" s="28" t="s">
        <v>74</v>
      </c>
      <c r="O816" s="3" t="s">
        <v>156</v>
      </c>
      <c r="P816" s="3" t="s">
        <v>171</v>
      </c>
      <c r="Q816" s="28" t="s">
        <v>74</v>
      </c>
      <c r="R816" s="29">
        <v>2</v>
      </c>
      <c r="S816" s="30">
        <v>0</v>
      </c>
      <c r="T816" s="30">
        <v>0</v>
      </c>
      <c r="U816" s="30">
        <v>0</v>
      </c>
      <c r="V816" s="30">
        <v>0</v>
      </c>
      <c r="W816" s="28" t="s">
        <v>74</v>
      </c>
      <c r="X816" s="3" t="s">
        <v>83</v>
      </c>
      <c r="Y816" s="28" t="s">
        <v>74</v>
      </c>
      <c r="Z816" s="31">
        <v>-12.719764750046933</v>
      </c>
      <c r="AA816" s="31">
        <v>5.203619909502267</v>
      </c>
      <c r="AB816" s="31">
        <v>-12.719764750046933</v>
      </c>
      <c r="AC816" s="31">
        <v>51.773299649452639</v>
      </c>
      <c r="AD816" s="28" t="s">
        <v>74</v>
      </c>
      <c r="AE816" s="31">
        <v>-21.932017147962092</v>
      </c>
      <c r="AF816" s="31">
        <v>24.922892568553571</v>
      </c>
      <c r="AG816" s="28" t="s">
        <v>74</v>
      </c>
      <c r="AH816" s="32">
        <v>45940</v>
      </c>
      <c r="AJ816" s="30" t="s">
        <v>5519</v>
      </c>
    </row>
    <row r="817" spans="1:36" x14ac:dyDescent="0.2">
      <c r="A817" s="23" t="s">
        <v>1705</v>
      </c>
      <c r="B817" s="24" t="s">
        <v>557</v>
      </c>
      <c r="C817" s="25" t="s">
        <v>1706</v>
      </c>
      <c r="D817" s="26" t="s">
        <v>74</v>
      </c>
      <c r="E817" s="24">
        <v>2</v>
      </c>
      <c r="F817" s="27">
        <v>-12.528842547855723</v>
      </c>
      <c r="G817" s="27">
        <v>4.0274952474721095</v>
      </c>
      <c r="H817" s="26" t="s">
        <v>74</v>
      </c>
      <c r="I817" s="27">
        <v>25.171463919201422</v>
      </c>
      <c r="J817" s="27">
        <v>25.347702467000001</v>
      </c>
      <c r="K817" s="26" t="s">
        <v>74</v>
      </c>
      <c r="L817" s="23" t="s">
        <v>113</v>
      </c>
      <c r="M817" s="23" t="s">
        <v>117</v>
      </c>
      <c r="N817" s="28" t="s">
        <v>74</v>
      </c>
      <c r="O817" s="3" t="s">
        <v>156</v>
      </c>
      <c r="P817" s="3" t="s">
        <v>559</v>
      </c>
      <c r="Q817" s="28" t="s">
        <v>74</v>
      </c>
      <c r="R817" s="29">
        <v>4</v>
      </c>
      <c r="S817" s="30">
        <v>0</v>
      </c>
      <c r="T817" s="30">
        <v>0</v>
      </c>
      <c r="U817" s="30">
        <v>0</v>
      </c>
      <c r="V817" s="30">
        <v>0</v>
      </c>
      <c r="W817" s="28" t="s">
        <v>74</v>
      </c>
      <c r="X817" s="3" t="s">
        <v>83</v>
      </c>
      <c r="Y817" s="28" t="s">
        <v>74</v>
      </c>
      <c r="Z817" s="31">
        <v>-3.7655279503105654</v>
      </c>
      <c r="AA817" s="31">
        <v>19.816336394393428</v>
      </c>
      <c r="AB817" s="31">
        <v>-3.7655279503105654</v>
      </c>
      <c r="AC817" s="31">
        <v>42.071830233619039</v>
      </c>
      <c r="AD817" s="28" t="s">
        <v>74</v>
      </c>
      <c r="AE817" s="31">
        <v>-12.528842547855723</v>
      </c>
      <c r="AF817" s="31">
        <v>17.770074013425297</v>
      </c>
      <c r="AG817" s="28" t="s">
        <v>74</v>
      </c>
      <c r="AH817" s="32">
        <v>45940</v>
      </c>
      <c r="AJ817" s="30" t="s">
        <v>5520</v>
      </c>
    </row>
    <row r="818" spans="1:36" x14ac:dyDescent="0.2">
      <c r="A818" s="23">
        <v>3711</v>
      </c>
      <c r="B818" s="24" t="s">
        <v>107</v>
      </c>
      <c r="C818" s="25" t="s">
        <v>1707</v>
      </c>
      <c r="D818" s="26" t="s">
        <v>74</v>
      </c>
      <c r="E818" s="24">
        <v>5</v>
      </c>
      <c r="F818" s="27">
        <v>0</v>
      </c>
      <c r="G818" s="27">
        <v>25.328862167034227</v>
      </c>
      <c r="H818" s="26" t="s">
        <v>74</v>
      </c>
      <c r="I818" s="27">
        <v>29.608468159009977</v>
      </c>
      <c r="J818" s="27">
        <v>25.343199412000001</v>
      </c>
      <c r="K818" s="26" t="s">
        <v>74</v>
      </c>
      <c r="L818" s="23" t="s">
        <v>75</v>
      </c>
      <c r="M818" s="23" t="s">
        <v>76</v>
      </c>
      <c r="N818" s="28" t="s">
        <v>74</v>
      </c>
      <c r="O818" s="3" t="s">
        <v>109</v>
      </c>
      <c r="P818" s="3" t="s">
        <v>110</v>
      </c>
      <c r="Q818" s="28" t="s">
        <v>74</v>
      </c>
      <c r="R818" s="29">
        <v>5</v>
      </c>
      <c r="S818" s="30">
        <v>3</v>
      </c>
      <c r="T818" s="30">
        <v>1</v>
      </c>
      <c r="U818" s="30">
        <v>0</v>
      </c>
      <c r="V818" s="30">
        <v>0</v>
      </c>
      <c r="W818" s="28" t="s">
        <v>74</v>
      </c>
      <c r="X818" s="3" t="s">
        <v>83</v>
      </c>
      <c r="Y818" s="28" t="s">
        <v>74</v>
      </c>
      <c r="Z818" s="31">
        <v>0</v>
      </c>
      <c r="AA818" s="31">
        <v>44.006436041834277</v>
      </c>
      <c r="AB818" s="31">
        <v>0</v>
      </c>
      <c r="AC818" s="31">
        <v>50.70822340683938</v>
      </c>
      <c r="AD818" s="28" t="s">
        <v>74</v>
      </c>
      <c r="AE818" s="31">
        <v>-7.131672833548147</v>
      </c>
      <c r="AF818" s="31">
        <v>17.757325544671236</v>
      </c>
      <c r="AG818" s="28" t="s">
        <v>74</v>
      </c>
      <c r="AH818" s="32">
        <v>45940</v>
      </c>
      <c r="AJ818" s="30" t="s">
        <v>5521</v>
      </c>
    </row>
    <row r="819" spans="1:36" x14ac:dyDescent="0.2">
      <c r="A819" s="23" t="s">
        <v>1708</v>
      </c>
      <c r="B819" s="24" t="s">
        <v>72</v>
      </c>
      <c r="C819" s="25" t="s">
        <v>1709</v>
      </c>
      <c r="D819" s="26" t="s">
        <v>74</v>
      </c>
      <c r="E819" s="24">
        <v>5</v>
      </c>
      <c r="F819" s="27">
        <v>-12.160164513539282</v>
      </c>
      <c r="G819" s="27">
        <v>23.077392654289692</v>
      </c>
      <c r="H819" s="26" t="s">
        <v>74</v>
      </c>
      <c r="I819" s="27">
        <v>37.589571382661298</v>
      </c>
      <c r="J819" s="27">
        <v>25.307354414999999</v>
      </c>
      <c r="K819" s="26" t="s">
        <v>74</v>
      </c>
      <c r="L819" s="23" t="s">
        <v>113</v>
      </c>
      <c r="M819" s="23" t="s">
        <v>132</v>
      </c>
      <c r="N819" s="28" t="s">
        <v>74</v>
      </c>
      <c r="O819" s="3" t="s">
        <v>77</v>
      </c>
      <c r="P819" s="3" t="s">
        <v>78</v>
      </c>
      <c r="Q819" s="28" t="s">
        <v>74</v>
      </c>
      <c r="R819" s="29">
        <v>5</v>
      </c>
      <c r="S819" s="30">
        <v>15</v>
      </c>
      <c r="T819" s="30">
        <v>7</v>
      </c>
      <c r="U819" s="30">
        <v>0</v>
      </c>
      <c r="V819" s="30">
        <v>0</v>
      </c>
      <c r="W819" s="28" t="s">
        <v>74</v>
      </c>
      <c r="X819" s="3" t="s">
        <v>83</v>
      </c>
      <c r="Y819" s="28" t="s">
        <v>74</v>
      </c>
      <c r="Z819" s="31">
        <v>-11.189450319885113</v>
      </c>
      <c r="AA819" s="31">
        <v>56.800368833563844</v>
      </c>
      <c r="AB819" s="31">
        <v>-11.189450319885113</v>
      </c>
      <c r="AC819" s="31">
        <v>60.031243971184026</v>
      </c>
      <c r="AD819" s="28" t="s">
        <v>74</v>
      </c>
      <c r="AE819" s="31">
        <v>-12.160164513539282</v>
      </c>
      <c r="AF819" s="31">
        <v>24.570365547364453</v>
      </c>
      <c r="AG819" s="28" t="s">
        <v>74</v>
      </c>
      <c r="AH819" s="32">
        <v>45940</v>
      </c>
      <c r="AJ819" s="30" t="s">
        <v>5522</v>
      </c>
    </row>
    <row r="820" spans="1:36" x14ac:dyDescent="0.2">
      <c r="A820" s="23" t="s">
        <v>1710</v>
      </c>
      <c r="B820" s="24" t="s">
        <v>255</v>
      </c>
      <c r="C820" s="25" t="s">
        <v>1711</v>
      </c>
      <c r="D820" s="26" t="s">
        <v>74</v>
      </c>
      <c r="E820" s="24">
        <v>0</v>
      </c>
      <c r="F820" s="27">
        <v>-24.480877563561503</v>
      </c>
      <c r="G820" s="27">
        <v>1.559277518784014</v>
      </c>
      <c r="H820" s="26" t="s">
        <v>74</v>
      </c>
      <c r="I820" s="27">
        <v>17.576686081750029</v>
      </c>
      <c r="J820" s="27">
        <v>25.298032714000001</v>
      </c>
      <c r="K820" s="26" t="s">
        <v>74</v>
      </c>
      <c r="L820" s="23" t="s">
        <v>247</v>
      </c>
      <c r="M820" s="23" t="s">
        <v>248</v>
      </c>
      <c r="N820" s="28" t="s">
        <v>74</v>
      </c>
      <c r="O820" s="3" t="s">
        <v>109</v>
      </c>
      <c r="P820" s="3" t="s">
        <v>258</v>
      </c>
      <c r="Q820" s="28" t="s">
        <v>74</v>
      </c>
      <c r="R820" s="29">
        <v>2</v>
      </c>
      <c r="S820" s="30">
        <v>0</v>
      </c>
      <c r="T820" s="30">
        <v>0</v>
      </c>
      <c r="U820" s="30">
        <v>0</v>
      </c>
      <c r="V820" s="30">
        <v>4</v>
      </c>
      <c r="W820" s="28" t="s">
        <v>74</v>
      </c>
      <c r="X820" s="3" t="s">
        <v>101</v>
      </c>
      <c r="Y820" s="28" t="s">
        <v>74</v>
      </c>
      <c r="Z820" s="31">
        <v>-9.2910577929377212</v>
      </c>
      <c r="AA820" s="31">
        <v>5.6905428597236023</v>
      </c>
      <c r="AB820" s="31">
        <v>-32.158480479836278</v>
      </c>
      <c r="AC820" s="31">
        <v>-17.828782352788245</v>
      </c>
      <c r="AD820" s="28" t="s">
        <v>74</v>
      </c>
      <c r="AE820" s="31">
        <v>-62.737351327036926</v>
      </c>
      <c r="AF820" s="31">
        <v>-44.138744651688512</v>
      </c>
      <c r="AG820" s="28" t="s">
        <v>74</v>
      </c>
      <c r="AH820" s="32">
        <v>45940</v>
      </c>
      <c r="AJ820" s="30" t="s">
        <v>5523</v>
      </c>
    </row>
    <row r="821" spans="1:36" x14ac:dyDescent="0.2">
      <c r="A821" s="23" t="s">
        <v>1712</v>
      </c>
      <c r="B821" s="24" t="s">
        <v>72</v>
      </c>
      <c r="C821" s="25" t="s">
        <v>1713</v>
      </c>
      <c r="D821" s="26" t="s">
        <v>74</v>
      </c>
      <c r="E821" s="24">
        <v>0</v>
      </c>
      <c r="F821" s="27">
        <v>-8.2905156654498651</v>
      </c>
      <c r="G821" s="27">
        <v>3.7019265426030561</v>
      </c>
      <c r="H821" s="26" t="s">
        <v>74</v>
      </c>
      <c r="I821" s="27">
        <v>17.710475144690172</v>
      </c>
      <c r="J821" s="27">
        <v>15.566872731</v>
      </c>
      <c r="K821" s="26" t="s">
        <v>74</v>
      </c>
      <c r="L821" s="23" t="s">
        <v>129</v>
      </c>
      <c r="M821" s="23" t="s">
        <v>200</v>
      </c>
      <c r="N821" s="28" t="s">
        <v>74</v>
      </c>
      <c r="O821" s="3" t="s">
        <v>77</v>
      </c>
      <c r="P821" s="3" t="s">
        <v>78</v>
      </c>
      <c r="Q821" s="28" t="s">
        <v>74</v>
      </c>
      <c r="R821" s="29">
        <v>5</v>
      </c>
      <c r="S821" s="30">
        <v>2</v>
      </c>
      <c r="T821" s="30">
        <v>0</v>
      </c>
      <c r="U821" s="30">
        <v>0</v>
      </c>
      <c r="V821" s="30">
        <v>4</v>
      </c>
      <c r="W821" s="28" t="s">
        <v>74</v>
      </c>
      <c r="X821" s="3" t="s">
        <v>101</v>
      </c>
      <c r="Y821" s="28" t="s">
        <v>74</v>
      </c>
      <c r="Z821" s="31">
        <v>-3.5876840696117891</v>
      </c>
      <c r="AA821" s="31">
        <v>17.220052083333332</v>
      </c>
      <c r="AB821" s="31">
        <v>-11.545074920167043</v>
      </c>
      <c r="AC821" s="31">
        <v>12.334489121398299</v>
      </c>
      <c r="AD821" s="28" t="s">
        <v>74</v>
      </c>
      <c r="AE821" s="31">
        <v>-47.174365031431215</v>
      </c>
      <c r="AF821" s="31">
        <v>-17.193806854493605</v>
      </c>
      <c r="AG821" s="28" t="s">
        <v>74</v>
      </c>
      <c r="AH821" s="32">
        <v>45940</v>
      </c>
      <c r="AJ821" s="30" t="s">
        <v>5524</v>
      </c>
    </row>
    <row r="822" spans="1:36" x14ac:dyDescent="0.2">
      <c r="A822" s="23" t="s">
        <v>1714</v>
      </c>
      <c r="B822" s="24" t="s">
        <v>72</v>
      </c>
      <c r="C822" s="25" t="s">
        <v>1715</v>
      </c>
      <c r="D822" s="26" t="s">
        <v>74</v>
      </c>
      <c r="E822" s="24">
        <v>1</v>
      </c>
      <c r="F822" s="27">
        <v>-25.702897132732637</v>
      </c>
      <c r="G822" s="27">
        <v>2.516183767420118</v>
      </c>
      <c r="H822" s="26" t="s">
        <v>74</v>
      </c>
      <c r="I822" s="27">
        <v>39.780834927441241</v>
      </c>
      <c r="J822" s="27">
        <v>25.220493430000001</v>
      </c>
      <c r="K822" s="26" t="s">
        <v>74</v>
      </c>
      <c r="L822" s="23" t="s">
        <v>113</v>
      </c>
      <c r="M822" s="23" t="s">
        <v>224</v>
      </c>
      <c r="N822" s="28" t="s">
        <v>74</v>
      </c>
      <c r="O822" s="3" t="s">
        <v>77</v>
      </c>
      <c r="P822" s="3" t="s">
        <v>78</v>
      </c>
      <c r="Q822" s="28" t="s">
        <v>74</v>
      </c>
      <c r="R822" s="29">
        <v>2</v>
      </c>
      <c r="S822" s="30">
        <v>0</v>
      </c>
      <c r="T822" s="30">
        <v>0</v>
      </c>
      <c r="U822" s="30">
        <v>0</v>
      </c>
      <c r="V822" s="30">
        <v>0</v>
      </c>
      <c r="W822" s="28" t="s">
        <v>74</v>
      </c>
      <c r="X822" s="3" t="s">
        <v>79</v>
      </c>
      <c r="Y822" s="28" t="s">
        <v>74</v>
      </c>
      <c r="Z822" s="31">
        <v>-19.782177210036135</v>
      </c>
      <c r="AA822" s="31">
        <v>11.451299275234216</v>
      </c>
      <c r="AB822" s="31">
        <v>-19.782177210036135</v>
      </c>
      <c r="AC822" s="31">
        <v>25.454675697832684</v>
      </c>
      <c r="AD822" s="28" t="s">
        <v>74</v>
      </c>
      <c r="AE822" s="31">
        <v>-29.156712348017845</v>
      </c>
      <c r="AF822" s="31">
        <v>-4.0252925075805868</v>
      </c>
      <c r="AG822" s="28" t="s">
        <v>74</v>
      </c>
      <c r="AH822" s="32">
        <v>45940</v>
      </c>
      <c r="AJ822" s="30" t="s">
        <v>5525</v>
      </c>
    </row>
    <row r="823" spans="1:36" x14ac:dyDescent="0.2">
      <c r="A823" s="23" t="s">
        <v>1716</v>
      </c>
      <c r="B823" s="24" t="s">
        <v>1587</v>
      </c>
      <c r="C823" s="25" t="s">
        <v>1717</v>
      </c>
      <c r="D823" s="26" t="s">
        <v>74</v>
      </c>
      <c r="E823" s="24">
        <v>3</v>
      </c>
      <c r="F823" s="27">
        <v>-14.236865413948877</v>
      </c>
      <c r="G823" s="27">
        <v>8.9143015161504753</v>
      </c>
      <c r="H823" s="26" t="s">
        <v>74</v>
      </c>
      <c r="I823" s="27">
        <v>39.371083318910266</v>
      </c>
      <c r="J823" s="27">
        <v>25.211366646999998</v>
      </c>
      <c r="K823" s="26" t="s">
        <v>74</v>
      </c>
      <c r="L823" s="23" t="s">
        <v>113</v>
      </c>
      <c r="M823" s="23" t="s">
        <v>324</v>
      </c>
      <c r="N823" s="28" t="s">
        <v>74</v>
      </c>
      <c r="O823" s="3" t="s">
        <v>156</v>
      </c>
      <c r="P823" s="3" t="s">
        <v>1589</v>
      </c>
      <c r="Q823" s="28" t="s">
        <v>74</v>
      </c>
      <c r="R823" s="29">
        <v>5</v>
      </c>
      <c r="S823" s="30">
        <v>2</v>
      </c>
      <c r="T823" s="30">
        <v>0</v>
      </c>
      <c r="U823" s="30">
        <v>0</v>
      </c>
      <c r="V823" s="30">
        <v>0</v>
      </c>
      <c r="W823" s="28" t="s">
        <v>74</v>
      </c>
      <c r="X823" s="3" t="s">
        <v>83</v>
      </c>
      <c r="Y823" s="28" t="s">
        <v>74</v>
      </c>
      <c r="Z823" s="31">
        <v>-11.398467432950188</v>
      </c>
      <c r="AA823" s="31">
        <v>23.911587407903554</v>
      </c>
      <c r="AB823" s="31">
        <v>-11.398467432950188</v>
      </c>
      <c r="AC823" s="31">
        <v>71.441346787617746</v>
      </c>
      <c r="AD823" s="28" t="s">
        <v>74</v>
      </c>
      <c r="AE823" s="31">
        <v>-14.236865413948877</v>
      </c>
      <c r="AF823" s="31">
        <v>48.701302501944063</v>
      </c>
      <c r="AG823" s="28" t="s">
        <v>74</v>
      </c>
      <c r="AH823" s="32">
        <v>45940</v>
      </c>
      <c r="AJ823" s="30" t="s">
        <v>5526</v>
      </c>
    </row>
    <row r="824" spans="1:36" x14ac:dyDescent="0.2">
      <c r="A824" s="23" t="s">
        <v>1718</v>
      </c>
      <c r="B824" s="24" t="s">
        <v>194</v>
      </c>
      <c r="C824" s="25" t="s">
        <v>1719</v>
      </c>
      <c r="D824" s="26" t="s">
        <v>74</v>
      </c>
      <c r="E824" s="24">
        <v>5</v>
      </c>
      <c r="F824" s="27">
        <v>0</v>
      </c>
      <c r="G824" s="27">
        <v>43.849386369563895</v>
      </c>
      <c r="H824" s="26" t="s">
        <v>74</v>
      </c>
      <c r="I824" s="27">
        <v>33.599635079781315</v>
      </c>
      <c r="J824" s="27">
        <v>25.074127151999999</v>
      </c>
      <c r="K824" s="26" t="s">
        <v>74</v>
      </c>
      <c r="L824" s="23" t="s">
        <v>178</v>
      </c>
      <c r="M824" s="23" t="s">
        <v>1212</v>
      </c>
      <c r="N824" s="28" t="s">
        <v>74</v>
      </c>
      <c r="O824" s="3" t="s">
        <v>156</v>
      </c>
      <c r="P824" s="3" t="s">
        <v>321</v>
      </c>
      <c r="Q824" s="28" t="s">
        <v>74</v>
      </c>
      <c r="R824" s="29">
        <v>5</v>
      </c>
      <c r="S824" s="30">
        <v>14</v>
      </c>
      <c r="T824" s="30">
        <v>26</v>
      </c>
      <c r="U824" s="30">
        <v>0</v>
      </c>
      <c r="V824" s="30">
        <v>0</v>
      </c>
      <c r="W824" s="28" t="s">
        <v>74</v>
      </c>
      <c r="X824" s="3" t="s">
        <v>83</v>
      </c>
      <c r="Y824" s="28" t="s">
        <v>74</v>
      </c>
      <c r="Z824" s="31">
        <v>0</v>
      </c>
      <c r="AA824" s="31">
        <v>74.113429778517471</v>
      </c>
      <c r="AB824" s="31">
        <v>0</v>
      </c>
      <c r="AC824" s="31">
        <v>115.29911273547022</v>
      </c>
      <c r="AD824" s="28" t="s">
        <v>74</v>
      </c>
      <c r="AE824" s="31">
        <v>0</v>
      </c>
      <c r="AF824" s="31">
        <v>77.347797615066796</v>
      </c>
      <c r="AG824" s="28" t="s">
        <v>74</v>
      </c>
      <c r="AH824" s="32">
        <v>45940</v>
      </c>
      <c r="AJ824" s="30" t="s">
        <v>5527</v>
      </c>
    </row>
    <row r="825" spans="1:36" x14ac:dyDescent="0.2">
      <c r="A825" s="23" t="s">
        <v>1720</v>
      </c>
      <c r="B825" s="24" t="s">
        <v>188</v>
      </c>
      <c r="C825" s="25" t="s">
        <v>1721</v>
      </c>
      <c r="D825" s="26" t="s">
        <v>74</v>
      </c>
      <c r="E825" s="24">
        <v>5</v>
      </c>
      <c r="F825" s="27">
        <v>0</v>
      </c>
      <c r="G825" s="27">
        <v>22.107649716131714</v>
      </c>
      <c r="H825" s="26" t="s">
        <v>74</v>
      </c>
      <c r="I825" s="27">
        <v>34.880189896419054</v>
      </c>
      <c r="J825" s="27">
        <v>24.993576147999999</v>
      </c>
      <c r="K825" s="26" t="s">
        <v>74</v>
      </c>
      <c r="L825" s="23" t="s">
        <v>113</v>
      </c>
      <c r="M825" s="23" t="s">
        <v>324</v>
      </c>
      <c r="N825" s="28" t="s">
        <v>74</v>
      </c>
      <c r="O825" s="3" t="s">
        <v>99</v>
      </c>
      <c r="P825" s="3" t="s">
        <v>190</v>
      </c>
      <c r="Q825" s="28" t="s">
        <v>74</v>
      </c>
      <c r="R825" s="29">
        <v>5</v>
      </c>
      <c r="S825" s="30">
        <v>25</v>
      </c>
      <c r="T825" s="30">
        <v>1</v>
      </c>
      <c r="U825" s="30">
        <v>0</v>
      </c>
      <c r="V825" s="30">
        <v>0</v>
      </c>
      <c r="W825" s="28" t="s">
        <v>74</v>
      </c>
      <c r="X825" s="3" t="s">
        <v>83</v>
      </c>
      <c r="Y825" s="28" t="s">
        <v>74</v>
      </c>
      <c r="Z825" s="31">
        <v>0</v>
      </c>
      <c r="AA825" s="31">
        <v>42.669766193475986</v>
      </c>
      <c r="AB825" s="31">
        <v>0</v>
      </c>
      <c r="AC825" s="31">
        <v>65.322170443541879</v>
      </c>
      <c r="AD825" s="28" t="s">
        <v>74</v>
      </c>
      <c r="AE825" s="31">
        <v>0</v>
      </c>
      <c r="AF825" s="31">
        <v>29.01048203127398</v>
      </c>
      <c r="AG825" s="28" t="s">
        <v>74</v>
      </c>
      <c r="AH825" s="32">
        <v>45940</v>
      </c>
      <c r="AJ825" s="30" t="s">
        <v>5528</v>
      </c>
    </row>
    <row r="826" spans="1:36" x14ac:dyDescent="0.2">
      <c r="A826" s="23" t="s">
        <v>1722</v>
      </c>
      <c r="B826" s="24" t="s">
        <v>255</v>
      </c>
      <c r="C826" s="25" t="s">
        <v>1723</v>
      </c>
      <c r="D826" s="26" t="s">
        <v>74</v>
      </c>
      <c r="E826" s="24">
        <v>3</v>
      </c>
      <c r="F826" s="27">
        <v>-15.518685559072473</v>
      </c>
      <c r="G826" s="27">
        <v>3.9827818555815653</v>
      </c>
      <c r="H826" s="26" t="s">
        <v>74</v>
      </c>
      <c r="I826" s="27">
        <v>25.448878806725212</v>
      </c>
      <c r="J826" s="27">
        <v>24.991207096</v>
      </c>
      <c r="K826" s="26" t="s">
        <v>74</v>
      </c>
      <c r="L826" s="23" t="s">
        <v>178</v>
      </c>
      <c r="M826" s="23" t="s">
        <v>1212</v>
      </c>
      <c r="N826" s="28" t="s">
        <v>74</v>
      </c>
      <c r="O826" s="3" t="s">
        <v>109</v>
      </c>
      <c r="P826" s="3" t="s">
        <v>258</v>
      </c>
      <c r="Q826" s="28" t="s">
        <v>74</v>
      </c>
      <c r="R826" s="29">
        <v>5</v>
      </c>
      <c r="S826" s="30">
        <v>31</v>
      </c>
      <c r="T826" s="30">
        <v>0</v>
      </c>
      <c r="U826" s="30">
        <v>0</v>
      </c>
      <c r="V826" s="30">
        <v>0</v>
      </c>
      <c r="W826" s="28" t="s">
        <v>74</v>
      </c>
      <c r="X826" s="3" t="s">
        <v>83</v>
      </c>
      <c r="Y826" s="28" t="s">
        <v>74</v>
      </c>
      <c r="Z826" s="31">
        <v>-5.7750759878419453</v>
      </c>
      <c r="AA826" s="31">
        <v>13.890692737407983</v>
      </c>
      <c r="AB826" s="31">
        <v>-5.7750759878419453</v>
      </c>
      <c r="AC826" s="31">
        <v>76.754594860515738</v>
      </c>
      <c r="AD826" s="28" t="s">
        <v>74</v>
      </c>
      <c r="AE826" s="31">
        <v>-15.518685559072473</v>
      </c>
      <c r="AF826" s="31">
        <v>30.846791576098077</v>
      </c>
      <c r="AG826" s="28" t="s">
        <v>74</v>
      </c>
      <c r="AH826" s="32">
        <v>45940</v>
      </c>
      <c r="AJ826" s="30" t="s">
        <v>5529</v>
      </c>
    </row>
    <row r="827" spans="1:36" x14ac:dyDescent="0.2">
      <c r="A827" s="23" t="s">
        <v>1724</v>
      </c>
      <c r="B827" s="24" t="s">
        <v>72</v>
      </c>
      <c r="C827" s="25" t="s">
        <v>1725</v>
      </c>
      <c r="D827" s="26" t="s">
        <v>74</v>
      </c>
      <c r="E827" s="24">
        <v>5</v>
      </c>
      <c r="F827" s="27">
        <v>0</v>
      </c>
      <c r="G827" s="27">
        <v>26.923894725358334</v>
      </c>
      <c r="H827" s="26" t="s">
        <v>74</v>
      </c>
      <c r="I827" s="27">
        <v>35.966474417905602</v>
      </c>
      <c r="J827" s="27">
        <v>24.911359688000001</v>
      </c>
      <c r="K827" s="26" t="s">
        <v>74</v>
      </c>
      <c r="L827" s="23" t="s">
        <v>75</v>
      </c>
      <c r="M827" s="23" t="s">
        <v>82</v>
      </c>
      <c r="N827" s="28" t="s">
        <v>74</v>
      </c>
      <c r="O827" s="3" t="s">
        <v>1536</v>
      </c>
      <c r="P827" s="3" t="s">
        <v>1537</v>
      </c>
      <c r="Q827" s="28" t="s">
        <v>74</v>
      </c>
      <c r="R827" s="29">
        <v>5</v>
      </c>
      <c r="S827" s="30">
        <v>11</v>
      </c>
      <c r="T827" s="30">
        <v>8</v>
      </c>
      <c r="U827" s="30">
        <v>0</v>
      </c>
      <c r="V827" s="30">
        <v>0</v>
      </c>
      <c r="W827" s="28" t="s">
        <v>74</v>
      </c>
      <c r="X827" s="3" t="s">
        <v>83</v>
      </c>
      <c r="Y827" s="28" t="s">
        <v>74</v>
      </c>
      <c r="Z827" s="31">
        <v>0</v>
      </c>
      <c r="AA827" s="31">
        <v>61.038961038961048</v>
      </c>
      <c r="AB827" s="31">
        <v>0</v>
      </c>
      <c r="AC827" s="31">
        <v>113.71200393203516</v>
      </c>
      <c r="AD827" s="28" t="s">
        <v>74</v>
      </c>
      <c r="AE827" s="31">
        <v>0</v>
      </c>
      <c r="AF827" s="31">
        <v>68.788848764852645</v>
      </c>
      <c r="AG827" s="28" t="s">
        <v>74</v>
      </c>
      <c r="AH827" s="32">
        <v>45940</v>
      </c>
      <c r="AJ827" s="30" t="s">
        <v>5530</v>
      </c>
    </row>
    <row r="828" spans="1:36" x14ac:dyDescent="0.2">
      <c r="A828" s="23" t="s">
        <v>1726</v>
      </c>
      <c r="B828" s="24" t="s">
        <v>72</v>
      </c>
      <c r="C828" s="25" t="s">
        <v>1727</v>
      </c>
      <c r="D828" s="26" t="s">
        <v>74</v>
      </c>
      <c r="E828" s="24">
        <v>4</v>
      </c>
      <c r="F828" s="27">
        <v>-5.0049360774840519</v>
      </c>
      <c r="G828" s="27">
        <v>19.232207258639551</v>
      </c>
      <c r="H828" s="26" t="s">
        <v>74</v>
      </c>
      <c r="I828" s="27">
        <v>37.001157410578145</v>
      </c>
      <c r="J828" s="27">
        <v>24.859350913</v>
      </c>
      <c r="K828" s="26" t="s">
        <v>74</v>
      </c>
      <c r="L828" s="23" t="s">
        <v>91</v>
      </c>
      <c r="M828" s="23" t="s">
        <v>331</v>
      </c>
      <c r="N828" s="28" t="s">
        <v>74</v>
      </c>
      <c r="O828" s="3" t="s">
        <v>77</v>
      </c>
      <c r="P828" s="3" t="s">
        <v>78</v>
      </c>
      <c r="Q828" s="28" t="s">
        <v>74</v>
      </c>
      <c r="R828" s="29">
        <v>5</v>
      </c>
      <c r="S828" s="30">
        <v>10</v>
      </c>
      <c r="T828" s="30">
        <v>0</v>
      </c>
      <c r="U828" s="30">
        <v>0</v>
      </c>
      <c r="V828" s="30">
        <v>0</v>
      </c>
      <c r="W828" s="28" t="s">
        <v>74</v>
      </c>
      <c r="X828" s="3" t="s">
        <v>83</v>
      </c>
      <c r="Y828" s="28" t="s">
        <v>74</v>
      </c>
      <c r="Z828" s="31">
        <v>-5.6265984654731422</v>
      </c>
      <c r="AA828" s="31">
        <v>48.906194690265501</v>
      </c>
      <c r="AB828" s="31">
        <v>-5.6265984654731422</v>
      </c>
      <c r="AC828" s="31">
        <v>50.871421797990259</v>
      </c>
      <c r="AD828" s="28" t="s">
        <v>74</v>
      </c>
      <c r="AE828" s="31">
        <v>-29.05418969418173</v>
      </c>
      <c r="AF828" s="31">
        <v>15.696386518839953</v>
      </c>
      <c r="AG828" s="28" t="s">
        <v>74</v>
      </c>
      <c r="AH828" s="32">
        <v>45940</v>
      </c>
      <c r="AJ828" s="30" t="s">
        <v>5531</v>
      </c>
    </row>
    <row r="829" spans="1:36" x14ac:dyDescent="0.2">
      <c r="A829" s="23" t="s">
        <v>1728</v>
      </c>
      <c r="B829" s="24" t="s">
        <v>72</v>
      </c>
      <c r="C829" s="25" t="s">
        <v>1729</v>
      </c>
      <c r="D829" s="26" t="s">
        <v>74</v>
      </c>
      <c r="E829" s="24">
        <v>3</v>
      </c>
      <c r="F829" s="27">
        <v>-5.2272913373230239</v>
      </c>
      <c r="G829" s="27">
        <v>4.2490430228411231</v>
      </c>
      <c r="H829" s="26" t="s">
        <v>74</v>
      </c>
      <c r="I829" s="27">
        <v>21.22577163077052</v>
      </c>
      <c r="J829" s="27">
        <v>24.859159805000001</v>
      </c>
      <c r="K829" s="26" t="s">
        <v>74</v>
      </c>
      <c r="L829" s="23" t="s">
        <v>113</v>
      </c>
      <c r="M829" s="23" t="s">
        <v>399</v>
      </c>
      <c r="N829" s="28" t="s">
        <v>74</v>
      </c>
      <c r="O829" s="3" t="s">
        <v>77</v>
      </c>
      <c r="P829" s="3" t="s">
        <v>78</v>
      </c>
      <c r="Q829" s="28" t="s">
        <v>74</v>
      </c>
      <c r="R829" s="29">
        <v>5</v>
      </c>
      <c r="S829" s="30">
        <v>13</v>
      </c>
      <c r="T829" s="30">
        <v>0</v>
      </c>
      <c r="U829" s="30">
        <v>0</v>
      </c>
      <c r="V829" s="30">
        <v>0</v>
      </c>
      <c r="W829" s="28" t="s">
        <v>74</v>
      </c>
      <c r="X829" s="3" t="s">
        <v>83</v>
      </c>
      <c r="Y829" s="28" t="s">
        <v>74</v>
      </c>
      <c r="Z829" s="31">
        <v>-2.6455998530222264</v>
      </c>
      <c r="AA829" s="31">
        <v>22.680969285383533</v>
      </c>
      <c r="AB829" s="31">
        <v>-2.6455998530222264</v>
      </c>
      <c r="AC829" s="31">
        <v>36.972609786170402</v>
      </c>
      <c r="AD829" s="28" t="s">
        <v>74</v>
      </c>
      <c r="AE829" s="31">
        <v>-13.314084120181763</v>
      </c>
      <c r="AF829" s="31">
        <v>4.1756250017778438</v>
      </c>
      <c r="AG829" s="28" t="s">
        <v>74</v>
      </c>
      <c r="AH829" s="32">
        <v>45940</v>
      </c>
      <c r="AJ829" s="30" t="s">
        <v>5532</v>
      </c>
    </row>
    <row r="830" spans="1:36" x14ac:dyDescent="0.2">
      <c r="A830" s="23" t="s">
        <v>1730</v>
      </c>
      <c r="B830" s="24" t="s">
        <v>154</v>
      </c>
      <c r="C830" s="25" t="s">
        <v>1731</v>
      </c>
      <c r="D830" s="26" t="s">
        <v>74</v>
      </c>
      <c r="E830" s="24">
        <v>0</v>
      </c>
      <c r="F830" s="27">
        <v>-17.531145252095353</v>
      </c>
      <c r="G830" s="27">
        <v>18.011135827227616</v>
      </c>
      <c r="H830" s="26" t="s">
        <v>74</v>
      </c>
      <c r="I830" s="27">
        <v>51.264950835351677</v>
      </c>
      <c r="J830" s="27">
        <v>24.852941801</v>
      </c>
      <c r="K830" s="26" t="s">
        <v>74</v>
      </c>
      <c r="L830" s="23" t="s">
        <v>75</v>
      </c>
      <c r="M830" s="23" t="s">
        <v>76</v>
      </c>
      <c r="N830" s="28" t="s">
        <v>74</v>
      </c>
      <c r="O830" s="3" t="s">
        <v>156</v>
      </c>
      <c r="P830" s="3" t="s">
        <v>184</v>
      </c>
      <c r="Q830" s="28" t="s">
        <v>74</v>
      </c>
      <c r="R830" s="29">
        <v>3</v>
      </c>
      <c r="S830" s="30">
        <v>0</v>
      </c>
      <c r="T830" s="30">
        <v>0</v>
      </c>
      <c r="U830" s="30">
        <v>0</v>
      </c>
      <c r="V830" s="30">
        <v>1</v>
      </c>
      <c r="W830" s="28" t="s">
        <v>74</v>
      </c>
      <c r="X830" s="3" t="s">
        <v>79</v>
      </c>
      <c r="Y830" s="28" t="s">
        <v>74</v>
      </c>
      <c r="Z830" s="31">
        <v>-14.019361778415204</v>
      </c>
      <c r="AA830" s="31">
        <v>41.809580130100535</v>
      </c>
      <c r="AB830" s="31">
        <v>-49.811636668061951</v>
      </c>
      <c r="AC830" s="31">
        <v>-29.148735949039096</v>
      </c>
      <c r="AD830" s="28" t="s">
        <v>74</v>
      </c>
      <c r="AE830" s="31">
        <v>-64.562320470971031</v>
      </c>
      <c r="AF830" s="31">
        <v>-44.30327199177276</v>
      </c>
      <c r="AG830" s="28" t="s">
        <v>74</v>
      </c>
      <c r="AH830" s="32">
        <v>45940</v>
      </c>
      <c r="AJ830" s="30" t="s">
        <v>5533</v>
      </c>
    </row>
    <row r="831" spans="1:36" x14ac:dyDescent="0.2">
      <c r="A831" s="23">
        <v>1336</v>
      </c>
      <c r="B831" s="24" t="s">
        <v>124</v>
      </c>
      <c r="C831" s="25" t="s">
        <v>1732</v>
      </c>
      <c r="D831" s="26" t="s">
        <v>74</v>
      </c>
      <c r="E831" s="24">
        <v>5</v>
      </c>
      <c r="F831" s="27">
        <v>-9.5025558985551548</v>
      </c>
      <c r="G831" s="27">
        <v>52.775871390828691</v>
      </c>
      <c r="H831" s="26" t="s">
        <v>74</v>
      </c>
      <c r="I831" s="27">
        <v>39.234937027112323</v>
      </c>
      <c r="J831" s="27">
        <v>24.798314136999998</v>
      </c>
      <c r="K831" s="26" t="s">
        <v>74</v>
      </c>
      <c r="L831" s="23" t="s">
        <v>113</v>
      </c>
      <c r="M831" s="23" t="s">
        <v>411</v>
      </c>
      <c r="N831" s="28" t="s">
        <v>74</v>
      </c>
      <c r="O831" s="3" t="s">
        <v>109</v>
      </c>
      <c r="P831" s="3" t="s">
        <v>126</v>
      </c>
      <c r="Q831" s="28" t="s">
        <v>74</v>
      </c>
      <c r="R831" s="29">
        <v>5</v>
      </c>
      <c r="S831" s="30">
        <v>31</v>
      </c>
      <c r="T831" s="30">
        <v>31</v>
      </c>
      <c r="U831" s="30">
        <v>0</v>
      </c>
      <c r="V831" s="30">
        <v>0</v>
      </c>
      <c r="W831" s="28" t="s">
        <v>74</v>
      </c>
      <c r="X831" s="3" t="s">
        <v>83</v>
      </c>
      <c r="Y831" s="28" t="s">
        <v>74</v>
      </c>
      <c r="Z831" s="31">
        <v>-8.642447418738044</v>
      </c>
      <c r="AA831" s="31">
        <v>85.33747090768037</v>
      </c>
      <c r="AB831" s="31">
        <v>-8.642447418738044</v>
      </c>
      <c r="AC831" s="31">
        <v>140.4055396923232</v>
      </c>
      <c r="AD831" s="28" t="s">
        <v>74</v>
      </c>
      <c r="AE831" s="31">
        <v>-9.5025558985551548</v>
      </c>
      <c r="AF831" s="31">
        <v>88.105563325770092</v>
      </c>
      <c r="AG831" s="28" t="s">
        <v>74</v>
      </c>
      <c r="AH831" s="32">
        <v>45940</v>
      </c>
      <c r="AJ831" s="30" t="s">
        <v>5534</v>
      </c>
    </row>
    <row r="832" spans="1:36" x14ac:dyDescent="0.2">
      <c r="A832" s="23" t="s">
        <v>18</v>
      </c>
      <c r="B832" s="24" t="s">
        <v>72</v>
      </c>
      <c r="C832" s="25" t="s">
        <v>1733</v>
      </c>
      <c r="D832" s="26" t="s">
        <v>74</v>
      </c>
      <c r="E832" s="24">
        <v>0</v>
      </c>
      <c r="F832" s="27">
        <v>-37.211590212751759</v>
      </c>
      <c r="G832" s="27">
        <v>7.7372147708916001</v>
      </c>
      <c r="H832" s="26" t="s">
        <v>74</v>
      </c>
      <c r="I832" s="27">
        <v>28.353449686241799</v>
      </c>
      <c r="J832" s="27">
        <v>24.75854004</v>
      </c>
      <c r="K832" s="26" t="s">
        <v>74</v>
      </c>
      <c r="L832" s="23" t="s">
        <v>122</v>
      </c>
      <c r="M832" s="23" t="s">
        <v>941</v>
      </c>
      <c r="N832" s="28" t="s">
        <v>74</v>
      </c>
      <c r="O832" s="3" t="s">
        <v>77</v>
      </c>
      <c r="P832" s="3" t="s">
        <v>78</v>
      </c>
      <c r="Q832" s="28" t="s">
        <v>74</v>
      </c>
      <c r="R832" s="29">
        <v>0</v>
      </c>
      <c r="S832" s="30">
        <v>0</v>
      </c>
      <c r="T832" s="30">
        <v>0</v>
      </c>
      <c r="U832" s="30">
        <v>40</v>
      </c>
      <c r="V832" s="30">
        <v>60</v>
      </c>
      <c r="W832" s="28" t="s">
        <v>74</v>
      </c>
      <c r="X832" s="3" t="s">
        <v>83</v>
      </c>
      <c r="Y832" s="28" t="s">
        <v>74</v>
      </c>
      <c r="Z832" s="31">
        <v>-27.333024834181703</v>
      </c>
      <c r="AA832" s="31">
        <v>6.6722016755981608</v>
      </c>
      <c r="AB832" s="31">
        <v>-46.427353019218373</v>
      </c>
      <c r="AC832" s="31">
        <v>-35.835796298061858</v>
      </c>
      <c r="AD832" s="28" t="s">
        <v>74</v>
      </c>
      <c r="AE832" s="31">
        <v>-64.177568878739564</v>
      </c>
      <c r="AF832" s="31">
        <v>-52.66959310181786</v>
      </c>
      <c r="AG832" s="28" t="s">
        <v>74</v>
      </c>
      <c r="AH832" s="32">
        <v>45940</v>
      </c>
      <c r="AJ832" s="30" t="s">
        <v>5535</v>
      </c>
    </row>
    <row r="833" spans="1:36" x14ac:dyDescent="0.2">
      <c r="A833" s="23">
        <v>3606</v>
      </c>
      <c r="B833" s="24" t="s">
        <v>124</v>
      </c>
      <c r="C833" s="25" t="s">
        <v>1734</v>
      </c>
      <c r="D833" s="26" t="s">
        <v>74</v>
      </c>
      <c r="E833" s="24">
        <v>5</v>
      </c>
      <c r="F833" s="27">
        <v>-4.2249629429356421</v>
      </c>
      <c r="G833" s="27">
        <v>28.557891970774623</v>
      </c>
      <c r="H833" s="26" t="s">
        <v>74</v>
      </c>
      <c r="I833" s="27">
        <v>37.613823446804346</v>
      </c>
      <c r="J833" s="27">
        <v>24.725801905000001</v>
      </c>
      <c r="K833" s="26" t="s">
        <v>74</v>
      </c>
      <c r="L833" s="23" t="s">
        <v>91</v>
      </c>
      <c r="M833" s="23" t="s">
        <v>1209</v>
      </c>
      <c r="N833" s="28" t="s">
        <v>74</v>
      </c>
      <c r="O833" s="3" t="s">
        <v>109</v>
      </c>
      <c r="P833" s="3" t="s">
        <v>126</v>
      </c>
      <c r="Q833" s="28" t="s">
        <v>74</v>
      </c>
      <c r="R833" s="29">
        <v>5</v>
      </c>
      <c r="S833" s="30">
        <v>21</v>
      </c>
      <c r="T833" s="30">
        <v>8</v>
      </c>
      <c r="U833" s="30">
        <v>0</v>
      </c>
      <c r="V833" s="30">
        <v>0</v>
      </c>
      <c r="W833" s="28" t="s">
        <v>74</v>
      </c>
      <c r="X833" s="3" t="s">
        <v>83</v>
      </c>
      <c r="Y833" s="28" t="s">
        <v>74</v>
      </c>
      <c r="Z833" s="31">
        <v>-5.3828365878725561</v>
      </c>
      <c r="AA833" s="31">
        <v>55.412534289934598</v>
      </c>
      <c r="AB833" s="31">
        <v>-5.3828365878725561</v>
      </c>
      <c r="AC833" s="31">
        <v>83.624851809882855</v>
      </c>
      <c r="AD833" s="28" t="s">
        <v>74</v>
      </c>
      <c r="AE833" s="31">
        <v>-4.2249629429356421</v>
      </c>
      <c r="AF833" s="31">
        <v>42.421698225250857</v>
      </c>
      <c r="AG833" s="28" t="s">
        <v>74</v>
      </c>
      <c r="AH833" s="32">
        <v>45940</v>
      </c>
      <c r="AJ833" s="30" t="s">
        <v>5536</v>
      </c>
    </row>
    <row r="834" spans="1:36" x14ac:dyDescent="0.2">
      <c r="A834" s="23">
        <v>175</v>
      </c>
      <c r="B834" s="24" t="s">
        <v>124</v>
      </c>
      <c r="C834" s="25" t="s">
        <v>1735</v>
      </c>
      <c r="D834" s="26" t="s">
        <v>74</v>
      </c>
      <c r="E834" s="24">
        <v>2</v>
      </c>
      <c r="F834" s="27">
        <v>-13.630528501312483</v>
      </c>
      <c r="G834" s="27">
        <v>13.752044782633622</v>
      </c>
      <c r="H834" s="26" t="s">
        <v>74</v>
      </c>
      <c r="I834" s="27">
        <v>38.803763751792239</v>
      </c>
      <c r="J834" s="27">
        <v>24.683117175</v>
      </c>
      <c r="K834" s="26" t="s">
        <v>74</v>
      </c>
      <c r="L834" s="23" t="s">
        <v>91</v>
      </c>
      <c r="M834" s="23" t="s">
        <v>106</v>
      </c>
      <c r="N834" s="28" t="s">
        <v>74</v>
      </c>
      <c r="O834" s="3" t="s">
        <v>109</v>
      </c>
      <c r="P834" s="3" t="s">
        <v>543</v>
      </c>
      <c r="Q834" s="28" t="s">
        <v>74</v>
      </c>
      <c r="R834" s="29">
        <v>4</v>
      </c>
      <c r="S834" s="30">
        <v>0</v>
      </c>
      <c r="T834" s="30">
        <v>0</v>
      </c>
      <c r="U834" s="30">
        <v>0</v>
      </c>
      <c r="V834" s="30">
        <v>0</v>
      </c>
      <c r="W834" s="28" t="s">
        <v>74</v>
      </c>
      <c r="X834" s="3" t="s">
        <v>83</v>
      </c>
      <c r="Y834" s="28" t="s">
        <v>74</v>
      </c>
      <c r="Z834" s="31">
        <v>-4.654654654654653</v>
      </c>
      <c r="AA834" s="31">
        <v>22.903225806451619</v>
      </c>
      <c r="AB834" s="31">
        <v>-7.9710144927536168</v>
      </c>
      <c r="AC834" s="31">
        <v>56.284610272944292</v>
      </c>
      <c r="AD834" s="28" t="s">
        <v>74</v>
      </c>
      <c r="AE834" s="31">
        <v>-31.638183091964429</v>
      </c>
      <c r="AF834" s="31">
        <v>18.999497502322832</v>
      </c>
      <c r="AG834" s="28" t="s">
        <v>74</v>
      </c>
      <c r="AH834" s="32">
        <v>45940</v>
      </c>
      <c r="AJ834" s="30" t="s">
        <v>5537</v>
      </c>
    </row>
    <row r="835" spans="1:36" x14ac:dyDescent="0.2">
      <c r="A835" s="23" t="s">
        <v>1736</v>
      </c>
      <c r="B835" s="24" t="s">
        <v>182</v>
      </c>
      <c r="C835" s="25" t="s">
        <v>1737</v>
      </c>
      <c r="D835" s="26" t="s">
        <v>74</v>
      </c>
      <c r="E835" s="24">
        <v>2</v>
      </c>
      <c r="F835" s="27">
        <v>-12.160018700286706</v>
      </c>
      <c r="G835" s="27">
        <v>4.1741339883036739</v>
      </c>
      <c r="H835" s="26" t="s">
        <v>74</v>
      </c>
      <c r="I835" s="27">
        <v>18.62499849476978</v>
      </c>
      <c r="J835" s="27">
        <v>24.654597321000001</v>
      </c>
      <c r="K835" s="26" t="s">
        <v>74</v>
      </c>
      <c r="L835" s="23" t="s">
        <v>178</v>
      </c>
      <c r="M835" s="23" t="s">
        <v>578</v>
      </c>
      <c r="N835" s="28" t="s">
        <v>74</v>
      </c>
      <c r="O835" s="3" t="s">
        <v>156</v>
      </c>
      <c r="P835" s="3" t="s">
        <v>184</v>
      </c>
      <c r="Q835" s="28" t="s">
        <v>74</v>
      </c>
      <c r="R835" s="29">
        <v>3</v>
      </c>
      <c r="S835" s="30">
        <v>0</v>
      </c>
      <c r="T835" s="30">
        <v>0</v>
      </c>
      <c r="U835" s="30">
        <v>0</v>
      </c>
      <c r="V835" s="30">
        <v>0</v>
      </c>
      <c r="W835" s="28" t="s">
        <v>74</v>
      </c>
      <c r="X835" s="3" t="s">
        <v>101</v>
      </c>
      <c r="Y835" s="28" t="s">
        <v>74</v>
      </c>
      <c r="Z835" s="31">
        <v>-6.9673405909797754</v>
      </c>
      <c r="AA835" s="31">
        <v>15.246792278349345</v>
      </c>
      <c r="AB835" s="31">
        <v>-11.538973426201141</v>
      </c>
      <c r="AC835" s="31">
        <v>19.118321311814913</v>
      </c>
      <c r="AD835" s="28" t="s">
        <v>74</v>
      </c>
      <c r="AE835" s="31">
        <v>-23.011614394480283</v>
      </c>
      <c r="AF835" s="31">
        <v>0.78727886218387355</v>
      </c>
      <c r="AG835" s="28" t="s">
        <v>74</v>
      </c>
      <c r="AH835" s="32">
        <v>45940</v>
      </c>
      <c r="AJ835" s="30" t="s">
        <v>5538</v>
      </c>
    </row>
    <row r="836" spans="1:36" x14ac:dyDescent="0.2">
      <c r="A836" s="23" t="s">
        <v>1738</v>
      </c>
      <c r="B836" s="24" t="s">
        <v>72</v>
      </c>
      <c r="C836" s="25" t="s">
        <v>1739</v>
      </c>
      <c r="D836" s="26" t="s">
        <v>74</v>
      </c>
      <c r="E836" s="24">
        <v>4</v>
      </c>
      <c r="F836" s="27">
        <v>0</v>
      </c>
      <c r="G836" s="27">
        <v>36.427972675682966</v>
      </c>
      <c r="H836" s="26" t="s">
        <v>74</v>
      </c>
      <c r="I836" s="27">
        <v>29.819848231887804</v>
      </c>
      <c r="J836" s="27">
        <v>24.628816577999999</v>
      </c>
      <c r="K836" s="26" t="s">
        <v>74</v>
      </c>
      <c r="L836" s="23" t="s">
        <v>91</v>
      </c>
      <c r="M836" s="23" t="s">
        <v>92</v>
      </c>
      <c r="N836" s="28" t="s">
        <v>74</v>
      </c>
      <c r="O836" s="3" t="s">
        <v>77</v>
      </c>
      <c r="P836" s="3" t="s">
        <v>78</v>
      </c>
      <c r="Q836" s="28" t="s">
        <v>74</v>
      </c>
      <c r="R836" s="29">
        <v>5</v>
      </c>
      <c r="S836" s="30">
        <v>20</v>
      </c>
      <c r="T836" s="30">
        <v>0</v>
      </c>
      <c r="U836" s="30">
        <v>0</v>
      </c>
      <c r="V836" s="30">
        <v>0</v>
      </c>
      <c r="W836" s="28" t="s">
        <v>74</v>
      </c>
      <c r="X836" s="3" t="s">
        <v>83</v>
      </c>
      <c r="Y836" s="28" t="s">
        <v>74</v>
      </c>
      <c r="Z836" s="31">
        <v>-1.2885254739868941</v>
      </c>
      <c r="AA836" s="31">
        <v>56.681975069173049</v>
      </c>
      <c r="AB836" s="31">
        <v>-1.2885254739868941</v>
      </c>
      <c r="AC836" s="31">
        <v>27.398160250443652</v>
      </c>
      <c r="AD836" s="28" t="s">
        <v>74</v>
      </c>
      <c r="AE836" s="31">
        <v>-33.910455858924834</v>
      </c>
      <c r="AF836" s="31">
        <v>-5.2093436704229967</v>
      </c>
      <c r="AG836" s="28" t="s">
        <v>74</v>
      </c>
      <c r="AH836" s="32">
        <v>45940</v>
      </c>
      <c r="AJ836" s="30" t="s">
        <v>5539</v>
      </c>
    </row>
    <row r="837" spans="1:36" x14ac:dyDescent="0.2">
      <c r="A837" s="23" t="s">
        <v>1740</v>
      </c>
      <c r="B837" s="24" t="s">
        <v>72</v>
      </c>
      <c r="C837" s="25" t="s">
        <v>1741</v>
      </c>
      <c r="D837" s="26" t="s">
        <v>74</v>
      </c>
      <c r="E837" s="24">
        <v>0</v>
      </c>
      <c r="F837" s="27">
        <v>-13.521915525917146</v>
      </c>
      <c r="G837" s="27">
        <v>9.1947290472423067</v>
      </c>
      <c r="H837" s="26" t="s">
        <v>74</v>
      </c>
      <c r="I837" s="27">
        <v>31.262070463650556</v>
      </c>
      <c r="J837" s="27">
        <v>24.500558068</v>
      </c>
      <c r="K837" s="26" t="s">
        <v>74</v>
      </c>
      <c r="L837" s="23" t="s">
        <v>75</v>
      </c>
      <c r="M837" s="23" t="s">
        <v>174</v>
      </c>
      <c r="N837" s="28" t="s">
        <v>74</v>
      </c>
      <c r="O837" s="3" t="s">
        <v>77</v>
      </c>
      <c r="P837" s="3" t="s">
        <v>78</v>
      </c>
      <c r="Q837" s="28" t="s">
        <v>74</v>
      </c>
      <c r="R837" s="29">
        <v>2</v>
      </c>
      <c r="S837" s="30">
        <v>0</v>
      </c>
      <c r="T837" s="30">
        <v>0</v>
      </c>
      <c r="U837" s="30">
        <v>0</v>
      </c>
      <c r="V837" s="30">
        <v>2</v>
      </c>
      <c r="W837" s="28" t="s">
        <v>74</v>
      </c>
      <c r="X837" s="3" t="s">
        <v>83</v>
      </c>
      <c r="Y837" s="28" t="s">
        <v>74</v>
      </c>
      <c r="Z837" s="31">
        <v>-5.1288111557551446</v>
      </c>
      <c r="AA837" s="31">
        <v>18.494464944649447</v>
      </c>
      <c r="AB837" s="31">
        <v>-59.80775007509763</v>
      </c>
      <c r="AC837" s="31">
        <v>-0.74269826831989938</v>
      </c>
      <c r="AD837" s="28" t="s">
        <v>74</v>
      </c>
      <c r="AE837" s="31">
        <v>-70.2207262609857</v>
      </c>
      <c r="AF837" s="31">
        <v>-26.587307261666815</v>
      </c>
      <c r="AG837" s="28" t="s">
        <v>74</v>
      </c>
      <c r="AH837" s="32">
        <v>45940</v>
      </c>
      <c r="AJ837" s="30" t="s">
        <v>5540</v>
      </c>
    </row>
    <row r="838" spans="1:36" x14ac:dyDescent="0.2">
      <c r="A838" s="23" t="s">
        <v>1742</v>
      </c>
      <c r="B838" s="24" t="s">
        <v>154</v>
      </c>
      <c r="C838" s="25" t="s">
        <v>1743</v>
      </c>
      <c r="D838" s="26" t="s">
        <v>74</v>
      </c>
      <c r="E838" s="24">
        <v>0</v>
      </c>
      <c r="F838" s="27">
        <v>-22.198749935812096</v>
      </c>
      <c r="G838" s="27">
        <v>0.62231364538129952</v>
      </c>
      <c r="H838" s="26" t="s">
        <v>74</v>
      </c>
      <c r="I838" s="27">
        <v>30.173074315049348</v>
      </c>
      <c r="J838" s="27">
        <v>24.463870844999999</v>
      </c>
      <c r="K838" s="26" t="s">
        <v>74</v>
      </c>
      <c r="L838" s="23" t="s">
        <v>122</v>
      </c>
      <c r="M838" s="23" t="s">
        <v>941</v>
      </c>
      <c r="N838" s="28" t="s">
        <v>74</v>
      </c>
      <c r="O838" s="3" t="s">
        <v>156</v>
      </c>
      <c r="P838" s="3" t="s">
        <v>171</v>
      </c>
      <c r="Q838" s="28" t="s">
        <v>74</v>
      </c>
      <c r="R838" s="29">
        <v>0</v>
      </c>
      <c r="S838" s="30">
        <v>0</v>
      </c>
      <c r="T838" s="30">
        <v>0</v>
      </c>
      <c r="U838" s="30">
        <v>3</v>
      </c>
      <c r="V838" s="30">
        <v>5</v>
      </c>
      <c r="W838" s="28" t="s">
        <v>74</v>
      </c>
      <c r="X838" s="3" t="s">
        <v>83</v>
      </c>
      <c r="Y838" s="28" t="s">
        <v>74</v>
      </c>
      <c r="Z838" s="31">
        <v>-17.839960726558655</v>
      </c>
      <c r="AA838" s="31">
        <v>0.38387715930902999</v>
      </c>
      <c r="AB838" s="31">
        <v>-57.242859332686116</v>
      </c>
      <c r="AC838" s="31">
        <v>-41.629260704731799</v>
      </c>
      <c r="AD838" s="28" t="s">
        <v>74</v>
      </c>
      <c r="AE838" s="31">
        <v>-69.950030529537116</v>
      </c>
      <c r="AF838" s="31">
        <v>-54.437739005155386</v>
      </c>
      <c r="AG838" s="28" t="s">
        <v>74</v>
      </c>
      <c r="AH838" s="32">
        <v>45940</v>
      </c>
      <c r="AJ838" s="30" t="s">
        <v>5541</v>
      </c>
    </row>
    <row r="839" spans="1:36" x14ac:dyDescent="0.2">
      <c r="A839" s="23" t="s">
        <v>1744</v>
      </c>
      <c r="B839" s="24" t="s">
        <v>255</v>
      </c>
      <c r="C839" s="25" t="s">
        <v>1745</v>
      </c>
      <c r="D839" s="26" t="s">
        <v>74</v>
      </c>
      <c r="E839" s="24">
        <v>2</v>
      </c>
      <c r="F839" s="27">
        <v>-6.0963532906971327</v>
      </c>
      <c r="G839" s="27">
        <v>10.188733140023444</v>
      </c>
      <c r="H839" s="26" t="s">
        <v>74</v>
      </c>
      <c r="I839" s="27">
        <v>28.466685790276809</v>
      </c>
      <c r="J839" s="27">
        <v>24.459594640999999</v>
      </c>
      <c r="K839" s="26" t="s">
        <v>74</v>
      </c>
      <c r="L839" s="23" t="s">
        <v>247</v>
      </c>
      <c r="M839" s="23" t="s">
        <v>1436</v>
      </c>
      <c r="N839" s="28" t="s">
        <v>74</v>
      </c>
      <c r="O839" s="3" t="s">
        <v>109</v>
      </c>
      <c r="P839" s="3" t="s">
        <v>258</v>
      </c>
      <c r="Q839" s="28" t="s">
        <v>74</v>
      </c>
      <c r="R839" s="29">
        <v>5</v>
      </c>
      <c r="S839" s="30">
        <v>22</v>
      </c>
      <c r="T839" s="30">
        <v>0</v>
      </c>
      <c r="U839" s="30">
        <v>0</v>
      </c>
      <c r="V839" s="30">
        <v>0</v>
      </c>
      <c r="W839" s="28" t="s">
        <v>74</v>
      </c>
      <c r="X839" s="3" t="s">
        <v>83</v>
      </c>
      <c r="Y839" s="28" t="s">
        <v>74</v>
      </c>
      <c r="Z839" s="31">
        <v>0</v>
      </c>
      <c r="AA839" s="31">
        <v>33.348673109372619</v>
      </c>
      <c r="AB839" s="31">
        <v>-1.1260236578707858</v>
      </c>
      <c r="AC839" s="31">
        <v>37.93896839328395</v>
      </c>
      <c r="AD839" s="28" t="s">
        <v>74</v>
      </c>
      <c r="AE839" s="31">
        <v>-23.127870231158848</v>
      </c>
      <c r="AF839" s="31">
        <v>-1.9918463763859795</v>
      </c>
      <c r="AG839" s="28" t="s">
        <v>74</v>
      </c>
      <c r="AH839" s="32">
        <v>45940</v>
      </c>
      <c r="AJ839" s="30" t="s">
        <v>5542</v>
      </c>
    </row>
    <row r="840" spans="1:36" x14ac:dyDescent="0.2">
      <c r="A840" s="23">
        <v>55550</v>
      </c>
      <c r="B840" s="24" t="s">
        <v>140</v>
      </c>
      <c r="C840" s="25" t="s">
        <v>1746</v>
      </c>
      <c r="D840" s="26" t="s">
        <v>74</v>
      </c>
      <c r="E840" s="24">
        <v>5</v>
      </c>
      <c r="F840" s="27">
        <v>-3.990389945304984</v>
      </c>
      <c r="G840" s="27">
        <v>37.107226010316829</v>
      </c>
      <c r="H840" s="26" t="s">
        <v>74</v>
      </c>
      <c r="I840" s="27">
        <v>26.391652392501257</v>
      </c>
      <c r="J840" s="27">
        <v>24.451963444</v>
      </c>
      <c r="K840" s="26" t="s">
        <v>74</v>
      </c>
      <c r="L840" s="23" t="s">
        <v>113</v>
      </c>
      <c r="M840" s="23" t="s">
        <v>324</v>
      </c>
      <c r="N840" s="28" t="s">
        <v>74</v>
      </c>
      <c r="O840" s="3" t="s">
        <v>109</v>
      </c>
      <c r="P840" s="3" t="s">
        <v>142</v>
      </c>
      <c r="Q840" s="28" t="s">
        <v>74</v>
      </c>
      <c r="R840" s="29">
        <v>5</v>
      </c>
      <c r="S840" s="30">
        <v>20</v>
      </c>
      <c r="T840" s="30">
        <v>20</v>
      </c>
      <c r="U840" s="30">
        <v>0</v>
      </c>
      <c r="V840" s="30">
        <v>0</v>
      </c>
      <c r="W840" s="28" t="s">
        <v>74</v>
      </c>
      <c r="X840" s="3" t="s">
        <v>83</v>
      </c>
      <c r="Y840" s="28" t="s">
        <v>74</v>
      </c>
      <c r="Z840" s="31">
        <v>0</v>
      </c>
      <c r="AA840" s="31">
        <v>59.286502659089059</v>
      </c>
      <c r="AB840" s="31">
        <v>0</v>
      </c>
      <c r="AC840" s="31">
        <v>73.642055966076654</v>
      </c>
      <c r="AD840" s="28" t="s">
        <v>74</v>
      </c>
      <c r="AE840" s="31">
        <v>-3.990389945304984</v>
      </c>
      <c r="AF840" s="31">
        <v>25.579458432873881</v>
      </c>
      <c r="AG840" s="28" t="s">
        <v>74</v>
      </c>
      <c r="AH840" s="32">
        <v>45940</v>
      </c>
      <c r="AJ840" s="30" t="s">
        <v>5543</v>
      </c>
    </row>
    <row r="841" spans="1:36" x14ac:dyDescent="0.2">
      <c r="A841" s="23" t="s">
        <v>1747</v>
      </c>
      <c r="B841" s="24" t="s">
        <v>154</v>
      </c>
      <c r="C841" s="25" t="s">
        <v>1748</v>
      </c>
      <c r="D841" s="26" t="s">
        <v>74</v>
      </c>
      <c r="E841" s="24">
        <v>0</v>
      </c>
      <c r="F841" s="27">
        <v>-18.656566659955807</v>
      </c>
      <c r="G841" s="27">
        <v>0.28453000263224648</v>
      </c>
      <c r="H841" s="26" t="s">
        <v>74</v>
      </c>
      <c r="I841" s="27">
        <v>18.867824570047635</v>
      </c>
      <c r="J841" s="27">
        <v>24.442219152</v>
      </c>
      <c r="K841" s="26" t="s">
        <v>74</v>
      </c>
      <c r="L841" s="23" t="s">
        <v>178</v>
      </c>
      <c r="M841" s="23" t="s">
        <v>605</v>
      </c>
      <c r="N841" s="28" t="s">
        <v>74</v>
      </c>
      <c r="O841" s="3" t="s">
        <v>156</v>
      </c>
      <c r="P841" s="3" t="s">
        <v>171</v>
      </c>
      <c r="Q841" s="28" t="s">
        <v>74</v>
      </c>
      <c r="R841" s="29">
        <v>2</v>
      </c>
      <c r="S841" s="30">
        <v>0</v>
      </c>
      <c r="T841" s="30">
        <v>0</v>
      </c>
      <c r="U841" s="30">
        <v>0</v>
      </c>
      <c r="V841" s="30">
        <v>2</v>
      </c>
      <c r="W841" s="28" t="s">
        <v>74</v>
      </c>
      <c r="X841" s="3" t="s">
        <v>101</v>
      </c>
      <c r="Y841" s="28" t="s">
        <v>74</v>
      </c>
      <c r="Z841" s="31">
        <v>-6.6126418152350164</v>
      </c>
      <c r="AA841" s="31">
        <v>2.1269053527117965</v>
      </c>
      <c r="AB841" s="31">
        <v>-6.6126418152350164</v>
      </c>
      <c r="AC841" s="31">
        <v>11.549712413922608</v>
      </c>
      <c r="AD841" s="28" t="s">
        <v>74</v>
      </c>
      <c r="AE841" s="31">
        <v>-24.068942141294556</v>
      </c>
      <c r="AF841" s="31">
        <v>-9.5785414865633545</v>
      </c>
      <c r="AG841" s="28" t="s">
        <v>74</v>
      </c>
      <c r="AH841" s="32">
        <v>45940</v>
      </c>
      <c r="AJ841" s="30" t="s">
        <v>5544</v>
      </c>
    </row>
    <row r="842" spans="1:36" x14ac:dyDescent="0.2">
      <c r="A842" s="23" t="s">
        <v>1749</v>
      </c>
      <c r="B842" s="24" t="s">
        <v>154</v>
      </c>
      <c r="C842" s="25" t="s">
        <v>1750</v>
      </c>
      <c r="D842" s="26" t="s">
        <v>74</v>
      </c>
      <c r="E842" s="24">
        <v>0</v>
      </c>
      <c r="F842" s="27">
        <v>-18.725158852661512</v>
      </c>
      <c r="G842" s="27">
        <v>0</v>
      </c>
      <c r="H842" s="26" t="s">
        <v>74</v>
      </c>
      <c r="I842" s="27">
        <v>20.558319120578187</v>
      </c>
      <c r="J842" s="27">
        <v>24.436891583000001</v>
      </c>
      <c r="K842" s="26" t="s">
        <v>74</v>
      </c>
      <c r="L842" s="23" t="s">
        <v>91</v>
      </c>
      <c r="M842" s="23" t="s">
        <v>1209</v>
      </c>
      <c r="N842" s="28" t="s">
        <v>74</v>
      </c>
      <c r="O842" s="3" t="s">
        <v>156</v>
      </c>
      <c r="P842" s="3" t="s">
        <v>171</v>
      </c>
      <c r="Q842" s="28" t="s">
        <v>74</v>
      </c>
      <c r="R842" s="29">
        <v>1</v>
      </c>
      <c r="S842" s="30">
        <v>0</v>
      </c>
      <c r="T842" s="30">
        <v>0</v>
      </c>
      <c r="U842" s="30">
        <v>0</v>
      </c>
      <c r="V842" s="30">
        <v>5</v>
      </c>
      <c r="W842" s="28" t="s">
        <v>74</v>
      </c>
      <c r="X842" s="3" t="s">
        <v>101</v>
      </c>
      <c r="Y842" s="28" t="s">
        <v>74</v>
      </c>
      <c r="Z842" s="31">
        <v>-12.440617577197154</v>
      </c>
      <c r="AA842" s="31">
        <v>4.6115643845335121</v>
      </c>
      <c r="AB842" s="31">
        <v>-18.468343931434898</v>
      </c>
      <c r="AC842" s="31">
        <v>2.8140509049832789</v>
      </c>
      <c r="AD842" s="28" t="s">
        <v>74</v>
      </c>
      <c r="AE842" s="31">
        <v>-32.534341519828125</v>
      </c>
      <c r="AF842" s="31">
        <v>-16.427158372987751</v>
      </c>
      <c r="AG842" s="28" t="s">
        <v>74</v>
      </c>
      <c r="AH842" s="32">
        <v>45940</v>
      </c>
      <c r="AJ842" s="30" t="s">
        <v>5545</v>
      </c>
    </row>
    <row r="843" spans="1:36" x14ac:dyDescent="0.2">
      <c r="A843" s="23" t="s">
        <v>14</v>
      </c>
      <c r="B843" s="24" t="s">
        <v>72</v>
      </c>
      <c r="C843" s="25" t="s">
        <v>1751</v>
      </c>
      <c r="D843" s="26" t="s">
        <v>74</v>
      </c>
      <c r="E843" s="24">
        <v>0</v>
      </c>
      <c r="F843" s="27">
        <v>-18.853112046712596</v>
      </c>
      <c r="G843" s="27">
        <v>0</v>
      </c>
      <c r="H843" s="26" t="s">
        <v>74</v>
      </c>
      <c r="I843" s="27">
        <v>29.975373105988012</v>
      </c>
      <c r="J843" s="27">
        <v>24.362829486999999</v>
      </c>
      <c r="K843" s="26" t="s">
        <v>74</v>
      </c>
      <c r="L843" s="23" t="s">
        <v>75</v>
      </c>
      <c r="M843" s="23" t="s">
        <v>82</v>
      </c>
      <c r="N843" s="28" t="s">
        <v>74</v>
      </c>
      <c r="O843" s="3" t="s">
        <v>77</v>
      </c>
      <c r="P843" s="3" t="s">
        <v>78</v>
      </c>
      <c r="Q843" s="28" t="s">
        <v>74</v>
      </c>
      <c r="R843" s="29">
        <v>3</v>
      </c>
      <c r="S843" s="30">
        <v>0</v>
      </c>
      <c r="T843" s="30">
        <v>0</v>
      </c>
      <c r="U843" s="30">
        <v>0</v>
      </c>
      <c r="V843" s="30">
        <v>2</v>
      </c>
      <c r="W843" s="28" t="s">
        <v>74</v>
      </c>
      <c r="X843" s="3" t="s">
        <v>83</v>
      </c>
      <c r="Y843" s="28" t="s">
        <v>74</v>
      </c>
      <c r="Z843" s="31">
        <v>-14.460004591518819</v>
      </c>
      <c r="AA843" s="31">
        <v>9.1936699321778352</v>
      </c>
      <c r="AB843" s="31">
        <v>-14.460004591518819</v>
      </c>
      <c r="AC843" s="31">
        <v>24.476396875538406</v>
      </c>
      <c r="AD843" s="28" t="s">
        <v>74</v>
      </c>
      <c r="AE843" s="31">
        <v>-22.628750814563823</v>
      </c>
      <c r="AF843" s="31">
        <v>-6.3362337557227253</v>
      </c>
      <c r="AG843" s="28" t="s">
        <v>74</v>
      </c>
      <c r="AH843" s="32">
        <v>45940</v>
      </c>
      <c r="AJ843" s="30" t="s">
        <v>5546</v>
      </c>
    </row>
    <row r="844" spans="1:36" x14ac:dyDescent="0.2">
      <c r="A844" s="23" t="s">
        <v>1752</v>
      </c>
      <c r="B844" s="24" t="s">
        <v>72</v>
      </c>
      <c r="C844" s="25" t="s">
        <v>1753</v>
      </c>
      <c r="D844" s="26" t="s">
        <v>74</v>
      </c>
      <c r="E844" s="24">
        <v>1</v>
      </c>
      <c r="F844" s="27">
        <v>-12.672421234974099</v>
      </c>
      <c r="G844" s="27">
        <v>1.0811226842552784</v>
      </c>
      <c r="H844" s="26" t="s">
        <v>74</v>
      </c>
      <c r="I844" s="27">
        <v>18.129977973885929</v>
      </c>
      <c r="J844" s="27">
        <v>24.253377919999998</v>
      </c>
      <c r="K844" s="26" t="s">
        <v>74</v>
      </c>
      <c r="L844" s="23" t="s">
        <v>113</v>
      </c>
      <c r="M844" s="23" t="s">
        <v>399</v>
      </c>
      <c r="N844" s="28" t="s">
        <v>74</v>
      </c>
      <c r="O844" s="3" t="s">
        <v>77</v>
      </c>
      <c r="P844" s="3" t="s">
        <v>78</v>
      </c>
      <c r="Q844" s="28" t="s">
        <v>74</v>
      </c>
      <c r="R844" s="29">
        <v>5</v>
      </c>
      <c r="S844" s="30">
        <v>2</v>
      </c>
      <c r="T844" s="30">
        <v>0</v>
      </c>
      <c r="U844" s="30">
        <v>0</v>
      </c>
      <c r="V844" s="30">
        <v>0</v>
      </c>
      <c r="W844" s="28" t="s">
        <v>74</v>
      </c>
      <c r="X844" s="3" t="s">
        <v>101</v>
      </c>
      <c r="Y844" s="28" t="s">
        <v>74</v>
      </c>
      <c r="Z844" s="31">
        <v>-5.6521311152672471</v>
      </c>
      <c r="AA844" s="31">
        <v>11.25517257389599</v>
      </c>
      <c r="AB844" s="31">
        <v>-5.6521311152672471</v>
      </c>
      <c r="AC844" s="31">
        <v>27.125551574973972</v>
      </c>
      <c r="AD844" s="28" t="s">
        <v>74</v>
      </c>
      <c r="AE844" s="31">
        <v>-14.637189475955026</v>
      </c>
      <c r="AF844" s="31">
        <v>-3.419774302783571</v>
      </c>
      <c r="AG844" s="28" t="s">
        <v>74</v>
      </c>
      <c r="AH844" s="32">
        <v>45940</v>
      </c>
      <c r="AJ844" s="30" t="s">
        <v>5547</v>
      </c>
    </row>
    <row r="845" spans="1:36" x14ac:dyDescent="0.2">
      <c r="A845" s="23" t="s">
        <v>1754</v>
      </c>
      <c r="B845" s="24" t="s">
        <v>72</v>
      </c>
      <c r="C845" s="25" t="s">
        <v>1755</v>
      </c>
      <c r="D845" s="26" t="s">
        <v>74</v>
      </c>
      <c r="E845" s="24">
        <v>1</v>
      </c>
      <c r="F845" s="27">
        <v>-22.456919461970728</v>
      </c>
      <c r="G845" s="27">
        <v>6.3562942239800186</v>
      </c>
      <c r="H845" s="26" t="s">
        <v>74</v>
      </c>
      <c r="I845" s="27">
        <v>31.048396431945246</v>
      </c>
      <c r="J845" s="27">
        <v>24.23251316</v>
      </c>
      <c r="K845" s="26" t="s">
        <v>74</v>
      </c>
      <c r="L845" s="23" t="s">
        <v>97</v>
      </c>
      <c r="M845" s="23" t="s">
        <v>499</v>
      </c>
      <c r="N845" s="28" t="s">
        <v>74</v>
      </c>
      <c r="O845" s="3" t="s">
        <v>77</v>
      </c>
      <c r="P845" s="3" t="s">
        <v>78</v>
      </c>
      <c r="Q845" s="28" t="s">
        <v>74</v>
      </c>
      <c r="R845" s="29">
        <v>3</v>
      </c>
      <c r="S845" s="30">
        <v>0</v>
      </c>
      <c r="T845" s="30">
        <v>0</v>
      </c>
      <c r="U845" s="30">
        <v>0</v>
      </c>
      <c r="V845" s="30">
        <v>0</v>
      </c>
      <c r="W845" s="28" t="s">
        <v>74</v>
      </c>
      <c r="X845" s="3" t="s">
        <v>83</v>
      </c>
      <c r="Y845" s="28" t="s">
        <v>74</v>
      </c>
      <c r="Z845" s="31">
        <v>-15.345257903494183</v>
      </c>
      <c r="AA845" s="31">
        <v>7.4952461440946543</v>
      </c>
      <c r="AB845" s="31">
        <v>-15.345257903494183</v>
      </c>
      <c r="AC845" s="31">
        <v>20.529486371213157</v>
      </c>
      <c r="AD845" s="28" t="s">
        <v>74</v>
      </c>
      <c r="AE845" s="31">
        <v>-35.510509896666207</v>
      </c>
      <c r="AF845" s="31">
        <v>-9.2986587416875786</v>
      </c>
      <c r="AG845" s="28" t="s">
        <v>74</v>
      </c>
      <c r="AH845" s="32">
        <v>45940</v>
      </c>
      <c r="AJ845" s="30" t="s">
        <v>5548</v>
      </c>
    </row>
    <row r="846" spans="1:36" x14ac:dyDescent="0.2">
      <c r="A846" s="23" t="s">
        <v>1756</v>
      </c>
      <c r="B846" s="24" t="s">
        <v>72</v>
      </c>
      <c r="C846" s="25" t="s">
        <v>1757</v>
      </c>
      <c r="D846" s="26" t="s">
        <v>74</v>
      </c>
      <c r="E846" s="24">
        <v>5</v>
      </c>
      <c r="F846" s="27">
        <v>0</v>
      </c>
      <c r="G846" s="27">
        <v>52.186871096198587</v>
      </c>
      <c r="H846" s="26" t="s">
        <v>74</v>
      </c>
      <c r="I846" s="27">
        <v>63.331445505580888</v>
      </c>
      <c r="J846" s="27">
        <v>24.228316837000001</v>
      </c>
      <c r="K846" s="26" t="s">
        <v>74</v>
      </c>
      <c r="L846" s="23" t="s">
        <v>97</v>
      </c>
      <c r="M846" s="23" t="s">
        <v>1758</v>
      </c>
      <c r="N846" s="28" t="s">
        <v>74</v>
      </c>
      <c r="O846" s="3" t="s">
        <v>77</v>
      </c>
      <c r="P846" s="3" t="s">
        <v>78</v>
      </c>
      <c r="Q846" s="28" t="s">
        <v>74</v>
      </c>
      <c r="R846" s="29">
        <v>5</v>
      </c>
      <c r="S846" s="30">
        <v>9</v>
      </c>
      <c r="T846" s="30">
        <v>3</v>
      </c>
      <c r="U846" s="30">
        <v>0</v>
      </c>
      <c r="V846" s="30">
        <v>0</v>
      </c>
      <c r="W846" s="28" t="s">
        <v>74</v>
      </c>
      <c r="X846" s="3" t="s">
        <v>79</v>
      </c>
      <c r="Y846" s="28" t="s">
        <v>74</v>
      </c>
      <c r="Z846" s="31">
        <v>-1.8337461434841174</v>
      </c>
      <c r="AA846" s="31">
        <v>79.393313745731746</v>
      </c>
      <c r="AB846" s="31">
        <v>-18.367420683674212</v>
      </c>
      <c r="AC846" s="31">
        <v>40.027821472120657</v>
      </c>
      <c r="AD846" s="28" t="s">
        <v>74</v>
      </c>
      <c r="AE846" s="31">
        <v>-35.358485920706947</v>
      </c>
      <c r="AF846" s="31">
        <v>6.320409491666541</v>
      </c>
      <c r="AG846" s="28" t="s">
        <v>74</v>
      </c>
      <c r="AH846" s="32">
        <v>45940</v>
      </c>
      <c r="AJ846" s="30" t="s">
        <v>5549</v>
      </c>
    </row>
    <row r="847" spans="1:36" x14ac:dyDescent="0.2">
      <c r="A847" s="23">
        <v>4543</v>
      </c>
      <c r="B847" s="24" t="s">
        <v>259</v>
      </c>
      <c r="C847" s="25" t="s">
        <v>1759</v>
      </c>
      <c r="D847" s="26" t="s">
        <v>74</v>
      </c>
      <c r="E847" s="24">
        <v>0</v>
      </c>
      <c r="F847" s="27">
        <v>-30.764092713744706</v>
      </c>
      <c r="G847" s="27">
        <v>2.2889207513390848</v>
      </c>
      <c r="H847" s="26" t="s">
        <v>74</v>
      </c>
      <c r="I847" s="27">
        <v>22.015865155556181</v>
      </c>
      <c r="J847" s="27">
        <v>24.181035270999999</v>
      </c>
      <c r="K847" s="26" t="s">
        <v>74</v>
      </c>
      <c r="L847" s="23" t="s">
        <v>129</v>
      </c>
      <c r="M847" s="23" t="s">
        <v>366</v>
      </c>
      <c r="N847" s="28" t="s">
        <v>74</v>
      </c>
      <c r="O847" s="3" t="s">
        <v>109</v>
      </c>
      <c r="P847" s="3" t="s">
        <v>261</v>
      </c>
      <c r="Q847" s="28" t="s">
        <v>74</v>
      </c>
      <c r="R847" s="29">
        <v>2</v>
      </c>
      <c r="S847" s="30">
        <v>0</v>
      </c>
      <c r="T847" s="30">
        <v>0</v>
      </c>
      <c r="U847" s="30">
        <v>0</v>
      </c>
      <c r="V847" s="30">
        <v>19</v>
      </c>
      <c r="W847" s="28" t="s">
        <v>74</v>
      </c>
      <c r="X847" s="3" t="s">
        <v>83</v>
      </c>
      <c r="Y847" s="28" t="s">
        <v>74</v>
      </c>
      <c r="Z847" s="31">
        <v>-11.358354595009484</v>
      </c>
      <c r="AA847" s="31">
        <v>3.7788049108238622</v>
      </c>
      <c r="AB847" s="31">
        <v>-18.688984141988687</v>
      </c>
      <c r="AC847" s="31">
        <v>7.1434761101940092</v>
      </c>
      <c r="AD847" s="28" t="s">
        <v>74</v>
      </c>
      <c r="AE847" s="31">
        <v>-39.023693398765971</v>
      </c>
      <c r="AF847" s="31">
        <v>-23.722750691594683</v>
      </c>
      <c r="AG847" s="28" t="s">
        <v>74</v>
      </c>
      <c r="AH847" s="32">
        <v>45940</v>
      </c>
      <c r="AJ847" s="30" t="s">
        <v>5550</v>
      </c>
    </row>
    <row r="848" spans="1:36" x14ac:dyDescent="0.2">
      <c r="A848" s="23">
        <v>6886</v>
      </c>
      <c r="B848" s="24" t="s">
        <v>124</v>
      </c>
      <c r="C848" s="25" t="s">
        <v>1760</v>
      </c>
      <c r="D848" s="26" t="s">
        <v>74</v>
      </c>
      <c r="E848" s="24">
        <v>5</v>
      </c>
      <c r="F848" s="27">
        <v>-2.7153787994929837</v>
      </c>
      <c r="G848" s="27">
        <v>59.847033965159582</v>
      </c>
      <c r="H848" s="26" t="s">
        <v>74</v>
      </c>
      <c r="I848" s="27">
        <v>43.908659943420233</v>
      </c>
      <c r="J848" s="27">
        <v>24.143490343</v>
      </c>
      <c r="K848" s="26" t="s">
        <v>74</v>
      </c>
      <c r="L848" s="23" t="s">
        <v>113</v>
      </c>
      <c r="M848" s="23" t="s">
        <v>224</v>
      </c>
      <c r="N848" s="28" t="s">
        <v>74</v>
      </c>
      <c r="O848" s="3" t="s">
        <v>109</v>
      </c>
      <c r="P848" s="3" t="s">
        <v>126</v>
      </c>
      <c r="Q848" s="28" t="s">
        <v>74</v>
      </c>
      <c r="R848" s="29">
        <v>5</v>
      </c>
      <c r="S848" s="30">
        <v>18</v>
      </c>
      <c r="T848" s="30">
        <v>14</v>
      </c>
      <c r="U848" s="30">
        <v>0</v>
      </c>
      <c r="V848" s="30">
        <v>0</v>
      </c>
      <c r="W848" s="28" t="s">
        <v>74</v>
      </c>
      <c r="X848" s="3" t="s">
        <v>79</v>
      </c>
      <c r="Y848" s="28" t="s">
        <v>74</v>
      </c>
      <c r="Z848" s="31">
        <v>-1.7907634307257261</v>
      </c>
      <c r="AA848" s="31">
        <v>95.497185741088174</v>
      </c>
      <c r="AB848" s="31">
        <v>-1.7907634307257261</v>
      </c>
      <c r="AC848" s="31">
        <v>101.78156467854377</v>
      </c>
      <c r="AD848" s="28" t="s">
        <v>74</v>
      </c>
      <c r="AE848" s="31">
        <v>-5.9601032951193869</v>
      </c>
      <c r="AF848" s="31">
        <v>55.714834309429449</v>
      </c>
      <c r="AG848" s="28" t="s">
        <v>74</v>
      </c>
      <c r="AH848" s="32">
        <v>45940</v>
      </c>
      <c r="AJ848" s="30" t="s">
        <v>5551</v>
      </c>
    </row>
    <row r="849" spans="1:36" x14ac:dyDescent="0.2">
      <c r="A849" s="23" t="s">
        <v>1761</v>
      </c>
      <c r="B849" s="24" t="s">
        <v>657</v>
      </c>
      <c r="C849" s="25" t="s">
        <v>1762</v>
      </c>
      <c r="D849" s="26" t="s">
        <v>74</v>
      </c>
      <c r="E849" s="24">
        <v>5</v>
      </c>
      <c r="F849" s="27">
        <v>0</v>
      </c>
      <c r="G849" s="27">
        <v>436.14628658094449</v>
      </c>
      <c r="H849" s="26" t="s">
        <v>74</v>
      </c>
      <c r="I849" s="27">
        <v>82.389460023123632</v>
      </c>
      <c r="J849" s="27">
        <v>24.143167234</v>
      </c>
      <c r="K849" s="26" t="s">
        <v>74</v>
      </c>
      <c r="L849" s="23" t="s">
        <v>247</v>
      </c>
      <c r="M849" s="23" t="s">
        <v>816</v>
      </c>
      <c r="N849" s="28" t="s">
        <v>74</v>
      </c>
      <c r="O849" s="3" t="s">
        <v>109</v>
      </c>
      <c r="P849" s="3" t="s">
        <v>659</v>
      </c>
      <c r="Q849" s="28" t="s">
        <v>74</v>
      </c>
      <c r="R849" s="29">
        <v>5</v>
      </c>
      <c r="S849" s="30">
        <v>21</v>
      </c>
      <c r="T849" s="30">
        <v>16</v>
      </c>
      <c r="U849" s="30">
        <v>0</v>
      </c>
      <c r="V849" s="30">
        <v>0</v>
      </c>
      <c r="W849" s="28" t="s">
        <v>74</v>
      </c>
      <c r="X849" s="3" t="s">
        <v>79</v>
      </c>
      <c r="Y849" s="28" t="s">
        <v>74</v>
      </c>
      <c r="Z849" s="31">
        <v>0</v>
      </c>
      <c r="AA849" s="31">
        <v>543.60902255639098</v>
      </c>
      <c r="AB849" s="31">
        <v>0</v>
      </c>
      <c r="AC849" s="31">
        <v>300.94940697662281</v>
      </c>
      <c r="AD849" s="28" t="s">
        <v>74</v>
      </c>
      <c r="AE849" s="31">
        <v>0</v>
      </c>
      <c r="AF849" s="31">
        <v>189.63075804536578</v>
      </c>
      <c r="AG849" s="28" t="s">
        <v>74</v>
      </c>
      <c r="AH849" s="32">
        <v>45940</v>
      </c>
      <c r="AJ849" s="30" t="s">
        <v>5552</v>
      </c>
    </row>
    <row r="850" spans="1:36" x14ac:dyDescent="0.2">
      <c r="A850" s="23" t="s">
        <v>1763</v>
      </c>
      <c r="B850" s="24" t="s">
        <v>72</v>
      </c>
      <c r="C850" s="25" t="s">
        <v>1764</v>
      </c>
      <c r="D850" s="26" t="s">
        <v>74</v>
      </c>
      <c r="E850" s="24">
        <v>5</v>
      </c>
      <c r="F850" s="27">
        <v>-1.6007115199516297</v>
      </c>
      <c r="G850" s="27">
        <v>22.934144577990377</v>
      </c>
      <c r="H850" s="26" t="s">
        <v>74</v>
      </c>
      <c r="I850" s="27">
        <v>24.391409412441114</v>
      </c>
      <c r="J850" s="27">
        <v>24.123747336000001</v>
      </c>
      <c r="K850" s="26" t="s">
        <v>74</v>
      </c>
      <c r="L850" s="23" t="s">
        <v>75</v>
      </c>
      <c r="M850" s="23" t="s">
        <v>204</v>
      </c>
      <c r="N850" s="28" t="s">
        <v>74</v>
      </c>
      <c r="O850" s="3" t="s">
        <v>77</v>
      </c>
      <c r="P850" s="3" t="s">
        <v>78</v>
      </c>
      <c r="Q850" s="28" t="s">
        <v>74</v>
      </c>
      <c r="R850" s="29">
        <v>5</v>
      </c>
      <c r="S850" s="30">
        <v>15</v>
      </c>
      <c r="T850" s="30">
        <v>14</v>
      </c>
      <c r="U850" s="30">
        <v>0</v>
      </c>
      <c r="V850" s="30">
        <v>0</v>
      </c>
      <c r="W850" s="28" t="s">
        <v>74</v>
      </c>
      <c r="X850" s="3" t="s">
        <v>83</v>
      </c>
      <c r="Y850" s="28" t="s">
        <v>74</v>
      </c>
      <c r="Z850" s="31">
        <v>-3.8603129154310314</v>
      </c>
      <c r="AA850" s="31">
        <v>41.920144916597465</v>
      </c>
      <c r="AB850" s="31">
        <v>-4.2373312961548217</v>
      </c>
      <c r="AC850" s="31">
        <v>57.989418078331781</v>
      </c>
      <c r="AD850" s="28" t="s">
        <v>74</v>
      </c>
      <c r="AE850" s="31">
        <v>-14.327247138333435</v>
      </c>
      <c r="AF850" s="31">
        <v>21.630862381667299</v>
      </c>
      <c r="AG850" s="28" t="s">
        <v>74</v>
      </c>
      <c r="AH850" s="32">
        <v>45940</v>
      </c>
      <c r="AJ850" s="30" t="s">
        <v>5553</v>
      </c>
    </row>
    <row r="851" spans="1:36" x14ac:dyDescent="0.2">
      <c r="A851" s="23" t="s">
        <v>1765</v>
      </c>
      <c r="B851" s="24" t="s">
        <v>72</v>
      </c>
      <c r="C851" s="25" t="s">
        <v>1766</v>
      </c>
      <c r="D851" s="26" t="s">
        <v>74</v>
      </c>
      <c r="E851" s="24">
        <v>0</v>
      </c>
      <c r="F851" s="27">
        <v>-24.911708338607852</v>
      </c>
      <c r="G851" s="27">
        <v>1.732345525988386</v>
      </c>
      <c r="H851" s="26" t="s">
        <v>74</v>
      </c>
      <c r="I851" s="27">
        <v>40.61423085734971</v>
      </c>
      <c r="J851" s="27">
        <v>24.123501920999999</v>
      </c>
      <c r="K851" s="26" t="s">
        <v>74</v>
      </c>
      <c r="L851" s="23" t="s">
        <v>91</v>
      </c>
      <c r="M851" s="23" t="s">
        <v>1767</v>
      </c>
      <c r="N851" s="28" t="s">
        <v>74</v>
      </c>
      <c r="O851" s="3" t="s">
        <v>77</v>
      </c>
      <c r="P851" s="3" t="s">
        <v>78</v>
      </c>
      <c r="Q851" s="28" t="s">
        <v>74</v>
      </c>
      <c r="R851" s="29">
        <v>2</v>
      </c>
      <c r="S851" s="30">
        <v>0</v>
      </c>
      <c r="T851" s="30">
        <v>0</v>
      </c>
      <c r="U851" s="30">
        <v>0</v>
      </c>
      <c r="V851" s="30">
        <v>11</v>
      </c>
      <c r="W851" s="28" t="s">
        <v>74</v>
      </c>
      <c r="X851" s="3" t="s">
        <v>79</v>
      </c>
      <c r="Y851" s="28" t="s">
        <v>74</v>
      </c>
      <c r="Z851" s="31">
        <v>-17.138193688792171</v>
      </c>
      <c r="AA851" s="31">
        <v>5.2280055274067161</v>
      </c>
      <c r="AB851" s="31">
        <v>-21.830624465355012</v>
      </c>
      <c r="AC851" s="31">
        <v>16.129524196827969</v>
      </c>
      <c r="AD851" s="28" t="s">
        <v>74</v>
      </c>
      <c r="AE851" s="31">
        <v>-29.628719741820646</v>
      </c>
      <c r="AF851" s="31">
        <v>-11.474831190709718</v>
      </c>
      <c r="AG851" s="28" t="s">
        <v>74</v>
      </c>
      <c r="AH851" s="32">
        <v>45940</v>
      </c>
      <c r="AJ851" s="30" t="s">
        <v>5554</v>
      </c>
    </row>
    <row r="852" spans="1:36" x14ac:dyDescent="0.2">
      <c r="A852" s="23">
        <v>1988</v>
      </c>
      <c r="B852" s="24" t="s">
        <v>124</v>
      </c>
      <c r="C852" s="25" t="s">
        <v>1768</v>
      </c>
      <c r="D852" s="26" t="s">
        <v>74</v>
      </c>
      <c r="E852" s="24">
        <v>2</v>
      </c>
      <c r="F852" s="27">
        <v>-24.473689107531325</v>
      </c>
      <c r="G852" s="27">
        <v>3.2784005964586846</v>
      </c>
      <c r="H852" s="26" t="s">
        <v>74</v>
      </c>
      <c r="I852" s="27">
        <v>32.516298530610285</v>
      </c>
      <c r="J852" s="27">
        <v>24.063056567</v>
      </c>
      <c r="K852" s="26" t="s">
        <v>74</v>
      </c>
      <c r="L852" s="23" t="s">
        <v>113</v>
      </c>
      <c r="M852" s="23" t="s">
        <v>324</v>
      </c>
      <c r="N852" s="28" t="s">
        <v>74</v>
      </c>
      <c r="O852" s="3" t="s">
        <v>109</v>
      </c>
      <c r="P852" s="3" t="s">
        <v>126</v>
      </c>
      <c r="Q852" s="28" t="s">
        <v>74</v>
      </c>
      <c r="R852" s="29">
        <v>5</v>
      </c>
      <c r="S852" s="30">
        <v>2</v>
      </c>
      <c r="T852" s="30">
        <v>0</v>
      </c>
      <c r="U852" s="30">
        <v>0</v>
      </c>
      <c r="V852" s="30">
        <v>0</v>
      </c>
      <c r="W852" s="28" t="s">
        <v>74</v>
      </c>
      <c r="X852" s="3" t="s">
        <v>83</v>
      </c>
      <c r="Y852" s="28" t="s">
        <v>74</v>
      </c>
      <c r="Z852" s="31">
        <v>-21.928166351606805</v>
      </c>
      <c r="AA852" s="31">
        <v>22.189349112426036</v>
      </c>
      <c r="AB852" s="31">
        <v>-21.928166351606805</v>
      </c>
      <c r="AC852" s="31">
        <v>57.989365364752679</v>
      </c>
      <c r="AD852" s="28" t="s">
        <v>74</v>
      </c>
      <c r="AE852" s="31">
        <v>-24.473689107531325</v>
      </c>
      <c r="AF852" s="31">
        <v>22.318993197905325</v>
      </c>
      <c r="AG852" s="28" t="s">
        <v>74</v>
      </c>
      <c r="AH852" s="32">
        <v>45940</v>
      </c>
      <c r="AJ852" s="30" t="s">
        <v>5555</v>
      </c>
    </row>
    <row r="853" spans="1:36" x14ac:dyDescent="0.2">
      <c r="A853" s="23" t="s">
        <v>1769</v>
      </c>
      <c r="B853" s="24" t="s">
        <v>154</v>
      </c>
      <c r="C853" s="25" t="s">
        <v>1770</v>
      </c>
      <c r="D853" s="26" t="s">
        <v>74</v>
      </c>
      <c r="E853" s="24">
        <v>5</v>
      </c>
      <c r="F853" s="27">
        <v>-4.8260042535619769</v>
      </c>
      <c r="G853" s="27">
        <v>20.822418355432131</v>
      </c>
      <c r="H853" s="26" t="s">
        <v>74</v>
      </c>
      <c r="I853" s="27">
        <v>33.851069400157684</v>
      </c>
      <c r="J853" s="27">
        <v>24.05590115</v>
      </c>
      <c r="K853" s="26" t="s">
        <v>74</v>
      </c>
      <c r="L853" s="23" t="s">
        <v>178</v>
      </c>
      <c r="M853" s="23" t="s">
        <v>179</v>
      </c>
      <c r="N853" s="28" t="s">
        <v>74</v>
      </c>
      <c r="O853" s="3" t="s">
        <v>156</v>
      </c>
      <c r="P853" s="3" t="s">
        <v>175</v>
      </c>
      <c r="Q853" s="28" t="s">
        <v>74</v>
      </c>
      <c r="R853" s="29">
        <v>5</v>
      </c>
      <c r="S853" s="30">
        <v>21</v>
      </c>
      <c r="T853" s="30">
        <v>3</v>
      </c>
      <c r="U853" s="30">
        <v>0</v>
      </c>
      <c r="V853" s="30">
        <v>0</v>
      </c>
      <c r="W853" s="28" t="s">
        <v>74</v>
      </c>
      <c r="X853" s="3" t="s">
        <v>83</v>
      </c>
      <c r="Y853" s="28" t="s">
        <v>74</v>
      </c>
      <c r="Z853" s="31">
        <v>-1.910828025477707</v>
      </c>
      <c r="AA853" s="31">
        <v>44.146167958366107</v>
      </c>
      <c r="AB853" s="31">
        <v>-1.910828025477707</v>
      </c>
      <c r="AC853" s="31">
        <v>60.750055584028971</v>
      </c>
      <c r="AD853" s="28" t="s">
        <v>74</v>
      </c>
      <c r="AE853" s="31">
        <v>-4.8260042535619769</v>
      </c>
      <c r="AF853" s="31">
        <v>32.739442579151124</v>
      </c>
      <c r="AG853" s="28" t="s">
        <v>74</v>
      </c>
      <c r="AH853" s="32">
        <v>45940</v>
      </c>
      <c r="AJ853" s="30" t="s">
        <v>5556</v>
      </c>
    </row>
    <row r="854" spans="1:36" x14ac:dyDescent="0.2">
      <c r="A854" s="23" t="s">
        <v>1771</v>
      </c>
      <c r="B854" s="24" t="s">
        <v>194</v>
      </c>
      <c r="C854" s="25" t="s">
        <v>1772</v>
      </c>
      <c r="D854" s="26" t="s">
        <v>74</v>
      </c>
      <c r="E854" s="24">
        <v>2</v>
      </c>
      <c r="F854" s="27">
        <v>-17.523006609274578</v>
      </c>
      <c r="G854" s="27">
        <v>4.7381257060102229</v>
      </c>
      <c r="H854" s="26" t="s">
        <v>74</v>
      </c>
      <c r="I854" s="27">
        <v>27.054504775366155</v>
      </c>
      <c r="J854" s="27">
        <v>24.017772808</v>
      </c>
      <c r="K854" s="26" t="s">
        <v>74</v>
      </c>
      <c r="L854" s="23" t="s">
        <v>88</v>
      </c>
      <c r="M854" s="23" t="s">
        <v>206</v>
      </c>
      <c r="N854" s="28" t="s">
        <v>74</v>
      </c>
      <c r="O854" s="3" t="s">
        <v>156</v>
      </c>
      <c r="P854" s="3" t="s">
        <v>196</v>
      </c>
      <c r="Q854" s="28" t="s">
        <v>74</v>
      </c>
      <c r="R854" s="29">
        <v>5</v>
      </c>
      <c r="S854" s="30">
        <v>24</v>
      </c>
      <c r="T854" s="30">
        <v>0</v>
      </c>
      <c r="U854" s="30">
        <v>0</v>
      </c>
      <c r="V854" s="30">
        <v>0</v>
      </c>
      <c r="W854" s="28" t="s">
        <v>74</v>
      </c>
      <c r="X854" s="3" t="s">
        <v>83</v>
      </c>
      <c r="Y854" s="28" t="s">
        <v>74</v>
      </c>
      <c r="Z854" s="31">
        <v>-14.770366951303945</v>
      </c>
      <c r="AA854" s="31">
        <v>18.107969809389793</v>
      </c>
      <c r="AB854" s="31">
        <v>-14.770366951303945</v>
      </c>
      <c r="AC854" s="31">
        <v>38.428304596247017</v>
      </c>
      <c r="AD854" s="28" t="s">
        <v>74</v>
      </c>
      <c r="AE854" s="31">
        <v>-20.421873279728032</v>
      </c>
      <c r="AF854" s="31">
        <v>10.479269463272651</v>
      </c>
      <c r="AG854" s="28" t="s">
        <v>74</v>
      </c>
      <c r="AH854" s="32">
        <v>45940</v>
      </c>
      <c r="AJ854" s="30" t="s">
        <v>5557</v>
      </c>
    </row>
    <row r="855" spans="1:36" x14ac:dyDescent="0.2">
      <c r="A855" s="23" t="s">
        <v>1773</v>
      </c>
      <c r="B855" s="24" t="s">
        <v>1534</v>
      </c>
      <c r="C855" s="25" t="s">
        <v>1774</v>
      </c>
      <c r="D855" s="26" t="s">
        <v>74</v>
      </c>
      <c r="E855" s="24">
        <v>5</v>
      </c>
      <c r="F855" s="27">
        <v>0</v>
      </c>
      <c r="G855" s="27">
        <v>23.639339689974904</v>
      </c>
      <c r="H855" s="26" t="s">
        <v>74</v>
      </c>
      <c r="I855" s="27">
        <v>33.101240332163435</v>
      </c>
      <c r="J855" s="27">
        <v>23.951141978999999</v>
      </c>
      <c r="K855" s="26" t="s">
        <v>74</v>
      </c>
      <c r="L855" s="23" t="s">
        <v>178</v>
      </c>
      <c r="M855" s="23" t="s">
        <v>179</v>
      </c>
      <c r="N855" s="28" t="s">
        <v>74</v>
      </c>
      <c r="O855" s="3" t="s">
        <v>1536</v>
      </c>
      <c r="P855" s="3" t="s">
        <v>1537</v>
      </c>
      <c r="Q855" s="28" t="s">
        <v>74</v>
      </c>
      <c r="R855" s="29">
        <v>5</v>
      </c>
      <c r="S855" s="30">
        <v>53</v>
      </c>
      <c r="T855" s="30">
        <v>5</v>
      </c>
      <c r="U855" s="30">
        <v>0</v>
      </c>
      <c r="V855" s="30">
        <v>0</v>
      </c>
      <c r="W855" s="28" t="s">
        <v>74</v>
      </c>
      <c r="X855" s="3" t="s">
        <v>83</v>
      </c>
      <c r="Y855" s="28" t="s">
        <v>74</v>
      </c>
      <c r="Z855" s="31">
        <v>0</v>
      </c>
      <c r="AA855" s="31">
        <v>26.290683734494969</v>
      </c>
      <c r="AB855" s="31">
        <v>0</v>
      </c>
      <c r="AC855" s="31">
        <v>101.42967429029493</v>
      </c>
      <c r="AD855" s="28" t="s">
        <v>74</v>
      </c>
      <c r="AE855" s="31">
        <v>0</v>
      </c>
      <c r="AF855" s="31">
        <v>67.281129689508163</v>
      </c>
      <c r="AG855" s="28" t="s">
        <v>74</v>
      </c>
      <c r="AH855" s="32">
        <v>45940</v>
      </c>
      <c r="AJ855" s="30" t="s">
        <v>5558</v>
      </c>
    </row>
    <row r="856" spans="1:36" x14ac:dyDescent="0.2">
      <c r="A856" s="23" t="s">
        <v>1775</v>
      </c>
      <c r="B856" s="24" t="s">
        <v>154</v>
      </c>
      <c r="C856" s="25" t="s">
        <v>1776</v>
      </c>
      <c r="D856" s="26" t="s">
        <v>74</v>
      </c>
      <c r="E856" s="24">
        <v>1</v>
      </c>
      <c r="F856" s="27">
        <v>-18.284593675894374</v>
      </c>
      <c r="G856" s="27">
        <v>4.3978571078916842</v>
      </c>
      <c r="H856" s="26" t="s">
        <v>74</v>
      </c>
      <c r="I856" s="27">
        <v>24.100910967375508</v>
      </c>
      <c r="J856" s="27">
        <v>23.939640970999999</v>
      </c>
      <c r="K856" s="26" t="s">
        <v>74</v>
      </c>
      <c r="L856" s="23" t="s">
        <v>88</v>
      </c>
      <c r="M856" s="23" t="s">
        <v>1777</v>
      </c>
      <c r="N856" s="28" t="s">
        <v>74</v>
      </c>
      <c r="O856" s="3" t="s">
        <v>156</v>
      </c>
      <c r="P856" s="3" t="s">
        <v>171</v>
      </c>
      <c r="Q856" s="28" t="s">
        <v>74</v>
      </c>
      <c r="R856" s="29">
        <v>2</v>
      </c>
      <c r="S856" s="30">
        <v>0</v>
      </c>
      <c r="T856" s="30">
        <v>0</v>
      </c>
      <c r="U856" s="30">
        <v>0</v>
      </c>
      <c r="V856" s="30">
        <v>0</v>
      </c>
      <c r="W856" s="28" t="s">
        <v>74</v>
      </c>
      <c r="X856" s="3" t="s">
        <v>83</v>
      </c>
      <c r="Y856" s="28" t="s">
        <v>74</v>
      </c>
      <c r="Z856" s="31">
        <v>-11.014838080797142</v>
      </c>
      <c r="AA856" s="31">
        <v>6.7290205248116299</v>
      </c>
      <c r="AB856" s="31">
        <v>-20.062268923915163</v>
      </c>
      <c r="AC856" s="31">
        <v>12.930749506374687</v>
      </c>
      <c r="AD856" s="28" t="s">
        <v>74</v>
      </c>
      <c r="AE856" s="31">
        <v>-28.764542309577578</v>
      </c>
      <c r="AF856" s="31">
        <v>-6.7960904779311955</v>
      </c>
      <c r="AG856" s="28" t="s">
        <v>74</v>
      </c>
      <c r="AH856" s="32">
        <v>45940</v>
      </c>
      <c r="AJ856" s="30" t="s">
        <v>5559</v>
      </c>
    </row>
    <row r="857" spans="1:36" x14ac:dyDescent="0.2">
      <c r="A857" s="23" t="s">
        <v>1778</v>
      </c>
      <c r="B857" s="24" t="s">
        <v>72</v>
      </c>
      <c r="C857" s="25" t="s">
        <v>1779</v>
      </c>
      <c r="D857" s="26" t="s">
        <v>74</v>
      </c>
      <c r="E857" s="24">
        <v>0</v>
      </c>
      <c r="F857" s="27">
        <v>-33.412092869585457</v>
      </c>
      <c r="G857" s="27">
        <v>0</v>
      </c>
      <c r="H857" s="26" t="s">
        <v>74</v>
      </c>
      <c r="I857" s="27">
        <v>43.710746915666533</v>
      </c>
      <c r="J857" s="27">
        <v>23.924336633999999</v>
      </c>
      <c r="K857" s="26" t="s">
        <v>74</v>
      </c>
      <c r="L857" s="23" t="s">
        <v>113</v>
      </c>
      <c r="M857" s="23" t="s">
        <v>295</v>
      </c>
      <c r="N857" s="28" t="s">
        <v>74</v>
      </c>
      <c r="O857" s="3" t="s">
        <v>77</v>
      </c>
      <c r="P857" s="3" t="s">
        <v>78</v>
      </c>
      <c r="Q857" s="28" t="s">
        <v>74</v>
      </c>
      <c r="R857" s="29">
        <v>2</v>
      </c>
      <c r="S857" s="30">
        <v>0</v>
      </c>
      <c r="T857" s="30">
        <v>0</v>
      </c>
      <c r="U857" s="30">
        <v>0</v>
      </c>
      <c r="V857" s="30">
        <v>3</v>
      </c>
      <c r="W857" s="28" t="s">
        <v>74</v>
      </c>
      <c r="X857" s="3" t="s">
        <v>79</v>
      </c>
      <c r="Y857" s="28" t="s">
        <v>74</v>
      </c>
      <c r="Z857" s="31">
        <v>-24.239450441609421</v>
      </c>
      <c r="AA857" s="31">
        <v>0</v>
      </c>
      <c r="AB857" s="31">
        <v>-40.363074546156817</v>
      </c>
      <c r="AC857" s="31">
        <v>7.1969118402599381</v>
      </c>
      <c r="AD857" s="28" t="s">
        <v>74</v>
      </c>
      <c r="AE857" s="31">
        <v>-45.723459170722649</v>
      </c>
      <c r="AF857" s="31">
        <v>-16.770130665406601</v>
      </c>
      <c r="AG857" s="28" t="s">
        <v>74</v>
      </c>
      <c r="AH857" s="32">
        <v>45940</v>
      </c>
      <c r="AJ857" s="30" t="s">
        <v>5560</v>
      </c>
    </row>
    <row r="858" spans="1:36" x14ac:dyDescent="0.2">
      <c r="A858" s="23" t="s">
        <v>1780</v>
      </c>
      <c r="B858" s="24" t="s">
        <v>255</v>
      </c>
      <c r="C858" s="25" t="s">
        <v>1781</v>
      </c>
      <c r="D858" s="26" t="s">
        <v>74</v>
      </c>
      <c r="E858" s="24">
        <v>4</v>
      </c>
      <c r="F858" s="27">
        <v>-8.4808825613636767</v>
      </c>
      <c r="G858" s="27">
        <v>10.439978865566122</v>
      </c>
      <c r="H858" s="26" t="s">
        <v>74</v>
      </c>
      <c r="I858" s="27">
        <v>19.401263131492406</v>
      </c>
      <c r="J858" s="27">
        <v>23.919560451999999</v>
      </c>
      <c r="K858" s="26" t="s">
        <v>74</v>
      </c>
      <c r="L858" s="23" t="s">
        <v>97</v>
      </c>
      <c r="M858" s="23" t="s">
        <v>257</v>
      </c>
      <c r="N858" s="28" t="s">
        <v>74</v>
      </c>
      <c r="O858" s="3" t="s">
        <v>109</v>
      </c>
      <c r="P858" s="3" t="s">
        <v>258</v>
      </c>
      <c r="Q858" s="28" t="s">
        <v>74</v>
      </c>
      <c r="R858" s="29">
        <v>5</v>
      </c>
      <c r="S858" s="30">
        <v>19</v>
      </c>
      <c r="T858" s="30">
        <v>0</v>
      </c>
      <c r="U858" s="30">
        <v>0</v>
      </c>
      <c r="V858" s="30">
        <v>0</v>
      </c>
      <c r="W858" s="28" t="s">
        <v>74</v>
      </c>
      <c r="X858" s="3" t="s">
        <v>101</v>
      </c>
      <c r="Y858" s="28" t="s">
        <v>74</v>
      </c>
      <c r="Z858" s="31">
        <v>0</v>
      </c>
      <c r="AA858" s="31">
        <v>23.288000000000011</v>
      </c>
      <c r="AB858" s="31">
        <v>-12.536889897843345</v>
      </c>
      <c r="AC858" s="31">
        <v>44.63319890795411</v>
      </c>
      <c r="AD858" s="28" t="s">
        <v>74</v>
      </c>
      <c r="AE858" s="31">
        <v>-36.405204602383115</v>
      </c>
      <c r="AF858" s="31">
        <v>5.4528912829726588</v>
      </c>
      <c r="AG858" s="28" t="s">
        <v>74</v>
      </c>
      <c r="AH858" s="32">
        <v>45940</v>
      </c>
      <c r="AJ858" s="30" t="s">
        <v>5561</v>
      </c>
    </row>
    <row r="859" spans="1:36" x14ac:dyDescent="0.2">
      <c r="A859" s="23">
        <v>2015</v>
      </c>
      <c r="B859" s="24" t="s">
        <v>124</v>
      </c>
      <c r="C859" s="25" t="s">
        <v>1782</v>
      </c>
      <c r="D859" s="26" t="s">
        <v>74</v>
      </c>
      <c r="E859" s="24">
        <v>0</v>
      </c>
      <c r="F859" s="27">
        <v>-28.397220625183856</v>
      </c>
      <c r="G859" s="27">
        <v>0</v>
      </c>
      <c r="H859" s="26" t="s">
        <v>74</v>
      </c>
      <c r="I859" s="27">
        <v>46.026681394971455</v>
      </c>
      <c r="J859" s="27">
        <v>23.902555008</v>
      </c>
      <c r="K859" s="26" t="s">
        <v>74</v>
      </c>
      <c r="L859" s="23" t="s">
        <v>91</v>
      </c>
      <c r="M859" s="23" t="s">
        <v>106</v>
      </c>
      <c r="N859" s="28" t="s">
        <v>74</v>
      </c>
      <c r="O859" s="3" t="s">
        <v>109</v>
      </c>
      <c r="P859" s="3" t="s">
        <v>126</v>
      </c>
      <c r="Q859" s="28" t="s">
        <v>74</v>
      </c>
      <c r="R859" s="29">
        <v>1</v>
      </c>
      <c r="S859" s="30">
        <v>0</v>
      </c>
      <c r="T859" s="30">
        <v>0</v>
      </c>
      <c r="U859" s="30">
        <v>0</v>
      </c>
      <c r="V859" s="30">
        <v>11</v>
      </c>
      <c r="W859" s="28" t="s">
        <v>74</v>
      </c>
      <c r="X859" s="3" t="s">
        <v>79</v>
      </c>
      <c r="Y859" s="28" t="s">
        <v>74</v>
      </c>
      <c r="Z859" s="31">
        <v>-25.98393574297188</v>
      </c>
      <c r="AA859" s="31">
        <v>2.7886224205242609</v>
      </c>
      <c r="AB859" s="31">
        <v>-48.662952646239546</v>
      </c>
      <c r="AC859" s="31">
        <v>-14.601399737754175</v>
      </c>
      <c r="AD859" s="28" t="s">
        <v>74</v>
      </c>
      <c r="AE859" s="31">
        <v>-64.819792277668142</v>
      </c>
      <c r="AF859" s="31">
        <v>-36.471995542430321</v>
      </c>
      <c r="AG859" s="28" t="s">
        <v>74</v>
      </c>
      <c r="AH859" s="32">
        <v>45940</v>
      </c>
      <c r="AJ859" s="30" t="s">
        <v>5562</v>
      </c>
    </row>
    <row r="860" spans="1:36" x14ac:dyDescent="0.2">
      <c r="A860" s="23" t="s">
        <v>1783</v>
      </c>
      <c r="B860" s="24" t="s">
        <v>72</v>
      </c>
      <c r="C860" s="25" t="s">
        <v>1784</v>
      </c>
      <c r="D860" s="26" t="s">
        <v>74</v>
      </c>
      <c r="E860" s="24">
        <v>0</v>
      </c>
      <c r="F860" s="27">
        <v>-20.743866788417492</v>
      </c>
      <c r="G860" s="27">
        <v>0.18058239782462754</v>
      </c>
      <c r="H860" s="26" t="s">
        <v>74</v>
      </c>
      <c r="I860" s="27">
        <v>40.588371775158635</v>
      </c>
      <c r="J860" s="27">
        <v>23.881632292999999</v>
      </c>
      <c r="K860" s="26" t="s">
        <v>74</v>
      </c>
      <c r="L860" s="23" t="s">
        <v>75</v>
      </c>
      <c r="M860" s="23" t="s">
        <v>286</v>
      </c>
      <c r="N860" s="28" t="s">
        <v>74</v>
      </c>
      <c r="O860" s="3" t="s">
        <v>77</v>
      </c>
      <c r="P860" s="3" t="s">
        <v>78</v>
      </c>
      <c r="Q860" s="28" t="s">
        <v>74</v>
      </c>
      <c r="R860" s="29">
        <v>1</v>
      </c>
      <c r="S860" s="30">
        <v>0</v>
      </c>
      <c r="T860" s="30">
        <v>0</v>
      </c>
      <c r="U860" s="30">
        <v>0</v>
      </c>
      <c r="V860" s="30">
        <v>5</v>
      </c>
      <c r="W860" s="28" t="s">
        <v>74</v>
      </c>
      <c r="X860" s="3" t="s">
        <v>79</v>
      </c>
      <c r="Y860" s="28" t="s">
        <v>74</v>
      </c>
      <c r="Z860" s="31">
        <v>-12.048192771084338</v>
      </c>
      <c r="AA860" s="31">
        <v>15.454134658834171</v>
      </c>
      <c r="AB860" s="31">
        <v>-30.267467248908297</v>
      </c>
      <c r="AC860" s="31">
        <v>-11.540425679243148</v>
      </c>
      <c r="AD860" s="28" t="s">
        <v>74</v>
      </c>
      <c r="AE860" s="31">
        <v>-52.317048604787963</v>
      </c>
      <c r="AF860" s="31">
        <v>-33.835635259435911</v>
      </c>
      <c r="AG860" s="28" t="s">
        <v>74</v>
      </c>
      <c r="AH860" s="32">
        <v>45940</v>
      </c>
      <c r="AJ860" s="30" t="s">
        <v>5563</v>
      </c>
    </row>
    <row r="861" spans="1:36" x14ac:dyDescent="0.2">
      <c r="A861" s="23" t="s">
        <v>1785</v>
      </c>
      <c r="B861" s="24" t="s">
        <v>657</v>
      </c>
      <c r="C861" s="25" t="s">
        <v>1786</v>
      </c>
      <c r="D861" s="26" t="s">
        <v>74</v>
      </c>
      <c r="E861" s="24">
        <v>0</v>
      </c>
      <c r="F861" s="27">
        <v>-30.851322294005307</v>
      </c>
      <c r="G861" s="27">
        <v>0.92550094618043655</v>
      </c>
      <c r="H861" s="26" t="s">
        <v>74</v>
      </c>
      <c r="I861" s="27">
        <v>39.174711584310437</v>
      </c>
      <c r="J861" s="27">
        <v>23.878940851999999</v>
      </c>
      <c r="K861" s="26" t="s">
        <v>74</v>
      </c>
      <c r="L861" s="23" t="s">
        <v>113</v>
      </c>
      <c r="M861" s="23" t="s">
        <v>324</v>
      </c>
      <c r="N861" s="28" t="s">
        <v>74</v>
      </c>
      <c r="O861" s="3" t="s">
        <v>109</v>
      </c>
      <c r="P861" s="3" t="s">
        <v>659</v>
      </c>
      <c r="Q861" s="28" t="s">
        <v>74</v>
      </c>
      <c r="R861" s="29">
        <v>1</v>
      </c>
      <c r="S861" s="30">
        <v>0</v>
      </c>
      <c r="T861" s="30">
        <v>0</v>
      </c>
      <c r="U861" s="30">
        <v>0</v>
      </c>
      <c r="V861" s="30">
        <v>10</v>
      </c>
      <c r="W861" s="28" t="s">
        <v>74</v>
      </c>
      <c r="X861" s="3" t="s">
        <v>83</v>
      </c>
      <c r="Y861" s="28" t="s">
        <v>74</v>
      </c>
      <c r="Z861" s="31">
        <v>-22.37442922374429</v>
      </c>
      <c r="AA861" s="31">
        <v>6.0675637902807145</v>
      </c>
      <c r="AB861" s="31">
        <v>-36.789532941577164</v>
      </c>
      <c r="AC861" s="31">
        <v>-13.294402928274476</v>
      </c>
      <c r="AD861" s="28" t="s">
        <v>74</v>
      </c>
      <c r="AE861" s="31">
        <v>-52.971953967332809</v>
      </c>
      <c r="AF861" s="31">
        <v>-39.164873595166952</v>
      </c>
      <c r="AG861" s="28" t="s">
        <v>74</v>
      </c>
      <c r="AH861" s="32">
        <v>45940</v>
      </c>
      <c r="AJ861" s="30" t="s">
        <v>5564</v>
      </c>
    </row>
    <row r="862" spans="1:36" x14ac:dyDescent="0.2">
      <c r="A862" s="23" t="s">
        <v>1787</v>
      </c>
      <c r="B862" s="24" t="s">
        <v>72</v>
      </c>
      <c r="C862" s="25" t="s">
        <v>1788</v>
      </c>
      <c r="D862" s="26" t="s">
        <v>74</v>
      </c>
      <c r="E862" s="24">
        <v>4</v>
      </c>
      <c r="F862" s="27">
        <v>-8.6780470278650768</v>
      </c>
      <c r="G862" s="27">
        <v>17.831697367557599</v>
      </c>
      <c r="H862" s="26" t="s">
        <v>74</v>
      </c>
      <c r="I862" s="27">
        <v>30.145811450385899</v>
      </c>
      <c r="J862" s="27">
        <v>23.850484973</v>
      </c>
      <c r="K862" s="26" t="s">
        <v>74</v>
      </c>
      <c r="L862" s="23" t="s">
        <v>113</v>
      </c>
      <c r="M862" s="23" t="s">
        <v>295</v>
      </c>
      <c r="N862" s="28" t="s">
        <v>74</v>
      </c>
      <c r="O862" s="3" t="s">
        <v>77</v>
      </c>
      <c r="P862" s="3" t="s">
        <v>78</v>
      </c>
      <c r="Q862" s="28" t="s">
        <v>74</v>
      </c>
      <c r="R862" s="29">
        <v>5</v>
      </c>
      <c r="S862" s="30">
        <v>17</v>
      </c>
      <c r="T862" s="30">
        <v>0</v>
      </c>
      <c r="U862" s="30">
        <v>0</v>
      </c>
      <c r="V862" s="30">
        <v>0</v>
      </c>
      <c r="W862" s="28" t="s">
        <v>74</v>
      </c>
      <c r="X862" s="3" t="s">
        <v>83</v>
      </c>
      <c r="Y862" s="28" t="s">
        <v>74</v>
      </c>
      <c r="Z862" s="31">
        <v>-6.4436276348360995</v>
      </c>
      <c r="AA862" s="31">
        <v>46.936852026390206</v>
      </c>
      <c r="AB862" s="31">
        <v>-6.4436276348360995</v>
      </c>
      <c r="AC862" s="31">
        <v>38.946371624726702</v>
      </c>
      <c r="AD862" s="28" t="s">
        <v>74</v>
      </c>
      <c r="AE862" s="31">
        <v>-21.098599855337039</v>
      </c>
      <c r="AF862" s="31">
        <v>5.1521900864221069</v>
      </c>
      <c r="AG862" s="28" t="s">
        <v>74</v>
      </c>
      <c r="AH862" s="32">
        <v>45940</v>
      </c>
      <c r="AJ862" s="30" t="s">
        <v>5565</v>
      </c>
    </row>
    <row r="863" spans="1:36" x14ac:dyDescent="0.2">
      <c r="A863" s="23">
        <v>1776</v>
      </c>
      <c r="B863" s="24" t="s">
        <v>124</v>
      </c>
      <c r="C863" s="25" t="s">
        <v>1789</v>
      </c>
      <c r="D863" s="26" t="s">
        <v>74</v>
      </c>
      <c r="E863" s="24">
        <v>5</v>
      </c>
      <c r="F863" s="27">
        <v>0</v>
      </c>
      <c r="G863" s="27">
        <v>81.811871332498043</v>
      </c>
      <c r="H863" s="26" t="s">
        <v>74</v>
      </c>
      <c r="I863" s="27">
        <v>43.542171136503782</v>
      </c>
      <c r="J863" s="27">
        <v>23.750562565999999</v>
      </c>
      <c r="K863" s="26" t="s">
        <v>74</v>
      </c>
      <c r="L863" s="23" t="s">
        <v>113</v>
      </c>
      <c r="M863" s="23" t="s">
        <v>224</v>
      </c>
      <c r="N863" s="28" t="s">
        <v>74</v>
      </c>
      <c r="O863" s="3" t="s">
        <v>109</v>
      </c>
      <c r="P863" s="3" t="s">
        <v>126</v>
      </c>
      <c r="Q863" s="28" t="s">
        <v>74</v>
      </c>
      <c r="R863" s="29">
        <v>5</v>
      </c>
      <c r="S863" s="30">
        <v>18</v>
      </c>
      <c r="T863" s="30">
        <v>12</v>
      </c>
      <c r="U863" s="30">
        <v>0</v>
      </c>
      <c r="V863" s="30">
        <v>0</v>
      </c>
      <c r="W863" s="28" t="s">
        <v>74</v>
      </c>
      <c r="X863" s="3" t="s">
        <v>79</v>
      </c>
      <c r="Y863" s="28" t="s">
        <v>74</v>
      </c>
      <c r="Z863" s="31">
        <v>0</v>
      </c>
      <c r="AA863" s="31">
        <v>122.78203723986853</v>
      </c>
      <c r="AB863" s="31">
        <v>0</v>
      </c>
      <c r="AC863" s="31">
        <v>106.19601800413609</v>
      </c>
      <c r="AD863" s="28" t="s">
        <v>74</v>
      </c>
      <c r="AE863" s="31">
        <v>0</v>
      </c>
      <c r="AF863" s="31">
        <v>56.675277746434141</v>
      </c>
      <c r="AG863" s="28" t="s">
        <v>74</v>
      </c>
      <c r="AH863" s="32">
        <v>45940</v>
      </c>
      <c r="AJ863" s="30" t="s">
        <v>5566</v>
      </c>
    </row>
    <row r="864" spans="1:36" x14ac:dyDescent="0.2">
      <c r="A864" s="23" t="s">
        <v>1790</v>
      </c>
      <c r="B864" s="24" t="s">
        <v>691</v>
      </c>
      <c r="C864" s="25" t="s">
        <v>1791</v>
      </c>
      <c r="D864" s="26" t="s">
        <v>74</v>
      </c>
      <c r="E864" s="24">
        <v>0</v>
      </c>
      <c r="F864" s="27">
        <v>-15.338323548980648</v>
      </c>
      <c r="G864" s="27">
        <v>3.1793306848963852</v>
      </c>
      <c r="H864" s="26" t="s">
        <v>74</v>
      </c>
      <c r="I864" s="27">
        <v>18.960134592867647</v>
      </c>
      <c r="J864" s="27">
        <v>23.691742092999998</v>
      </c>
      <c r="K864" s="26" t="s">
        <v>74</v>
      </c>
      <c r="L864" s="23" t="s">
        <v>113</v>
      </c>
      <c r="M864" s="23" t="s">
        <v>324</v>
      </c>
      <c r="N864" s="28" t="s">
        <v>74</v>
      </c>
      <c r="O864" s="3" t="s">
        <v>77</v>
      </c>
      <c r="P864" s="3" t="s">
        <v>693</v>
      </c>
      <c r="Q864" s="28" t="s">
        <v>74</v>
      </c>
      <c r="R864" s="29">
        <v>3</v>
      </c>
      <c r="S864" s="30">
        <v>0</v>
      </c>
      <c r="T864" s="30">
        <v>0</v>
      </c>
      <c r="U864" s="30">
        <v>0</v>
      </c>
      <c r="V864" s="30">
        <v>1</v>
      </c>
      <c r="W864" s="28" t="s">
        <v>74</v>
      </c>
      <c r="X864" s="3" t="s">
        <v>101</v>
      </c>
      <c r="Y864" s="28" t="s">
        <v>74</v>
      </c>
      <c r="Z864" s="31">
        <v>-6.197087707416193</v>
      </c>
      <c r="AA864" s="31">
        <v>7.6564321803342352</v>
      </c>
      <c r="AB864" s="31">
        <v>-13.814561294337278</v>
      </c>
      <c r="AC864" s="31">
        <v>4.9250373108887198</v>
      </c>
      <c r="AD864" s="28" t="s">
        <v>74</v>
      </c>
      <c r="AE864" s="31">
        <v>-47.358672589642225</v>
      </c>
      <c r="AF864" s="31">
        <v>-25.724736883847392</v>
      </c>
      <c r="AG864" s="28" t="s">
        <v>74</v>
      </c>
      <c r="AH864" s="32">
        <v>45940</v>
      </c>
      <c r="AJ864" s="30" t="s">
        <v>5567</v>
      </c>
    </row>
    <row r="865" spans="1:36" x14ac:dyDescent="0.2">
      <c r="A865" s="23" t="s">
        <v>1792</v>
      </c>
      <c r="B865" s="24" t="s">
        <v>72</v>
      </c>
      <c r="C865" s="25" t="s">
        <v>1793</v>
      </c>
      <c r="D865" s="26" t="s">
        <v>74</v>
      </c>
      <c r="E865" s="24">
        <v>4</v>
      </c>
      <c r="F865" s="27">
        <v>-15.403442303720752</v>
      </c>
      <c r="G865" s="27">
        <v>12.062414352903035</v>
      </c>
      <c r="H865" s="26" t="s">
        <v>74</v>
      </c>
      <c r="I865" s="27">
        <v>32.094505747161136</v>
      </c>
      <c r="J865" s="27">
        <v>23.683600782999999</v>
      </c>
      <c r="K865" s="26" t="s">
        <v>74</v>
      </c>
      <c r="L865" s="23" t="s">
        <v>91</v>
      </c>
      <c r="M865" s="23" t="s">
        <v>1078</v>
      </c>
      <c r="N865" s="28" t="s">
        <v>74</v>
      </c>
      <c r="O865" s="3" t="s">
        <v>77</v>
      </c>
      <c r="P865" s="3" t="s">
        <v>78</v>
      </c>
      <c r="Q865" s="28" t="s">
        <v>74</v>
      </c>
      <c r="R865" s="29">
        <v>5</v>
      </c>
      <c r="S865" s="30">
        <v>12</v>
      </c>
      <c r="T865" s="30">
        <v>0</v>
      </c>
      <c r="U865" s="30">
        <v>0</v>
      </c>
      <c r="V865" s="30">
        <v>0</v>
      </c>
      <c r="W865" s="28" t="s">
        <v>74</v>
      </c>
      <c r="X865" s="3" t="s">
        <v>83</v>
      </c>
      <c r="Y865" s="28" t="s">
        <v>74</v>
      </c>
      <c r="Z865" s="31">
        <v>-14.46487102750463</v>
      </c>
      <c r="AA865" s="31">
        <v>27.471593925878736</v>
      </c>
      <c r="AB865" s="31">
        <v>-18.826075196104945</v>
      </c>
      <c r="AC865" s="31">
        <v>42.88698608327892</v>
      </c>
      <c r="AD865" s="28" t="s">
        <v>74</v>
      </c>
      <c r="AE865" s="31">
        <v>-28.110593060146272</v>
      </c>
      <c r="AF865" s="31">
        <v>12.157817808442219</v>
      </c>
      <c r="AG865" s="28" t="s">
        <v>74</v>
      </c>
      <c r="AH865" s="32">
        <v>45940</v>
      </c>
      <c r="AJ865" s="30" t="s">
        <v>5568</v>
      </c>
    </row>
    <row r="866" spans="1:36" x14ac:dyDescent="0.2">
      <c r="A866" s="23" t="s">
        <v>1794</v>
      </c>
      <c r="B866" s="24" t="s">
        <v>188</v>
      </c>
      <c r="C866" s="25" t="s">
        <v>1795</v>
      </c>
      <c r="D866" s="26" t="s">
        <v>74</v>
      </c>
      <c r="E866" s="24">
        <v>5</v>
      </c>
      <c r="F866" s="27">
        <v>0</v>
      </c>
      <c r="G866" s="27">
        <v>17.222867843134615</v>
      </c>
      <c r="H866" s="26" t="s">
        <v>74</v>
      </c>
      <c r="I866" s="27">
        <v>28.329644649244369</v>
      </c>
      <c r="J866" s="27">
        <v>23.683224302999999</v>
      </c>
      <c r="K866" s="26" t="s">
        <v>74</v>
      </c>
      <c r="L866" s="23" t="s">
        <v>113</v>
      </c>
      <c r="M866" s="23" t="s">
        <v>324</v>
      </c>
      <c r="N866" s="28" t="s">
        <v>74</v>
      </c>
      <c r="O866" s="3" t="s">
        <v>99</v>
      </c>
      <c r="P866" s="3" t="s">
        <v>190</v>
      </c>
      <c r="Q866" s="28" t="s">
        <v>74</v>
      </c>
      <c r="R866" s="29">
        <v>5</v>
      </c>
      <c r="S866" s="30">
        <v>13</v>
      </c>
      <c r="T866" s="30">
        <v>2</v>
      </c>
      <c r="U866" s="30">
        <v>0</v>
      </c>
      <c r="V866" s="30">
        <v>0</v>
      </c>
      <c r="W866" s="28" t="s">
        <v>74</v>
      </c>
      <c r="X866" s="3" t="s">
        <v>83</v>
      </c>
      <c r="Y866" s="28" t="s">
        <v>74</v>
      </c>
      <c r="Z866" s="31">
        <v>0</v>
      </c>
      <c r="AA866" s="31">
        <v>29.015318962797661</v>
      </c>
      <c r="AB866" s="31">
        <v>0</v>
      </c>
      <c r="AC866" s="31">
        <v>51.286264767237789</v>
      </c>
      <c r="AD866" s="28" t="s">
        <v>74</v>
      </c>
      <c r="AE866" s="31">
        <v>-4.3873423991073324</v>
      </c>
      <c r="AF866" s="31">
        <v>17.738980753077641</v>
      </c>
      <c r="AG866" s="28" t="s">
        <v>74</v>
      </c>
      <c r="AH866" s="32">
        <v>45940</v>
      </c>
      <c r="AJ866" s="30" t="s">
        <v>5569</v>
      </c>
    </row>
    <row r="867" spans="1:36" x14ac:dyDescent="0.2">
      <c r="A867" s="23">
        <v>6881</v>
      </c>
      <c r="B867" s="24" t="s">
        <v>124</v>
      </c>
      <c r="C867" s="25" t="s">
        <v>1796</v>
      </c>
      <c r="D867" s="26" t="s">
        <v>74</v>
      </c>
      <c r="E867" s="24">
        <v>5</v>
      </c>
      <c r="F867" s="27">
        <v>-8.4209899471170129</v>
      </c>
      <c r="G867" s="27">
        <v>43.51464249249463</v>
      </c>
      <c r="H867" s="26" t="s">
        <v>74</v>
      </c>
      <c r="I867" s="27">
        <v>47.502258973486796</v>
      </c>
      <c r="J867" s="27">
        <v>23.679076895000001</v>
      </c>
      <c r="K867" s="26" t="s">
        <v>74</v>
      </c>
      <c r="L867" s="23" t="s">
        <v>113</v>
      </c>
      <c r="M867" s="23" t="s">
        <v>224</v>
      </c>
      <c r="N867" s="28" t="s">
        <v>74</v>
      </c>
      <c r="O867" s="3" t="s">
        <v>109</v>
      </c>
      <c r="P867" s="3" t="s">
        <v>126</v>
      </c>
      <c r="Q867" s="28" t="s">
        <v>74</v>
      </c>
      <c r="R867" s="29">
        <v>5</v>
      </c>
      <c r="S867" s="30">
        <v>22</v>
      </c>
      <c r="T867" s="30">
        <v>18</v>
      </c>
      <c r="U867" s="30">
        <v>0</v>
      </c>
      <c r="V867" s="30">
        <v>0</v>
      </c>
      <c r="W867" s="28" t="s">
        <v>74</v>
      </c>
      <c r="X867" s="3" t="s">
        <v>79</v>
      </c>
      <c r="Y867" s="28" t="s">
        <v>74</v>
      </c>
      <c r="Z867" s="31">
        <v>-7.8149920255183316</v>
      </c>
      <c r="AA867" s="31">
        <v>70.250368188512525</v>
      </c>
      <c r="AB867" s="31">
        <v>-7.8149920255183316</v>
      </c>
      <c r="AC867" s="31">
        <v>137.43992112722344</v>
      </c>
      <c r="AD867" s="28" t="s">
        <v>74</v>
      </c>
      <c r="AE867" s="31">
        <v>-8.4209899471170129</v>
      </c>
      <c r="AF867" s="31">
        <v>87.592938894701874</v>
      </c>
      <c r="AG867" s="28" t="s">
        <v>74</v>
      </c>
      <c r="AH867" s="32">
        <v>45940</v>
      </c>
      <c r="AJ867" s="30" t="s">
        <v>5570</v>
      </c>
    </row>
    <row r="868" spans="1:36" x14ac:dyDescent="0.2">
      <c r="A868" s="23" t="s">
        <v>1797</v>
      </c>
      <c r="B868" s="24" t="s">
        <v>154</v>
      </c>
      <c r="C868" s="25" t="s">
        <v>1798</v>
      </c>
      <c r="D868" s="26" t="s">
        <v>74</v>
      </c>
      <c r="E868" s="24">
        <v>0</v>
      </c>
      <c r="F868" s="27">
        <v>-26.284781472810682</v>
      </c>
      <c r="G868" s="27">
        <v>0.70022412558144831</v>
      </c>
      <c r="H868" s="26" t="s">
        <v>74</v>
      </c>
      <c r="I868" s="27">
        <v>29.163972285558398</v>
      </c>
      <c r="J868" s="27">
        <v>23.633477057</v>
      </c>
      <c r="K868" s="26" t="s">
        <v>74</v>
      </c>
      <c r="L868" s="23" t="s">
        <v>75</v>
      </c>
      <c r="M868" s="23" t="s">
        <v>204</v>
      </c>
      <c r="N868" s="28" t="s">
        <v>74</v>
      </c>
      <c r="O868" s="3" t="s">
        <v>156</v>
      </c>
      <c r="P868" s="3" t="s">
        <v>171</v>
      </c>
      <c r="Q868" s="28" t="s">
        <v>74</v>
      </c>
      <c r="R868" s="29">
        <v>0</v>
      </c>
      <c r="S868" s="30">
        <v>0</v>
      </c>
      <c r="T868" s="30">
        <v>0</v>
      </c>
      <c r="U868" s="30">
        <v>17</v>
      </c>
      <c r="V868" s="30">
        <v>15</v>
      </c>
      <c r="W868" s="28" t="s">
        <v>74</v>
      </c>
      <c r="X868" s="3" t="s">
        <v>83</v>
      </c>
      <c r="Y868" s="28" t="s">
        <v>74</v>
      </c>
      <c r="Z868" s="31">
        <v>-20.465116279069765</v>
      </c>
      <c r="AA868" s="31">
        <v>0.46160302140159221</v>
      </c>
      <c r="AB868" s="31">
        <v>-44.899650156508933</v>
      </c>
      <c r="AC868" s="31">
        <v>-27.916903907572255</v>
      </c>
      <c r="AD868" s="28" t="s">
        <v>74</v>
      </c>
      <c r="AE868" s="31">
        <v>-53.636759318043616</v>
      </c>
      <c r="AF868" s="31">
        <v>-42.365218160947563</v>
      </c>
      <c r="AG868" s="28" t="s">
        <v>74</v>
      </c>
      <c r="AH868" s="32">
        <v>45940</v>
      </c>
      <c r="AJ868" s="30" t="s">
        <v>5571</v>
      </c>
    </row>
    <row r="869" spans="1:36" x14ac:dyDescent="0.2">
      <c r="A869" s="23" t="s">
        <v>1799</v>
      </c>
      <c r="B869" s="24" t="s">
        <v>72</v>
      </c>
      <c r="C869" s="25" t="s">
        <v>1800</v>
      </c>
      <c r="D869" s="26" t="s">
        <v>74</v>
      </c>
      <c r="E869" s="24">
        <v>4</v>
      </c>
      <c r="F869" s="27">
        <v>-11.880503039818125</v>
      </c>
      <c r="G869" s="27">
        <v>12.440915574435536</v>
      </c>
      <c r="H869" s="26" t="s">
        <v>74</v>
      </c>
      <c r="I869" s="27">
        <v>27.763933799930427</v>
      </c>
      <c r="J869" s="27">
        <v>23.587183417999999</v>
      </c>
      <c r="K869" s="26" t="s">
        <v>74</v>
      </c>
      <c r="L869" s="23" t="s">
        <v>75</v>
      </c>
      <c r="M869" s="23" t="s">
        <v>174</v>
      </c>
      <c r="N869" s="28" t="s">
        <v>74</v>
      </c>
      <c r="O869" s="3" t="s">
        <v>77</v>
      </c>
      <c r="P869" s="3" t="s">
        <v>78</v>
      </c>
      <c r="Q869" s="28" t="s">
        <v>74</v>
      </c>
      <c r="R869" s="29">
        <v>5</v>
      </c>
      <c r="S869" s="30">
        <v>13</v>
      </c>
      <c r="T869" s="30">
        <v>0</v>
      </c>
      <c r="U869" s="30">
        <v>0</v>
      </c>
      <c r="V869" s="30">
        <v>0</v>
      </c>
      <c r="W869" s="28" t="s">
        <v>74</v>
      </c>
      <c r="X869" s="3" t="s">
        <v>83</v>
      </c>
      <c r="Y869" s="28" t="s">
        <v>74</v>
      </c>
      <c r="Z869" s="31">
        <v>-8.4398976982097214</v>
      </c>
      <c r="AA869" s="31">
        <v>40.874293482149241</v>
      </c>
      <c r="AB869" s="31">
        <v>-8.4398976982097214</v>
      </c>
      <c r="AC869" s="31">
        <v>29.787393221195877</v>
      </c>
      <c r="AD869" s="28" t="s">
        <v>74</v>
      </c>
      <c r="AE869" s="31">
        <v>-17.278084435911065</v>
      </c>
      <c r="AF869" s="31">
        <v>-0.795104223108275</v>
      </c>
      <c r="AG869" s="28" t="s">
        <v>74</v>
      </c>
      <c r="AH869" s="32">
        <v>45940</v>
      </c>
      <c r="AJ869" s="30" t="s">
        <v>5572</v>
      </c>
    </row>
    <row r="870" spans="1:36" x14ac:dyDescent="0.2">
      <c r="A870" s="23" t="s">
        <v>1801</v>
      </c>
      <c r="B870" s="24" t="s">
        <v>1802</v>
      </c>
      <c r="C870" s="25" t="s">
        <v>1803</v>
      </c>
      <c r="D870" s="26" t="s">
        <v>74</v>
      </c>
      <c r="E870" s="24">
        <v>5</v>
      </c>
      <c r="F870" s="27">
        <v>-5.086569578457568</v>
      </c>
      <c r="G870" s="27">
        <v>18.964716074110925</v>
      </c>
      <c r="H870" s="26" t="s">
        <v>74</v>
      </c>
      <c r="I870" s="27">
        <v>30.551545535841186</v>
      </c>
      <c r="J870" s="27">
        <v>23.575563568</v>
      </c>
      <c r="K870" s="26" t="s">
        <v>74</v>
      </c>
      <c r="L870" s="23" t="s">
        <v>113</v>
      </c>
      <c r="M870" s="23" t="s">
        <v>324</v>
      </c>
      <c r="N870" s="28" t="s">
        <v>74</v>
      </c>
      <c r="O870" s="3" t="s">
        <v>99</v>
      </c>
      <c r="P870" s="3" t="s">
        <v>1804</v>
      </c>
      <c r="Q870" s="28" t="s">
        <v>74</v>
      </c>
      <c r="R870" s="29">
        <v>5</v>
      </c>
      <c r="S870" s="30">
        <v>60</v>
      </c>
      <c r="T870" s="30">
        <v>40</v>
      </c>
      <c r="U870" s="30">
        <v>0</v>
      </c>
      <c r="V870" s="30">
        <v>0</v>
      </c>
      <c r="W870" s="28" t="s">
        <v>74</v>
      </c>
      <c r="X870" s="3" t="s">
        <v>83</v>
      </c>
      <c r="Y870" s="28" t="s">
        <v>74</v>
      </c>
      <c r="Z870" s="31">
        <v>-3.7760416666666665</v>
      </c>
      <c r="AA870" s="31">
        <v>38.110511770463681</v>
      </c>
      <c r="AB870" s="31">
        <v>-3.7760416666666665</v>
      </c>
      <c r="AC870" s="31">
        <v>89.407409828040372</v>
      </c>
      <c r="AD870" s="28" t="s">
        <v>74</v>
      </c>
      <c r="AE870" s="31">
        <v>-5.086569578457568</v>
      </c>
      <c r="AF870" s="31">
        <v>59.084258613516738</v>
      </c>
      <c r="AG870" s="28" t="s">
        <v>74</v>
      </c>
      <c r="AH870" s="32">
        <v>45940</v>
      </c>
      <c r="AJ870" s="30" t="s">
        <v>5573</v>
      </c>
    </row>
    <row r="871" spans="1:36" x14ac:dyDescent="0.2">
      <c r="A871" s="23" t="s">
        <v>1805</v>
      </c>
      <c r="B871" s="24" t="s">
        <v>72</v>
      </c>
      <c r="C871" s="25" t="s">
        <v>1806</v>
      </c>
      <c r="D871" s="26" t="s">
        <v>74</v>
      </c>
      <c r="E871" s="24">
        <v>0</v>
      </c>
      <c r="F871" s="27">
        <v>-24.360331990212895</v>
      </c>
      <c r="G871" s="27">
        <v>0</v>
      </c>
      <c r="H871" s="26" t="s">
        <v>74</v>
      </c>
      <c r="I871" s="27">
        <v>22.819788515611599</v>
      </c>
      <c r="J871" s="27">
        <v>23.551653174999998</v>
      </c>
      <c r="K871" s="26" t="s">
        <v>74</v>
      </c>
      <c r="L871" s="23" t="s">
        <v>493</v>
      </c>
      <c r="M871" s="23" t="s">
        <v>1662</v>
      </c>
      <c r="N871" s="28" t="s">
        <v>74</v>
      </c>
      <c r="O871" s="3" t="s">
        <v>77</v>
      </c>
      <c r="P871" s="3" t="s">
        <v>78</v>
      </c>
      <c r="Q871" s="28" t="s">
        <v>74</v>
      </c>
      <c r="R871" s="29">
        <v>0</v>
      </c>
      <c r="S871" s="30">
        <v>0</v>
      </c>
      <c r="T871" s="30">
        <v>0</v>
      </c>
      <c r="U871" s="30">
        <v>2</v>
      </c>
      <c r="V871" s="30">
        <v>19</v>
      </c>
      <c r="W871" s="28" t="s">
        <v>74</v>
      </c>
      <c r="X871" s="3" t="s">
        <v>83</v>
      </c>
      <c r="Y871" s="28" t="s">
        <v>74</v>
      </c>
      <c r="Z871" s="31">
        <v>-12.213523131672595</v>
      </c>
      <c r="AA871" s="31">
        <v>0</v>
      </c>
      <c r="AB871" s="31">
        <v>-22.902862857857226</v>
      </c>
      <c r="AC871" s="31">
        <v>-2.685575152394045</v>
      </c>
      <c r="AD871" s="28" t="s">
        <v>74</v>
      </c>
      <c r="AE871" s="31">
        <v>-46.981580463179789</v>
      </c>
      <c r="AF871" s="31">
        <v>-27.078192300158012</v>
      </c>
      <c r="AG871" s="28" t="s">
        <v>74</v>
      </c>
      <c r="AH871" s="32">
        <v>45940</v>
      </c>
      <c r="AJ871" s="30" t="s">
        <v>5574</v>
      </c>
    </row>
    <row r="872" spans="1:36" x14ac:dyDescent="0.2">
      <c r="A872" s="23">
        <v>42660</v>
      </c>
      <c r="B872" s="24" t="s">
        <v>140</v>
      </c>
      <c r="C872" s="25" t="s">
        <v>1807</v>
      </c>
      <c r="D872" s="26" t="s">
        <v>74</v>
      </c>
      <c r="E872" s="24">
        <v>5</v>
      </c>
      <c r="F872" s="27">
        <v>-14.088139424733464</v>
      </c>
      <c r="G872" s="27">
        <v>44.267931173958218</v>
      </c>
      <c r="H872" s="26" t="s">
        <v>74</v>
      </c>
      <c r="I872" s="27">
        <v>61.852053312702218</v>
      </c>
      <c r="J872" s="27">
        <v>23.426177604999999</v>
      </c>
      <c r="K872" s="26" t="s">
        <v>74</v>
      </c>
      <c r="L872" s="23" t="s">
        <v>178</v>
      </c>
      <c r="M872" s="23" t="s">
        <v>179</v>
      </c>
      <c r="N872" s="28" t="s">
        <v>74</v>
      </c>
      <c r="O872" s="3" t="s">
        <v>109</v>
      </c>
      <c r="P872" s="3" t="s">
        <v>142</v>
      </c>
      <c r="Q872" s="28" t="s">
        <v>74</v>
      </c>
      <c r="R872" s="29">
        <v>5</v>
      </c>
      <c r="S872" s="30">
        <v>49</v>
      </c>
      <c r="T872" s="30">
        <v>40</v>
      </c>
      <c r="U872" s="30">
        <v>0</v>
      </c>
      <c r="V872" s="30">
        <v>0</v>
      </c>
      <c r="W872" s="28" t="s">
        <v>74</v>
      </c>
      <c r="X872" s="3" t="s">
        <v>79</v>
      </c>
      <c r="Y872" s="28" t="s">
        <v>74</v>
      </c>
      <c r="Z872" s="31">
        <v>-7.1367884451996595</v>
      </c>
      <c r="AA872" s="31">
        <v>63.134328358208961</v>
      </c>
      <c r="AB872" s="31">
        <v>-7.1367884451996595</v>
      </c>
      <c r="AC872" s="31">
        <v>186.38786803346611</v>
      </c>
      <c r="AD872" s="28" t="s">
        <v>74</v>
      </c>
      <c r="AE872" s="31">
        <v>-14.088139424733464</v>
      </c>
      <c r="AF872" s="31">
        <v>117.14282304378033</v>
      </c>
      <c r="AG872" s="28" t="s">
        <v>74</v>
      </c>
      <c r="AH872" s="32">
        <v>45940</v>
      </c>
      <c r="AJ872" s="30" t="s">
        <v>5575</v>
      </c>
    </row>
    <row r="873" spans="1:36" x14ac:dyDescent="0.2">
      <c r="A873" s="23" t="s">
        <v>1808</v>
      </c>
      <c r="B873" s="24" t="s">
        <v>72</v>
      </c>
      <c r="C873" s="25" t="s">
        <v>1809</v>
      </c>
      <c r="D873" s="26" t="s">
        <v>74</v>
      </c>
      <c r="E873" s="24">
        <v>0</v>
      </c>
      <c r="F873" s="27">
        <v>-37.306861346621574</v>
      </c>
      <c r="G873" s="27">
        <v>0</v>
      </c>
      <c r="H873" s="26" t="s">
        <v>74</v>
      </c>
      <c r="I873" s="27">
        <v>24.844347314252808</v>
      </c>
      <c r="J873" s="27">
        <v>23.393746888999999</v>
      </c>
      <c r="K873" s="26" t="s">
        <v>74</v>
      </c>
      <c r="L873" s="23" t="s">
        <v>113</v>
      </c>
      <c r="M873" s="23" t="s">
        <v>224</v>
      </c>
      <c r="N873" s="28" t="s">
        <v>74</v>
      </c>
      <c r="O873" s="3" t="s">
        <v>77</v>
      </c>
      <c r="P873" s="3" t="s">
        <v>78</v>
      </c>
      <c r="Q873" s="28" t="s">
        <v>74</v>
      </c>
      <c r="R873" s="29">
        <v>2</v>
      </c>
      <c r="S873" s="30">
        <v>0</v>
      </c>
      <c r="T873" s="30">
        <v>0</v>
      </c>
      <c r="U873" s="30">
        <v>0</v>
      </c>
      <c r="V873" s="30">
        <v>6</v>
      </c>
      <c r="W873" s="28" t="s">
        <v>74</v>
      </c>
      <c r="X873" s="3" t="s">
        <v>83</v>
      </c>
      <c r="Y873" s="28" t="s">
        <v>74</v>
      </c>
      <c r="Z873" s="31">
        <v>-27.243698620830216</v>
      </c>
      <c r="AA873" s="31">
        <v>0</v>
      </c>
      <c r="AB873" s="31">
        <v>-27.243698620830216</v>
      </c>
      <c r="AC873" s="31">
        <v>11.119354472193441</v>
      </c>
      <c r="AD873" s="28" t="s">
        <v>74</v>
      </c>
      <c r="AE873" s="31">
        <v>-37.306861346621574</v>
      </c>
      <c r="AF873" s="31">
        <v>-14.052629691378465</v>
      </c>
      <c r="AG873" s="28" t="s">
        <v>74</v>
      </c>
      <c r="AH873" s="32">
        <v>45940</v>
      </c>
      <c r="AJ873" s="30" t="s">
        <v>5576</v>
      </c>
    </row>
    <row r="874" spans="1:36" x14ac:dyDescent="0.2">
      <c r="A874" s="23" t="s">
        <v>1810</v>
      </c>
      <c r="B874" s="24" t="s">
        <v>72</v>
      </c>
      <c r="C874" s="25" t="s">
        <v>1702</v>
      </c>
      <c r="D874" s="26" t="s">
        <v>74</v>
      </c>
      <c r="E874" s="24">
        <v>3</v>
      </c>
      <c r="F874" s="27">
        <v>-12.301412943998631</v>
      </c>
      <c r="G874" s="27">
        <v>2.2408572847079093</v>
      </c>
      <c r="H874" s="26" t="s">
        <v>74</v>
      </c>
      <c r="I874" s="27">
        <v>29.40458209391042</v>
      </c>
      <c r="J874" s="27">
        <v>23.387115135999998</v>
      </c>
      <c r="K874" s="26" t="s">
        <v>74</v>
      </c>
      <c r="L874" s="23" t="s">
        <v>88</v>
      </c>
      <c r="M874" s="23" t="s">
        <v>135</v>
      </c>
      <c r="N874" s="28" t="s">
        <v>74</v>
      </c>
      <c r="O874" s="3" t="s">
        <v>77</v>
      </c>
      <c r="P874" s="3" t="s">
        <v>78</v>
      </c>
      <c r="Q874" s="28" t="s">
        <v>74</v>
      </c>
      <c r="R874" s="29">
        <v>5</v>
      </c>
      <c r="S874" s="30">
        <v>9</v>
      </c>
      <c r="T874" s="30">
        <v>0</v>
      </c>
      <c r="U874" s="30">
        <v>0</v>
      </c>
      <c r="V874" s="30">
        <v>0</v>
      </c>
      <c r="W874" s="28" t="s">
        <v>74</v>
      </c>
      <c r="X874" s="3" t="s">
        <v>83</v>
      </c>
      <c r="Y874" s="28" t="s">
        <v>74</v>
      </c>
      <c r="Z874" s="31">
        <v>-8.1650884402358415</v>
      </c>
      <c r="AA874" s="31">
        <v>15.896279594137535</v>
      </c>
      <c r="AB874" s="31">
        <v>-8.1650884402358415</v>
      </c>
      <c r="AC874" s="31">
        <v>45.928619895692243</v>
      </c>
      <c r="AD874" s="28" t="s">
        <v>74</v>
      </c>
      <c r="AE874" s="31">
        <v>-13.75992395542143</v>
      </c>
      <c r="AF874" s="31">
        <v>11.762110359842213</v>
      </c>
      <c r="AG874" s="28" t="s">
        <v>74</v>
      </c>
      <c r="AH874" s="32">
        <v>45940</v>
      </c>
      <c r="AJ874" s="30" t="s">
        <v>5577</v>
      </c>
    </row>
    <row r="875" spans="1:36" x14ac:dyDescent="0.2">
      <c r="A875" s="23" t="s">
        <v>1811</v>
      </c>
      <c r="B875" s="24" t="s">
        <v>194</v>
      </c>
      <c r="C875" s="25" t="s">
        <v>1812</v>
      </c>
      <c r="D875" s="26" t="s">
        <v>74</v>
      </c>
      <c r="E875" s="24">
        <v>5</v>
      </c>
      <c r="F875" s="27">
        <v>0</v>
      </c>
      <c r="G875" s="27">
        <v>148.57239779635131</v>
      </c>
      <c r="H875" s="26" t="s">
        <v>74</v>
      </c>
      <c r="I875" s="27">
        <v>54.670946590554529</v>
      </c>
      <c r="J875" s="27">
        <v>23.380014789000001</v>
      </c>
      <c r="K875" s="26" t="s">
        <v>74</v>
      </c>
      <c r="L875" s="23" t="s">
        <v>247</v>
      </c>
      <c r="M875" s="23" t="s">
        <v>1428</v>
      </c>
      <c r="N875" s="28" t="s">
        <v>74</v>
      </c>
      <c r="O875" s="3" t="s">
        <v>77</v>
      </c>
      <c r="P875" s="3" t="s">
        <v>344</v>
      </c>
      <c r="Q875" s="28" t="s">
        <v>74</v>
      </c>
      <c r="R875" s="29">
        <v>5</v>
      </c>
      <c r="S875" s="30">
        <v>31</v>
      </c>
      <c r="T875" s="30">
        <v>26</v>
      </c>
      <c r="U875" s="30">
        <v>0</v>
      </c>
      <c r="V875" s="30">
        <v>0</v>
      </c>
      <c r="W875" s="28" t="s">
        <v>74</v>
      </c>
      <c r="X875" s="3" t="s">
        <v>79</v>
      </c>
      <c r="Y875" s="28" t="s">
        <v>74</v>
      </c>
      <c r="Z875" s="31">
        <v>0</v>
      </c>
      <c r="AA875" s="31">
        <v>205.98446897013559</v>
      </c>
      <c r="AB875" s="31">
        <v>0</v>
      </c>
      <c r="AC875" s="31">
        <v>217.22010515926593</v>
      </c>
      <c r="AD875" s="28" t="s">
        <v>74</v>
      </c>
      <c r="AE875" s="31">
        <v>0</v>
      </c>
      <c r="AF875" s="31">
        <v>156.42192906321736</v>
      </c>
      <c r="AG875" s="28" t="s">
        <v>74</v>
      </c>
      <c r="AH875" s="32">
        <v>45940</v>
      </c>
      <c r="AJ875" s="30" t="s">
        <v>5578</v>
      </c>
    </row>
    <row r="876" spans="1:36" x14ac:dyDescent="0.2">
      <c r="A876" s="23" t="s">
        <v>1813</v>
      </c>
      <c r="B876" s="24" t="s">
        <v>154</v>
      </c>
      <c r="C876" s="25" t="s">
        <v>1814</v>
      </c>
      <c r="D876" s="26" t="s">
        <v>74</v>
      </c>
      <c r="E876" s="24">
        <v>0</v>
      </c>
      <c r="F876" s="27">
        <v>-29.298494793295781</v>
      </c>
      <c r="G876" s="27">
        <v>3.1733517658338761</v>
      </c>
      <c r="H876" s="26" t="s">
        <v>74</v>
      </c>
      <c r="I876" s="27">
        <v>22.644933803072011</v>
      </c>
      <c r="J876" s="27">
        <v>23.37322516</v>
      </c>
      <c r="K876" s="26" t="s">
        <v>74</v>
      </c>
      <c r="L876" s="23" t="s">
        <v>493</v>
      </c>
      <c r="M876" s="23" t="s">
        <v>1089</v>
      </c>
      <c r="N876" s="28" t="s">
        <v>74</v>
      </c>
      <c r="O876" s="3" t="s">
        <v>156</v>
      </c>
      <c r="P876" s="3" t="s">
        <v>321</v>
      </c>
      <c r="Q876" s="28" t="s">
        <v>74</v>
      </c>
      <c r="R876" s="29">
        <v>0</v>
      </c>
      <c r="S876" s="30">
        <v>0</v>
      </c>
      <c r="T876" s="30">
        <v>0</v>
      </c>
      <c r="U876" s="30">
        <v>9</v>
      </c>
      <c r="V876" s="30">
        <v>7</v>
      </c>
      <c r="W876" s="28" t="s">
        <v>74</v>
      </c>
      <c r="X876" s="3" t="s">
        <v>83</v>
      </c>
      <c r="Y876" s="28" t="s">
        <v>74</v>
      </c>
      <c r="Z876" s="31">
        <v>-16.231555051078324</v>
      </c>
      <c r="AA876" s="31">
        <v>2.9288702928870292</v>
      </c>
      <c r="AB876" s="31">
        <v>-41.992532914128518</v>
      </c>
      <c r="AC876" s="31">
        <v>-15.934319415413183</v>
      </c>
      <c r="AD876" s="28" t="s">
        <v>74</v>
      </c>
      <c r="AE876" s="31">
        <v>-54.834717428971814</v>
      </c>
      <c r="AF876" s="31">
        <v>-33.079175578208165</v>
      </c>
      <c r="AG876" s="28" t="s">
        <v>74</v>
      </c>
      <c r="AH876" s="32">
        <v>45940</v>
      </c>
      <c r="AJ876" s="30" t="s">
        <v>5579</v>
      </c>
    </row>
    <row r="877" spans="1:36" x14ac:dyDescent="0.2">
      <c r="A877" s="23" t="s">
        <v>1815</v>
      </c>
      <c r="B877" s="24" t="s">
        <v>1534</v>
      </c>
      <c r="C877" s="25" t="s">
        <v>1816</v>
      </c>
      <c r="D877" s="26" t="s">
        <v>74</v>
      </c>
      <c r="E877" s="24">
        <v>5</v>
      </c>
      <c r="F877" s="27">
        <v>-3.4013425023897779</v>
      </c>
      <c r="G877" s="27">
        <v>22.437777109317487</v>
      </c>
      <c r="H877" s="26" t="s">
        <v>74</v>
      </c>
      <c r="I877" s="27">
        <v>38.542446752343373</v>
      </c>
      <c r="J877" s="27">
        <v>23.270398154999999</v>
      </c>
      <c r="K877" s="26" t="s">
        <v>74</v>
      </c>
      <c r="L877" s="23" t="s">
        <v>129</v>
      </c>
      <c r="M877" s="23" t="s">
        <v>808</v>
      </c>
      <c r="N877" s="28" t="s">
        <v>74</v>
      </c>
      <c r="O877" s="3" t="s">
        <v>1536</v>
      </c>
      <c r="P877" s="3" t="s">
        <v>1537</v>
      </c>
      <c r="Q877" s="28" t="s">
        <v>74</v>
      </c>
      <c r="R877" s="29">
        <v>5</v>
      </c>
      <c r="S877" s="30">
        <v>3</v>
      </c>
      <c r="T877" s="30">
        <v>1</v>
      </c>
      <c r="U877" s="30">
        <v>0</v>
      </c>
      <c r="V877" s="30">
        <v>0</v>
      </c>
      <c r="W877" s="28" t="s">
        <v>74</v>
      </c>
      <c r="X877" s="3" t="s">
        <v>83</v>
      </c>
      <c r="Y877" s="28" t="s">
        <v>74</v>
      </c>
      <c r="Z877" s="31">
        <v>0</v>
      </c>
      <c r="AA877" s="31">
        <v>33.379916150928331</v>
      </c>
      <c r="AB877" s="31">
        <v>-18.742398443201168</v>
      </c>
      <c r="AC877" s="31">
        <v>49.417292686581519</v>
      </c>
      <c r="AD877" s="28" t="s">
        <v>74</v>
      </c>
      <c r="AE877" s="31">
        <v>-19.688118798467656</v>
      </c>
      <c r="AF877" s="31">
        <v>25.770425223075303</v>
      </c>
      <c r="AG877" s="28" t="s">
        <v>74</v>
      </c>
      <c r="AH877" s="32">
        <v>45940</v>
      </c>
      <c r="AJ877" s="30" t="s">
        <v>5580</v>
      </c>
    </row>
    <row r="878" spans="1:36" x14ac:dyDescent="0.2">
      <c r="A878" s="23" t="s">
        <v>1817</v>
      </c>
      <c r="B878" s="24" t="s">
        <v>1818</v>
      </c>
      <c r="C878" s="25" t="s">
        <v>1819</v>
      </c>
      <c r="D878" s="26" t="s">
        <v>74</v>
      </c>
      <c r="E878" s="24">
        <v>5</v>
      </c>
      <c r="F878" s="27">
        <v>-1.4430085233089207</v>
      </c>
      <c r="G878" s="27">
        <v>51.774289044923272</v>
      </c>
      <c r="H878" s="26" t="s">
        <v>74</v>
      </c>
      <c r="I878" s="27">
        <v>44.082943337499167</v>
      </c>
      <c r="J878" s="27">
        <v>23.266590493999999</v>
      </c>
      <c r="K878" s="26" t="s">
        <v>74</v>
      </c>
      <c r="L878" s="23" t="s">
        <v>178</v>
      </c>
      <c r="M878" s="23" t="s">
        <v>179</v>
      </c>
      <c r="N878" s="28" t="s">
        <v>74</v>
      </c>
      <c r="O878" s="3" t="s">
        <v>99</v>
      </c>
      <c r="P878" s="3" t="s">
        <v>1820</v>
      </c>
      <c r="Q878" s="28" t="s">
        <v>74</v>
      </c>
      <c r="R878" s="29">
        <v>5</v>
      </c>
      <c r="S878" s="30">
        <v>49</v>
      </c>
      <c r="T878" s="30">
        <v>43</v>
      </c>
      <c r="U878" s="30">
        <v>0</v>
      </c>
      <c r="V878" s="30">
        <v>0</v>
      </c>
      <c r="W878" s="28" t="s">
        <v>74</v>
      </c>
      <c r="X878" s="3" t="s">
        <v>79</v>
      </c>
      <c r="Y878" s="28" t="s">
        <v>74</v>
      </c>
      <c r="Z878" s="31">
        <v>-1.7487344684767654</v>
      </c>
      <c r="AA878" s="31">
        <v>93.212669683257914</v>
      </c>
      <c r="AB878" s="31">
        <v>-1.7487344684767654</v>
      </c>
      <c r="AC878" s="31">
        <v>275.60353858996496</v>
      </c>
      <c r="AD878" s="28" t="s">
        <v>74</v>
      </c>
      <c r="AE878" s="31">
        <v>-1.4430085233089207</v>
      </c>
      <c r="AF878" s="31">
        <v>124.95777897887299</v>
      </c>
      <c r="AG878" s="28" t="s">
        <v>74</v>
      </c>
      <c r="AH878" s="32">
        <v>45940</v>
      </c>
      <c r="AJ878" s="30" t="s">
        <v>5581</v>
      </c>
    </row>
    <row r="879" spans="1:36" x14ac:dyDescent="0.2">
      <c r="A879" s="23" t="s">
        <v>1821</v>
      </c>
      <c r="B879" s="24" t="s">
        <v>154</v>
      </c>
      <c r="C879" s="25" t="s">
        <v>1822</v>
      </c>
      <c r="D879" s="26" t="s">
        <v>74</v>
      </c>
      <c r="E879" s="24">
        <v>0</v>
      </c>
      <c r="F879" s="27">
        <v>-36.960897604780584</v>
      </c>
      <c r="G879" s="27">
        <v>2.5275020621636579</v>
      </c>
      <c r="H879" s="26" t="s">
        <v>74</v>
      </c>
      <c r="I879" s="27">
        <v>22.25950835491189</v>
      </c>
      <c r="J879" s="27">
        <v>23.258594011</v>
      </c>
      <c r="K879" s="26" t="s">
        <v>74</v>
      </c>
      <c r="L879" s="23" t="s">
        <v>122</v>
      </c>
      <c r="M879" s="23" t="s">
        <v>161</v>
      </c>
      <c r="N879" s="28" t="s">
        <v>74</v>
      </c>
      <c r="O879" s="3" t="s">
        <v>156</v>
      </c>
      <c r="P879" s="3" t="s">
        <v>175</v>
      </c>
      <c r="Q879" s="28" t="s">
        <v>74</v>
      </c>
      <c r="R879" s="29">
        <v>1</v>
      </c>
      <c r="S879" s="30">
        <v>0</v>
      </c>
      <c r="T879" s="30">
        <v>0</v>
      </c>
      <c r="U879" s="30">
        <v>0</v>
      </c>
      <c r="V879" s="30">
        <v>17</v>
      </c>
      <c r="W879" s="28" t="s">
        <v>74</v>
      </c>
      <c r="X879" s="3" t="s">
        <v>83</v>
      </c>
      <c r="Y879" s="28" t="s">
        <v>74</v>
      </c>
      <c r="Z879" s="31">
        <v>-28.296202330928406</v>
      </c>
      <c r="AA879" s="31">
        <v>2.2845510065595973</v>
      </c>
      <c r="AB879" s="31">
        <v>-38.059037052256691</v>
      </c>
      <c r="AC879" s="31">
        <v>-21.001578396150357</v>
      </c>
      <c r="AD879" s="28" t="s">
        <v>74</v>
      </c>
      <c r="AE879" s="31">
        <v>-48.772348682570708</v>
      </c>
      <c r="AF879" s="31">
        <v>-36.198634216160208</v>
      </c>
      <c r="AG879" s="28" t="s">
        <v>74</v>
      </c>
      <c r="AH879" s="32">
        <v>45940</v>
      </c>
      <c r="AJ879" s="30" t="s">
        <v>5582</v>
      </c>
    </row>
    <row r="880" spans="1:36" x14ac:dyDescent="0.2">
      <c r="A880" s="23">
        <v>5802</v>
      </c>
      <c r="B880" s="24" t="s">
        <v>259</v>
      </c>
      <c r="C880" s="25" t="s">
        <v>1823</v>
      </c>
      <c r="D880" s="26" t="s">
        <v>74</v>
      </c>
      <c r="E880" s="24">
        <v>5</v>
      </c>
      <c r="F880" s="27">
        <v>0</v>
      </c>
      <c r="G880" s="27">
        <v>74.062203039323563</v>
      </c>
      <c r="H880" s="26" t="s">
        <v>74</v>
      </c>
      <c r="I880" s="27">
        <v>41.634716895156529</v>
      </c>
      <c r="J880" s="27">
        <v>23.245650327</v>
      </c>
      <c r="K880" s="26" t="s">
        <v>74</v>
      </c>
      <c r="L880" s="23" t="s">
        <v>91</v>
      </c>
      <c r="M880" s="23" t="s">
        <v>1209</v>
      </c>
      <c r="N880" s="28" t="s">
        <v>74</v>
      </c>
      <c r="O880" s="3" t="s">
        <v>109</v>
      </c>
      <c r="P880" s="3" t="s">
        <v>261</v>
      </c>
      <c r="Q880" s="28" t="s">
        <v>74</v>
      </c>
      <c r="R880" s="29">
        <v>5</v>
      </c>
      <c r="S880" s="30">
        <v>16</v>
      </c>
      <c r="T880" s="30">
        <v>16</v>
      </c>
      <c r="U880" s="30">
        <v>0</v>
      </c>
      <c r="V880" s="30">
        <v>0</v>
      </c>
      <c r="W880" s="28" t="s">
        <v>74</v>
      </c>
      <c r="X880" s="3" t="s">
        <v>79</v>
      </c>
      <c r="Y880" s="28" t="s">
        <v>74</v>
      </c>
      <c r="Z880" s="31">
        <v>0</v>
      </c>
      <c r="AA880" s="31">
        <v>123.9041778989049</v>
      </c>
      <c r="AB880" s="31">
        <v>0</v>
      </c>
      <c r="AC880" s="31">
        <v>125.54839094722865</v>
      </c>
      <c r="AD880" s="28" t="s">
        <v>74</v>
      </c>
      <c r="AE880" s="31">
        <v>0</v>
      </c>
      <c r="AF880" s="31">
        <v>66.443225592999369</v>
      </c>
      <c r="AG880" s="28" t="s">
        <v>74</v>
      </c>
      <c r="AH880" s="32">
        <v>45940</v>
      </c>
      <c r="AJ880" s="30" t="s">
        <v>5583</v>
      </c>
    </row>
    <row r="881" spans="1:36" x14ac:dyDescent="0.2">
      <c r="A881" s="23" t="s">
        <v>1824</v>
      </c>
      <c r="B881" s="24" t="s">
        <v>72</v>
      </c>
      <c r="C881" s="25" t="s">
        <v>1825</v>
      </c>
      <c r="D881" s="26" t="s">
        <v>74</v>
      </c>
      <c r="E881" s="24">
        <v>0</v>
      </c>
      <c r="F881" s="27">
        <v>-16.64856565082145</v>
      </c>
      <c r="G881" s="27">
        <v>2.8456711973149647</v>
      </c>
      <c r="H881" s="26" t="s">
        <v>74</v>
      </c>
      <c r="I881" s="27">
        <v>17.498978526348395</v>
      </c>
      <c r="J881" s="27">
        <v>230.73265148600001</v>
      </c>
      <c r="K881" s="26" t="s">
        <v>74</v>
      </c>
      <c r="L881" s="23" t="s">
        <v>129</v>
      </c>
      <c r="M881" s="23" t="s">
        <v>392</v>
      </c>
      <c r="N881" s="28" t="s">
        <v>74</v>
      </c>
      <c r="O881" s="3" t="s">
        <v>77</v>
      </c>
      <c r="P881" s="3" t="s">
        <v>78</v>
      </c>
      <c r="Q881" s="28" t="s">
        <v>74</v>
      </c>
      <c r="R881" s="29">
        <v>5</v>
      </c>
      <c r="S881" s="30">
        <v>1</v>
      </c>
      <c r="T881" s="30">
        <v>0</v>
      </c>
      <c r="U881" s="30">
        <v>0</v>
      </c>
      <c r="V881" s="30">
        <v>8</v>
      </c>
      <c r="W881" s="28" t="s">
        <v>74</v>
      </c>
      <c r="X881" s="3" t="s">
        <v>101</v>
      </c>
      <c r="Y881" s="28" t="s">
        <v>74</v>
      </c>
      <c r="Z881" s="31">
        <v>-2.5507203763598931</v>
      </c>
      <c r="AA881" s="31">
        <v>7.5095288297785983</v>
      </c>
      <c r="AB881" s="31">
        <v>-3.0637613337233094</v>
      </c>
      <c r="AC881" s="31">
        <v>20.240644548628222</v>
      </c>
      <c r="AD881" s="28" t="s">
        <v>74</v>
      </c>
      <c r="AE881" s="31">
        <v>-23.124466071698251</v>
      </c>
      <c r="AF881" s="31">
        <v>-9.4054004816542491</v>
      </c>
      <c r="AG881" s="28" t="s">
        <v>74</v>
      </c>
      <c r="AH881" s="32">
        <v>45940</v>
      </c>
      <c r="AJ881" s="30" t="s">
        <v>5584</v>
      </c>
    </row>
    <row r="882" spans="1:36" x14ac:dyDescent="0.2">
      <c r="A882" s="23" t="s">
        <v>291</v>
      </c>
      <c r="B882" s="24" t="s">
        <v>272</v>
      </c>
      <c r="C882" s="25" t="s">
        <v>1826</v>
      </c>
      <c r="D882" s="26" t="s">
        <v>74</v>
      </c>
      <c r="E882" s="24">
        <v>0</v>
      </c>
      <c r="F882" s="27">
        <v>-14.269673135430988</v>
      </c>
      <c r="G882" s="27">
        <v>0</v>
      </c>
      <c r="H882" s="26" t="s">
        <v>74</v>
      </c>
      <c r="I882" s="27">
        <v>18.533471471221084</v>
      </c>
      <c r="J882" s="27">
        <v>23.225946886999999</v>
      </c>
      <c r="K882" s="26" t="s">
        <v>74</v>
      </c>
      <c r="L882" s="23" t="s">
        <v>88</v>
      </c>
      <c r="M882" s="23" t="s">
        <v>206</v>
      </c>
      <c r="N882" s="28" t="s">
        <v>74</v>
      </c>
      <c r="O882" s="3" t="s">
        <v>77</v>
      </c>
      <c r="P882" s="3" t="s">
        <v>274</v>
      </c>
      <c r="Q882" s="28" t="s">
        <v>74</v>
      </c>
      <c r="R882" s="29">
        <v>3</v>
      </c>
      <c r="S882" s="30">
        <v>0</v>
      </c>
      <c r="T882" s="30">
        <v>0</v>
      </c>
      <c r="U882" s="30">
        <v>0</v>
      </c>
      <c r="V882" s="30">
        <v>4</v>
      </c>
      <c r="W882" s="28" t="s">
        <v>74</v>
      </c>
      <c r="X882" s="3" t="s">
        <v>101</v>
      </c>
      <c r="Y882" s="28" t="s">
        <v>74</v>
      </c>
      <c r="Z882" s="31">
        <v>-5.3658536585365884</v>
      </c>
      <c r="AA882" s="31">
        <v>10.799584631360322</v>
      </c>
      <c r="AB882" s="31">
        <v>-23.071377072819029</v>
      </c>
      <c r="AC882" s="31">
        <v>-2.6613055883084056</v>
      </c>
      <c r="AD882" s="28" t="s">
        <v>74</v>
      </c>
      <c r="AE882" s="31">
        <v>-51.517280091121322</v>
      </c>
      <c r="AF882" s="31">
        <v>-31.035722720973631</v>
      </c>
      <c r="AG882" s="28" t="s">
        <v>74</v>
      </c>
      <c r="AH882" s="32">
        <v>45940</v>
      </c>
      <c r="AJ882" s="30" t="s">
        <v>5585</v>
      </c>
    </row>
    <row r="883" spans="1:36" x14ac:dyDescent="0.2">
      <c r="A883" s="23" t="s">
        <v>1827</v>
      </c>
      <c r="B883" s="24" t="s">
        <v>72</v>
      </c>
      <c r="C883" s="25" t="s">
        <v>1828</v>
      </c>
      <c r="D883" s="26" t="s">
        <v>74</v>
      </c>
      <c r="E883" s="24">
        <v>0</v>
      </c>
      <c r="F883" s="27">
        <v>-39.342889347448953</v>
      </c>
      <c r="G883" s="27">
        <v>0</v>
      </c>
      <c r="H883" s="26" t="s">
        <v>74</v>
      </c>
      <c r="I883" s="27">
        <v>47.912135128450316</v>
      </c>
      <c r="J883" s="27">
        <v>23.167052742999999</v>
      </c>
      <c r="K883" s="26" t="s">
        <v>74</v>
      </c>
      <c r="L883" s="23" t="s">
        <v>75</v>
      </c>
      <c r="M883" s="23" t="s">
        <v>174</v>
      </c>
      <c r="N883" s="28" t="s">
        <v>74</v>
      </c>
      <c r="O883" s="3" t="s">
        <v>77</v>
      </c>
      <c r="P883" s="3" t="s">
        <v>78</v>
      </c>
      <c r="Q883" s="28" t="s">
        <v>74</v>
      </c>
      <c r="R883" s="29">
        <v>0</v>
      </c>
      <c r="S883" s="30">
        <v>0</v>
      </c>
      <c r="T883" s="30">
        <v>0</v>
      </c>
      <c r="U883" s="30">
        <v>2</v>
      </c>
      <c r="V883" s="30">
        <v>20</v>
      </c>
      <c r="W883" s="28" t="s">
        <v>74</v>
      </c>
      <c r="X883" s="3" t="s">
        <v>79</v>
      </c>
      <c r="Y883" s="28" t="s">
        <v>74</v>
      </c>
      <c r="Z883" s="31">
        <v>-33.464489474719642</v>
      </c>
      <c r="AA883" s="31">
        <v>6.6003596057996772E-2</v>
      </c>
      <c r="AB883" s="31">
        <v>-45.851345526202351</v>
      </c>
      <c r="AC883" s="31">
        <v>-11.664465318962812</v>
      </c>
      <c r="AD883" s="28" t="s">
        <v>74</v>
      </c>
      <c r="AE883" s="31">
        <v>-51.271019233895608</v>
      </c>
      <c r="AF883" s="31">
        <v>-32.331837347948543</v>
      </c>
      <c r="AG883" s="28" t="s">
        <v>74</v>
      </c>
      <c r="AH883" s="32">
        <v>45940</v>
      </c>
      <c r="AJ883" s="30" t="s">
        <v>5586</v>
      </c>
    </row>
    <row r="884" spans="1:36" x14ac:dyDescent="0.2">
      <c r="A884" s="23" t="s">
        <v>1829</v>
      </c>
      <c r="B884" s="24" t="s">
        <v>72</v>
      </c>
      <c r="C884" s="25" t="s">
        <v>1830</v>
      </c>
      <c r="D884" s="26" t="s">
        <v>74</v>
      </c>
      <c r="E884" s="24">
        <v>4</v>
      </c>
      <c r="F884" s="27">
        <v>-7.0780156788478408</v>
      </c>
      <c r="G884" s="27">
        <v>23.316159728255677</v>
      </c>
      <c r="H884" s="26" t="s">
        <v>74</v>
      </c>
      <c r="I884" s="27">
        <v>52.335986747395133</v>
      </c>
      <c r="J884" s="27">
        <v>23.166759920000001</v>
      </c>
      <c r="K884" s="26" t="s">
        <v>74</v>
      </c>
      <c r="L884" s="23" t="s">
        <v>75</v>
      </c>
      <c r="M884" s="23" t="s">
        <v>174</v>
      </c>
      <c r="N884" s="28" t="s">
        <v>74</v>
      </c>
      <c r="O884" s="3" t="s">
        <v>109</v>
      </c>
      <c r="P884" s="3" t="s">
        <v>460</v>
      </c>
      <c r="Q884" s="28" t="s">
        <v>74</v>
      </c>
      <c r="R884" s="29">
        <v>4</v>
      </c>
      <c r="S884" s="30">
        <v>0</v>
      </c>
      <c r="T884" s="30">
        <v>0</v>
      </c>
      <c r="U884" s="30">
        <v>0</v>
      </c>
      <c r="V884" s="30">
        <v>0</v>
      </c>
      <c r="W884" s="28" t="s">
        <v>74</v>
      </c>
      <c r="X884" s="3" t="s">
        <v>79</v>
      </c>
      <c r="Y884" s="28" t="s">
        <v>74</v>
      </c>
      <c r="Z884" s="31">
        <v>-8.2942097026603978</v>
      </c>
      <c r="AA884" s="31">
        <v>57.104557640750677</v>
      </c>
      <c r="AB884" s="31">
        <v>-22.589167767503302</v>
      </c>
      <c r="AC884" s="31">
        <v>53.492544741374246</v>
      </c>
      <c r="AD884" s="28" t="s">
        <v>74</v>
      </c>
      <c r="AE884" s="31">
        <v>-42.644704694967842</v>
      </c>
      <c r="AF884" s="31">
        <v>17.178027219101903</v>
      </c>
      <c r="AG884" s="28" t="s">
        <v>74</v>
      </c>
      <c r="AH884" s="32">
        <v>45940</v>
      </c>
      <c r="AJ884" s="30" t="s">
        <v>5587</v>
      </c>
    </row>
    <row r="885" spans="1:36" x14ac:dyDescent="0.2">
      <c r="A885" s="23" t="s">
        <v>1831</v>
      </c>
      <c r="B885" s="24" t="s">
        <v>154</v>
      </c>
      <c r="C885" s="25" t="s">
        <v>1832</v>
      </c>
      <c r="D885" s="26" t="s">
        <v>74</v>
      </c>
      <c r="E885" s="24">
        <v>0</v>
      </c>
      <c r="F885" s="27">
        <v>-35.708803985523154</v>
      </c>
      <c r="G885" s="27">
        <v>0</v>
      </c>
      <c r="H885" s="26" t="s">
        <v>74</v>
      </c>
      <c r="I885" s="27">
        <v>55.05861809894833</v>
      </c>
      <c r="J885" s="27">
        <v>23.093040354999999</v>
      </c>
      <c r="K885" s="26" t="s">
        <v>74</v>
      </c>
      <c r="L885" s="23" t="s">
        <v>178</v>
      </c>
      <c r="M885" s="23" t="s">
        <v>1366</v>
      </c>
      <c r="N885" s="28" t="s">
        <v>74</v>
      </c>
      <c r="O885" s="3" t="s">
        <v>156</v>
      </c>
      <c r="P885" s="3" t="s">
        <v>175</v>
      </c>
      <c r="Q885" s="28" t="s">
        <v>74</v>
      </c>
      <c r="R885" s="29">
        <v>0</v>
      </c>
      <c r="S885" s="30">
        <v>0</v>
      </c>
      <c r="T885" s="30">
        <v>0</v>
      </c>
      <c r="U885" s="30">
        <v>6</v>
      </c>
      <c r="V885" s="30">
        <v>7</v>
      </c>
      <c r="W885" s="28" t="s">
        <v>74</v>
      </c>
      <c r="X885" s="3" t="s">
        <v>79</v>
      </c>
      <c r="Y885" s="28" t="s">
        <v>74</v>
      </c>
      <c r="Z885" s="31">
        <v>-32.275449101796411</v>
      </c>
      <c r="AA885" s="31">
        <v>0</v>
      </c>
      <c r="AB885" s="31">
        <v>-58.898135697932197</v>
      </c>
      <c r="AC885" s="31">
        <v>-25.961348681787968</v>
      </c>
      <c r="AD885" s="28" t="s">
        <v>74</v>
      </c>
      <c r="AE885" s="31">
        <v>-71.648573501770812</v>
      </c>
      <c r="AF885" s="31">
        <v>-41.353957597949552</v>
      </c>
      <c r="AG885" s="28" t="s">
        <v>74</v>
      </c>
      <c r="AH885" s="32">
        <v>45940</v>
      </c>
      <c r="AJ885" s="30" t="s">
        <v>5588</v>
      </c>
    </row>
    <row r="886" spans="1:36" x14ac:dyDescent="0.2">
      <c r="A886" s="23" t="s">
        <v>1833</v>
      </c>
      <c r="B886" s="24" t="s">
        <v>72</v>
      </c>
      <c r="C886" s="25" t="s">
        <v>1834</v>
      </c>
      <c r="D886" s="26" t="s">
        <v>74</v>
      </c>
      <c r="E886" s="24">
        <v>2</v>
      </c>
      <c r="F886" s="27">
        <v>-2.5513388337550893</v>
      </c>
      <c r="G886" s="27">
        <v>9.6718874987714916</v>
      </c>
      <c r="H886" s="26" t="s">
        <v>74</v>
      </c>
      <c r="I886" s="27">
        <v>21.718361746386556</v>
      </c>
      <c r="J886" s="27">
        <v>23.091828</v>
      </c>
      <c r="K886" s="26" t="s">
        <v>74</v>
      </c>
      <c r="L886" s="23" t="s">
        <v>129</v>
      </c>
      <c r="M886" s="23" t="s">
        <v>1835</v>
      </c>
      <c r="N886" s="28" t="s">
        <v>74</v>
      </c>
      <c r="O886" s="3" t="s">
        <v>77</v>
      </c>
      <c r="P886" s="3" t="s">
        <v>78</v>
      </c>
      <c r="Q886" s="28" t="s">
        <v>74</v>
      </c>
      <c r="R886" s="29">
        <v>5</v>
      </c>
      <c r="S886" s="30">
        <v>12</v>
      </c>
      <c r="T886" s="30">
        <v>0</v>
      </c>
      <c r="U886" s="30">
        <v>0</v>
      </c>
      <c r="V886" s="30">
        <v>0</v>
      </c>
      <c r="W886" s="28" t="s">
        <v>74</v>
      </c>
      <c r="X886" s="3" t="s">
        <v>83</v>
      </c>
      <c r="Y886" s="28" t="s">
        <v>74</v>
      </c>
      <c r="Z886" s="31">
        <v>-0.97288051031681611</v>
      </c>
      <c r="AA886" s="31">
        <v>28.689853193164446</v>
      </c>
      <c r="AB886" s="31">
        <v>-0.97288051031681611</v>
      </c>
      <c r="AC886" s="31">
        <v>28.494638696686664</v>
      </c>
      <c r="AD886" s="28" t="s">
        <v>74</v>
      </c>
      <c r="AE886" s="31">
        <v>-18.74054926796823</v>
      </c>
      <c r="AF886" s="31">
        <v>-3.1166081386832438</v>
      </c>
      <c r="AG886" s="28" t="s">
        <v>74</v>
      </c>
      <c r="AH886" s="32">
        <v>45940</v>
      </c>
      <c r="AJ886" s="30" t="s">
        <v>5589</v>
      </c>
    </row>
    <row r="887" spans="1:36" x14ac:dyDescent="0.2">
      <c r="A887" s="23">
        <v>28260</v>
      </c>
      <c r="B887" s="24" t="s">
        <v>140</v>
      </c>
      <c r="C887" s="25" t="s">
        <v>1836</v>
      </c>
      <c r="D887" s="26" t="s">
        <v>74</v>
      </c>
      <c r="E887" s="24">
        <v>5</v>
      </c>
      <c r="F887" s="27">
        <v>0</v>
      </c>
      <c r="G887" s="27">
        <v>49.358618931656096</v>
      </c>
      <c r="H887" s="26" t="s">
        <v>74</v>
      </c>
      <c r="I887" s="27">
        <v>33.002074517670785</v>
      </c>
      <c r="J887" s="27">
        <v>22.971500158000001</v>
      </c>
      <c r="K887" s="26" t="s">
        <v>74</v>
      </c>
      <c r="L887" s="23" t="s">
        <v>178</v>
      </c>
      <c r="M887" s="23" t="s">
        <v>683</v>
      </c>
      <c r="N887" s="28" t="s">
        <v>74</v>
      </c>
      <c r="O887" s="3" t="s">
        <v>109</v>
      </c>
      <c r="P887" s="3" t="s">
        <v>142</v>
      </c>
      <c r="Q887" s="28" t="s">
        <v>74</v>
      </c>
      <c r="R887" s="29">
        <v>5</v>
      </c>
      <c r="S887" s="30">
        <v>21</v>
      </c>
      <c r="T887" s="30">
        <v>7</v>
      </c>
      <c r="U887" s="30">
        <v>0</v>
      </c>
      <c r="V887" s="30">
        <v>0</v>
      </c>
      <c r="W887" s="28" t="s">
        <v>74</v>
      </c>
      <c r="X887" s="3" t="s">
        <v>83</v>
      </c>
      <c r="Y887" s="28" t="s">
        <v>74</v>
      </c>
      <c r="Z887" s="31">
        <v>0</v>
      </c>
      <c r="AA887" s="31">
        <v>77.010489510489506</v>
      </c>
      <c r="AB887" s="31">
        <v>0</v>
      </c>
      <c r="AC887" s="31">
        <v>64.648430730643653</v>
      </c>
      <c r="AD887" s="28" t="s">
        <v>74</v>
      </c>
      <c r="AE887" s="31">
        <v>-9.344594658683155</v>
      </c>
      <c r="AF887" s="31">
        <v>16.8052692777643</v>
      </c>
      <c r="AG887" s="28" t="s">
        <v>74</v>
      </c>
      <c r="AH887" s="32">
        <v>45940</v>
      </c>
      <c r="AJ887" s="30" t="s">
        <v>5590</v>
      </c>
    </row>
    <row r="888" spans="1:36" x14ac:dyDescent="0.2">
      <c r="A888" s="23" t="s">
        <v>1837</v>
      </c>
      <c r="B888" s="24" t="s">
        <v>72</v>
      </c>
      <c r="C888" s="25" t="s">
        <v>1838</v>
      </c>
      <c r="D888" s="26" t="s">
        <v>74</v>
      </c>
      <c r="E888" s="24">
        <v>0</v>
      </c>
      <c r="F888" s="27">
        <v>-54.393435381684696</v>
      </c>
      <c r="G888" s="27">
        <v>0</v>
      </c>
      <c r="H888" s="26" t="s">
        <v>74</v>
      </c>
      <c r="I888" s="27">
        <v>94.246806046577632</v>
      </c>
      <c r="J888" s="27">
        <v>22.940145979</v>
      </c>
      <c r="K888" s="26" t="s">
        <v>74</v>
      </c>
      <c r="L888" s="23" t="s">
        <v>97</v>
      </c>
      <c r="M888" s="23" t="s">
        <v>521</v>
      </c>
      <c r="N888" s="28" t="s">
        <v>74</v>
      </c>
      <c r="O888" s="3" t="s">
        <v>77</v>
      </c>
      <c r="P888" s="3" t="s">
        <v>78</v>
      </c>
      <c r="Q888" s="28" t="s">
        <v>74</v>
      </c>
      <c r="R888" s="29">
        <v>0</v>
      </c>
      <c r="S888" s="30">
        <v>0</v>
      </c>
      <c r="T888" s="30">
        <v>0</v>
      </c>
      <c r="U888" s="30">
        <v>1</v>
      </c>
      <c r="V888" s="30">
        <v>1</v>
      </c>
      <c r="W888" s="28" t="s">
        <v>74</v>
      </c>
      <c r="X888" s="3" t="s">
        <v>79</v>
      </c>
      <c r="Y888" s="28" t="s">
        <v>74</v>
      </c>
      <c r="Z888" s="31">
        <v>-50.210748155953645</v>
      </c>
      <c r="AA888" s="31">
        <v>26.675603217158166</v>
      </c>
      <c r="AB888" s="31">
        <v>-60.460251046025107</v>
      </c>
      <c r="AC888" s="31">
        <v>-29.26646706586827</v>
      </c>
      <c r="AD888" s="28" t="s">
        <v>74</v>
      </c>
      <c r="AE888" s="31">
        <v>-64.01422806176042</v>
      </c>
      <c r="AF888" s="31">
        <v>-34.369099564215297</v>
      </c>
      <c r="AG888" s="28" t="s">
        <v>74</v>
      </c>
      <c r="AH888" s="32">
        <v>45940</v>
      </c>
      <c r="AJ888" s="30" t="s">
        <v>5591</v>
      </c>
    </row>
    <row r="889" spans="1:36" x14ac:dyDescent="0.2">
      <c r="A889" s="23" t="s">
        <v>1839</v>
      </c>
      <c r="B889" s="24" t="s">
        <v>72</v>
      </c>
      <c r="C889" s="25" t="s">
        <v>1840</v>
      </c>
      <c r="D889" s="26" t="s">
        <v>74</v>
      </c>
      <c r="E889" s="24">
        <v>0</v>
      </c>
      <c r="F889" s="27">
        <v>-13.975851535723235</v>
      </c>
      <c r="G889" s="27">
        <v>1.0173596106695573</v>
      </c>
      <c r="H889" s="26" t="s">
        <v>74</v>
      </c>
      <c r="I889" s="27">
        <v>34.454237902412842</v>
      </c>
      <c r="J889" s="27">
        <v>22.759052347000001</v>
      </c>
      <c r="K889" s="26" t="s">
        <v>74</v>
      </c>
      <c r="L889" s="23" t="s">
        <v>113</v>
      </c>
      <c r="M889" s="23" t="s">
        <v>324</v>
      </c>
      <c r="N889" s="28" t="s">
        <v>74</v>
      </c>
      <c r="O889" s="3" t="s">
        <v>77</v>
      </c>
      <c r="P889" s="3" t="s">
        <v>78</v>
      </c>
      <c r="Q889" s="28" t="s">
        <v>74</v>
      </c>
      <c r="R889" s="29">
        <v>4</v>
      </c>
      <c r="S889" s="30">
        <v>0</v>
      </c>
      <c r="T889" s="30">
        <v>0</v>
      </c>
      <c r="U889" s="30">
        <v>0</v>
      </c>
      <c r="V889" s="30">
        <v>1</v>
      </c>
      <c r="W889" s="28" t="s">
        <v>74</v>
      </c>
      <c r="X889" s="3" t="s">
        <v>83</v>
      </c>
      <c r="Y889" s="28" t="s">
        <v>74</v>
      </c>
      <c r="Z889" s="31">
        <v>-11.963882618510155</v>
      </c>
      <c r="AA889" s="31">
        <v>26.213592233009713</v>
      </c>
      <c r="AB889" s="31">
        <v>-11.963882618510155</v>
      </c>
      <c r="AC889" s="31">
        <v>19.40709783345007</v>
      </c>
      <c r="AD889" s="28" t="s">
        <v>74</v>
      </c>
      <c r="AE889" s="31">
        <v>-32.284591211982175</v>
      </c>
      <c r="AF889" s="31">
        <v>-9.4130613432422869</v>
      </c>
      <c r="AG889" s="28" t="s">
        <v>74</v>
      </c>
      <c r="AH889" s="32">
        <v>45940</v>
      </c>
      <c r="AJ889" s="30" t="s">
        <v>5592</v>
      </c>
    </row>
    <row r="890" spans="1:36" x14ac:dyDescent="0.2">
      <c r="A890" s="23" t="s">
        <v>1841</v>
      </c>
      <c r="B890" s="24" t="s">
        <v>72</v>
      </c>
      <c r="C890" s="25" t="s">
        <v>1842</v>
      </c>
      <c r="D890" s="26" t="s">
        <v>74</v>
      </c>
      <c r="E890" s="24">
        <v>5</v>
      </c>
      <c r="F890" s="27">
        <v>-7.3865060134719478</v>
      </c>
      <c r="G890" s="27">
        <v>18.598304882346671</v>
      </c>
      <c r="H890" s="26" t="s">
        <v>74</v>
      </c>
      <c r="I890" s="27">
        <v>33.789161638084451</v>
      </c>
      <c r="J890" s="27">
        <v>22.744518900999999</v>
      </c>
      <c r="K890" s="26" t="s">
        <v>74</v>
      </c>
      <c r="L890" s="23" t="s">
        <v>75</v>
      </c>
      <c r="M890" s="23" t="s">
        <v>286</v>
      </c>
      <c r="N890" s="28" t="s">
        <v>74</v>
      </c>
      <c r="O890" s="3" t="s">
        <v>77</v>
      </c>
      <c r="P890" s="3" t="s">
        <v>78</v>
      </c>
      <c r="Q890" s="28" t="s">
        <v>74</v>
      </c>
      <c r="R890" s="29">
        <v>5</v>
      </c>
      <c r="S890" s="30">
        <v>5</v>
      </c>
      <c r="T890" s="30">
        <v>3</v>
      </c>
      <c r="U890" s="30">
        <v>0</v>
      </c>
      <c r="V890" s="30">
        <v>0</v>
      </c>
      <c r="W890" s="28" t="s">
        <v>74</v>
      </c>
      <c r="X890" s="3" t="s">
        <v>83</v>
      </c>
      <c r="Y890" s="28" t="s">
        <v>74</v>
      </c>
      <c r="Z890" s="31">
        <v>-8.5700529610014495</v>
      </c>
      <c r="AA890" s="31">
        <v>51.094019360827481</v>
      </c>
      <c r="AB890" s="31">
        <v>-12.306626645116607</v>
      </c>
      <c r="AC890" s="31">
        <v>30.83520838153725</v>
      </c>
      <c r="AD890" s="28" t="s">
        <v>74</v>
      </c>
      <c r="AE890" s="31">
        <v>-24.588640217784764</v>
      </c>
      <c r="AF890" s="31">
        <v>0.8108521239600418</v>
      </c>
      <c r="AG890" s="28" t="s">
        <v>74</v>
      </c>
      <c r="AH890" s="32">
        <v>45940</v>
      </c>
      <c r="AJ890" s="30" t="s">
        <v>5593</v>
      </c>
    </row>
    <row r="891" spans="1:36" x14ac:dyDescent="0.2">
      <c r="A891" s="23" t="s">
        <v>1843</v>
      </c>
      <c r="B891" s="24" t="s">
        <v>154</v>
      </c>
      <c r="C891" s="25" t="s">
        <v>1844</v>
      </c>
      <c r="D891" s="26" t="s">
        <v>74</v>
      </c>
      <c r="E891" s="24">
        <v>5</v>
      </c>
      <c r="F891" s="27">
        <v>0</v>
      </c>
      <c r="G891" s="27">
        <v>58.971620984042275</v>
      </c>
      <c r="H891" s="26" t="s">
        <v>74</v>
      </c>
      <c r="I891" s="27">
        <v>46.325356448069044</v>
      </c>
      <c r="J891" s="27">
        <v>22.673875855999999</v>
      </c>
      <c r="K891" s="26" t="s">
        <v>74</v>
      </c>
      <c r="L891" s="23" t="s">
        <v>178</v>
      </c>
      <c r="M891" s="23" t="s">
        <v>683</v>
      </c>
      <c r="N891" s="28" t="s">
        <v>74</v>
      </c>
      <c r="O891" s="3" t="s">
        <v>156</v>
      </c>
      <c r="P891" s="3" t="s">
        <v>175</v>
      </c>
      <c r="Q891" s="28" t="s">
        <v>74</v>
      </c>
      <c r="R891" s="29">
        <v>5</v>
      </c>
      <c r="S891" s="30">
        <v>60</v>
      </c>
      <c r="T891" s="30">
        <v>45</v>
      </c>
      <c r="U891" s="30">
        <v>0</v>
      </c>
      <c r="V891" s="30">
        <v>0</v>
      </c>
      <c r="W891" s="28" t="s">
        <v>74</v>
      </c>
      <c r="X891" s="3" t="s">
        <v>79</v>
      </c>
      <c r="Y891" s="28" t="s">
        <v>74</v>
      </c>
      <c r="Z891" s="31">
        <v>0</v>
      </c>
      <c r="AA891" s="31">
        <v>91.03026732454525</v>
      </c>
      <c r="AB891" s="31">
        <v>0</v>
      </c>
      <c r="AC891" s="31">
        <v>170.24112822024756</v>
      </c>
      <c r="AD891" s="28" t="s">
        <v>74</v>
      </c>
      <c r="AE891" s="31">
        <v>0</v>
      </c>
      <c r="AF891" s="31">
        <v>128.76473755813902</v>
      </c>
      <c r="AG891" s="28" t="s">
        <v>74</v>
      </c>
      <c r="AH891" s="32">
        <v>45940</v>
      </c>
      <c r="AJ891" s="30" t="s">
        <v>5594</v>
      </c>
    </row>
    <row r="892" spans="1:36" x14ac:dyDescent="0.2">
      <c r="A892" s="23" t="s">
        <v>1615</v>
      </c>
      <c r="B892" s="24" t="s">
        <v>272</v>
      </c>
      <c r="C892" s="25" t="s">
        <v>1845</v>
      </c>
      <c r="D892" s="26" t="s">
        <v>74</v>
      </c>
      <c r="E892" s="24">
        <v>2</v>
      </c>
      <c r="F892" s="27">
        <v>-15.407041515862266</v>
      </c>
      <c r="G892" s="27">
        <v>8.2156981120875336</v>
      </c>
      <c r="H892" s="26" t="s">
        <v>74</v>
      </c>
      <c r="I892" s="27">
        <v>23.049831829900985</v>
      </c>
      <c r="J892" s="27">
        <v>22.641575626000002</v>
      </c>
      <c r="K892" s="26" t="s">
        <v>74</v>
      </c>
      <c r="L892" s="23" t="s">
        <v>97</v>
      </c>
      <c r="M892" s="23" t="s">
        <v>521</v>
      </c>
      <c r="N892" s="28" t="s">
        <v>74</v>
      </c>
      <c r="O892" s="3" t="s">
        <v>77</v>
      </c>
      <c r="P892" s="3" t="s">
        <v>274</v>
      </c>
      <c r="Q892" s="28" t="s">
        <v>74</v>
      </c>
      <c r="R892" s="29">
        <v>5</v>
      </c>
      <c r="S892" s="30">
        <v>5</v>
      </c>
      <c r="T892" s="30">
        <v>0</v>
      </c>
      <c r="U892" s="30">
        <v>0</v>
      </c>
      <c r="V892" s="30">
        <v>0</v>
      </c>
      <c r="W892" s="28" t="s">
        <v>74</v>
      </c>
      <c r="X892" s="3" t="s">
        <v>83</v>
      </c>
      <c r="Y892" s="28" t="s">
        <v>74</v>
      </c>
      <c r="Z892" s="31">
        <v>-7.0784413816573144</v>
      </c>
      <c r="AA892" s="31">
        <v>13.15789473684211</v>
      </c>
      <c r="AB892" s="31">
        <v>-7.0784413816573144</v>
      </c>
      <c r="AC892" s="31">
        <v>25.413374977034731</v>
      </c>
      <c r="AD892" s="28" t="s">
        <v>74</v>
      </c>
      <c r="AE892" s="31">
        <v>-27.430694554160546</v>
      </c>
      <c r="AF892" s="31">
        <v>-8.2721759482337376</v>
      </c>
      <c r="AG892" s="28" t="s">
        <v>74</v>
      </c>
      <c r="AH892" s="32">
        <v>45940</v>
      </c>
      <c r="AJ892" s="30" t="s">
        <v>5595</v>
      </c>
    </row>
    <row r="893" spans="1:36" x14ac:dyDescent="0.2">
      <c r="A893" s="23" t="s">
        <v>1846</v>
      </c>
      <c r="B893" s="24" t="s">
        <v>72</v>
      </c>
      <c r="C893" s="25" t="s">
        <v>1847</v>
      </c>
      <c r="D893" s="26" t="s">
        <v>74</v>
      </c>
      <c r="E893" s="24">
        <v>5</v>
      </c>
      <c r="F893" s="27">
        <v>-3.9712724387678588</v>
      </c>
      <c r="G893" s="27">
        <v>40.979815044420434</v>
      </c>
      <c r="H893" s="26" t="s">
        <v>74</v>
      </c>
      <c r="I893" s="27">
        <v>36.28809601884236</v>
      </c>
      <c r="J893" s="27">
        <v>22.523179280000001</v>
      </c>
      <c r="K893" s="26" t="s">
        <v>74</v>
      </c>
      <c r="L893" s="23" t="s">
        <v>91</v>
      </c>
      <c r="M893" s="23" t="s">
        <v>170</v>
      </c>
      <c r="N893" s="28" t="s">
        <v>74</v>
      </c>
      <c r="O893" s="3" t="s">
        <v>77</v>
      </c>
      <c r="P893" s="3" t="s">
        <v>78</v>
      </c>
      <c r="Q893" s="28" t="s">
        <v>74</v>
      </c>
      <c r="R893" s="29">
        <v>5</v>
      </c>
      <c r="S893" s="30">
        <v>25</v>
      </c>
      <c r="T893" s="30">
        <v>14</v>
      </c>
      <c r="U893" s="30">
        <v>0</v>
      </c>
      <c r="V893" s="30">
        <v>0</v>
      </c>
      <c r="W893" s="28" t="s">
        <v>74</v>
      </c>
      <c r="X893" s="3" t="s">
        <v>83</v>
      </c>
      <c r="Y893" s="28" t="s">
        <v>74</v>
      </c>
      <c r="Z893" s="31">
        <v>-5.8301427079707651</v>
      </c>
      <c r="AA893" s="31">
        <v>73.346147685407658</v>
      </c>
      <c r="AB893" s="31">
        <v>-5.8301427079707651</v>
      </c>
      <c r="AC893" s="31">
        <v>129.90190611241229</v>
      </c>
      <c r="AD893" s="28" t="s">
        <v>74</v>
      </c>
      <c r="AE893" s="31">
        <v>-3.9712724387678588</v>
      </c>
      <c r="AF893" s="31">
        <v>80.906477829645169</v>
      </c>
      <c r="AG893" s="28" t="s">
        <v>74</v>
      </c>
      <c r="AH893" s="32">
        <v>45940</v>
      </c>
      <c r="AJ893" s="30" t="s">
        <v>5596</v>
      </c>
    </row>
    <row r="894" spans="1:36" x14ac:dyDescent="0.2">
      <c r="A894" s="23">
        <v>1787</v>
      </c>
      <c r="B894" s="24" t="s">
        <v>124</v>
      </c>
      <c r="C894" s="25" t="s">
        <v>1848</v>
      </c>
      <c r="D894" s="26" t="s">
        <v>74</v>
      </c>
      <c r="E894" s="24">
        <v>5</v>
      </c>
      <c r="F894" s="27">
        <v>0</v>
      </c>
      <c r="G894" s="27">
        <v>96.679589071820814</v>
      </c>
      <c r="H894" s="26" t="s">
        <v>74</v>
      </c>
      <c r="I894" s="27">
        <v>50.869036954736927</v>
      </c>
      <c r="J894" s="27">
        <v>22.477498452999999</v>
      </c>
      <c r="K894" s="26" t="s">
        <v>74</v>
      </c>
      <c r="L894" s="23" t="s">
        <v>247</v>
      </c>
      <c r="M894" s="23" t="s">
        <v>471</v>
      </c>
      <c r="N894" s="28" t="s">
        <v>74</v>
      </c>
      <c r="O894" s="3" t="s">
        <v>109</v>
      </c>
      <c r="P894" s="3" t="s">
        <v>126</v>
      </c>
      <c r="Q894" s="28" t="s">
        <v>74</v>
      </c>
      <c r="R894" s="29">
        <v>5</v>
      </c>
      <c r="S894" s="30">
        <v>31</v>
      </c>
      <c r="T894" s="30">
        <v>28</v>
      </c>
      <c r="U894" s="30">
        <v>0</v>
      </c>
      <c r="V894" s="30">
        <v>0</v>
      </c>
      <c r="W894" s="28" t="s">
        <v>74</v>
      </c>
      <c r="X894" s="3" t="s">
        <v>79</v>
      </c>
      <c r="Y894" s="28" t="s">
        <v>74</v>
      </c>
      <c r="Z894" s="31">
        <v>0</v>
      </c>
      <c r="AA894" s="31">
        <v>126.14227877385773</v>
      </c>
      <c r="AB894" s="31">
        <v>0</v>
      </c>
      <c r="AC894" s="31">
        <v>139.4417516603234</v>
      </c>
      <c r="AD894" s="28" t="s">
        <v>74</v>
      </c>
      <c r="AE894" s="31">
        <v>0</v>
      </c>
      <c r="AF894" s="31">
        <v>84.12037703924014</v>
      </c>
      <c r="AG894" s="28" t="s">
        <v>74</v>
      </c>
      <c r="AH894" s="32">
        <v>45940</v>
      </c>
      <c r="AJ894" s="30" t="s">
        <v>5597</v>
      </c>
    </row>
    <row r="895" spans="1:36" x14ac:dyDescent="0.2">
      <c r="A895" s="23" t="s">
        <v>800</v>
      </c>
      <c r="B895" s="24" t="s">
        <v>846</v>
      </c>
      <c r="C895" s="25" t="s">
        <v>1849</v>
      </c>
      <c r="D895" s="26" t="s">
        <v>74</v>
      </c>
      <c r="E895" s="24">
        <v>4</v>
      </c>
      <c r="F895" s="27">
        <v>-4.6026382138317077</v>
      </c>
      <c r="G895" s="27">
        <v>4.3478985398632881</v>
      </c>
      <c r="H895" s="26" t="s">
        <v>74</v>
      </c>
      <c r="I895" s="27">
        <v>15.289135336893143</v>
      </c>
      <c r="J895" s="27">
        <v>22.473019423</v>
      </c>
      <c r="K895" s="26" t="s">
        <v>74</v>
      </c>
      <c r="L895" s="23" t="s">
        <v>88</v>
      </c>
      <c r="M895" s="23" t="s">
        <v>206</v>
      </c>
      <c r="N895" s="28" t="s">
        <v>74</v>
      </c>
      <c r="O895" s="3" t="s">
        <v>156</v>
      </c>
      <c r="P895" s="3" t="s">
        <v>848</v>
      </c>
      <c r="Q895" s="28" t="s">
        <v>74</v>
      </c>
      <c r="R895" s="29">
        <v>5</v>
      </c>
      <c r="S895" s="30">
        <v>42</v>
      </c>
      <c r="T895" s="30">
        <v>0</v>
      </c>
      <c r="U895" s="30">
        <v>0</v>
      </c>
      <c r="V895" s="30">
        <v>0</v>
      </c>
      <c r="W895" s="28" t="s">
        <v>74</v>
      </c>
      <c r="X895" s="3" t="s">
        <v>101</v>
      </c>
      <c r="Y895" s="28" t="s">
        <v>74</v>
      </c>
      <c r="Z895" s="31">
        <v>-2.406103286384973</v>
      </c>
      <c r="AA895" s="31">
        <v>20.245842371655819</v>
      </c>
      <c r="AB895" s="31">
        <v>-2.406103286384973</v>
      </c>
      <c r="AC895" s="31">
        <v>46.976356957227075</v>
      </c>
      <c r="AD895" s="28" t="s">
        <v>74</v>
      </c>
      <c r="AE895" s="31">
        <v>-7.5581299047883226</v>
      </c>
      <c r="AF895" s="31">
        <v>14.192127310925665</v>
      </c>
      <c r="AG895" s="28" t="s">
        <v>74</v>
      </c>
      <c r="AH895" s="32">
        <v>45940</v>
      </c>
      <c r="AJ895" s="30" t="s">
        <v>5598</v>
      </c>
    </row>
    <row r="896" spans="1:36" x14ac:dyDescent="0.2">
      <c r="A896" s="23" t="s">
        <v>1850</v>
      </c>
      <c r="B896" s="24" t="s">
        <v>72</v>
      </c>
      <c r="C896" s="25" t="s">
        <v>1851</v>
      </c>
      <c r="D896" s="26" t="s">
        <v>74</v>
      </c>
      <c r="E896" s="24">
        <v>3</v>
      </c>
      <c r="F896" s="27">
        <v>-12.046360381474505</v>
      </c>
      <c r="G896" s="27">
        <v>8.912939992436165</v>
      </c>
      <c r="H896" s="26" t="s">
        <v>74</v>
      </c>
      <c r="I896" s="27">
        <v>38.491947477470362</v>
      </c>
      <c r="J896" s="27">
        <v>22.387837184999999</v>
      </c>
      <c r="K896" s="26" t="s">
        <v>74</v>
      </c>
      <c r="L896" s="23" t="s">
        <v>91</v>
      </c>
      <c r="M896" s="23" t="s">
        <v>92</v>
      </c>
      <c r="N896" s="28" t="s">
        <v>74</v>
      </c>
      <c r="O896" s="3" t="s">
        <v>77</v>
      </c>
      <c r="P896" s="3" t="s">
        <v>78</v>
      </c>
      <c r="Q896" s="28" t="s">
        <v>74</v>
      </c>
      <c r="R896" s="29">
        <v>5</v>
      </c>
      <c r="S896" s="30">
        <v>4</v>
      </c>
      <c r="T896" s="30">
        <v>0</v>
      </c>
      <c r="U896" s="30">
        <v>0</v>
      </c>
      <c r="V896" s="30">
        <v>0</v>
      </c>
      <c r="W896" s="28" t="s">
        <v>74</v>
      </c>
      <c r="X896" s="3" t="s">
        <v>83</v>
      </c>
      <c r="Y896" s="28" t="s">
        <v>74</v>
      </c>
      <c r="Z896" s="31">
        <v>-10.800314619998034</v>
      </c>
      <c r="AA896" s="31">
        <v>30.850219946635903</v>
      </c>
      <c r="AB896" s="31">
        <v>-14.708094387515287</v>
      </c>
      <c r="AC896" s="31">
        <v>67.692739213992837</v>
      </c>
      <c r="AD896" s="28" t="s">
        <v>74</v>
      </c>
      <c r="AE896" s="31">
        <v>-22.011517622820012</v>
      </c>
      <c r="AF896" s="31">
        <v>33.33000302991347</v>
      </c>
      <c r="AG896" s="28" t="s">
        <v>74</v>
      </c>
      <c r="AH896" s="32">
        <v>45940</v>
      </c>
      <c r="AJ896" s="30" t="s">
        <v>5599</v>
      </c>
    </row>
    <row r="897" spans="1:36" x14ac:dyDescent="0.2">
      <c r="A897" s="23" t="s">
        <v>1852</v>
      </c>
      <c r="B897" s="24" t="s">
        <v>154</v>
      </c>
      <c r="C897" s="25" t="s">
        <v>1853</v>
      </c>
      <c r="D897" s="26" t="s">
        <v>74</v>
      </c>
      <c r="E897" s="24">
        <v>0</v>
      </c>
      <c r="F897" s="27">
        <v>-31.221463059268213</v>
      </c>
      <c r="G897" s="27">
        <v>1.913270428673399</v>
      </c>
      <c r="H897" s="26" t="s">
        <v>74</v>
      </c>
      <c r="I897" s="27">
        <v>20.832074491065306</v>
      </c>
      <c r="J897" s="27">
        <v>22.369674789000001</v>
      </c>
      <c r="K897" s="26" t="s">
        <v>74</v>
      </c>
      <c r="L897" s="23" t="s">
        <v>122</v>
      </c>
      <c r="M897" s="23" t="s">
        <v>161</v>
      </c>
      <c r="N897" s="28" t="s">
        <v>74</v>
      </c>
      <c r="O897" s="3" t="s">
        <v>156</v>
      </c>
      <c r="P897" s="3" t="s">
        <v>184</v>
      </c>
      <c r="Q897" s="28" t="s">
        <v>74</v>
      </c>
      <c r="R897" s="29">
        <v>0</v>
      </c>
      <c r="S897" s="30">
        <v>0</v>
      </c>
      <c r="T897" s="30">
        <v>0</v>
      </c>
      <c r="U897" s="30">
        <v>17</v>
      </c>
      <c r="V897" s="30">
        <v>15</v>
      </c>
      <c r="W897" s="28" t="s">
        <v>74</v>
      </c>
      <c r="X897" s="3" t="s">
        <v>83</v>
      </c>
      <c r="Y897" s="28" t="s">
        <v>74</v>
      </c>
      <c r="Z897" s="31">
        <v>-25.545806978167711</v>
      </c>
      <c r="AA897" s="31">
        <v>1.6717748676511601</v>
      </c>
      <c r="AB897" s="31">
        <v>-39.051277768498402</v>
      </c>
      <c r="AC897" s="31">
        <v>-22.781098078602554</v>
      </c>
      <c r="AD897" s="28" t="s">
        <v>74</v>
      </c>
      <c r="AE897" s="31">
        <v>-54.127155234383508</v>
      </c>
      <c r="AF897" s="31">
        <v>-33.53704918042034</v>
      </c>
      <c r="AG897" s="28" t="s">
        <v>74</v>
      </c>
      <c r="AH897" s="32">
        <v>45940</v>
      </c>
      <c r="AJ897" s="30" t="s">
        <v>5600</v>
      </c>
    </row>
    <row r="898" spans="1:36" x14ac:dyDescent="0.2">
      <c r="A898" s="23" t="s">
        <v>1854</v>
      </c>
      <c r="B898" s="24" t="s">
        <v>691</v>
      </c>
      <c r="C898" s="25" t="s">
        <v>1855</v>
      </c>
      <c r="D898" s="26" t="s">
        <v>74</v>
      </c>
      <c r="E898" s="24">
        <v>0</v>
      </c>
      <c r="F898" s="27">
        <v>-19.95084682379095</v>
      </c>
      <c r="G898" s="27">
        <v>0</v>
      </c>
      <c r="H898" s="26" t="s">
        <v>74</v>
      </c>
      <c r="I898" s="27">
        <v>21.945606019333557</v>
      </c>
      <c r="J898" s="27">
        <v>22.364811502999999</v>
      </c>
      <c r="K898" s="26" t="s">
        <v>74</v>
      </c>
      <c r="L898" s="23" t="s">
        <v>247</v>
      </c>
      <c r="M898" s="23" t="s">
        <v>1856</v>
      </c>
      <c r="N898" s="28" t="s">
        <v>74</v>
      </c>
      <c r="O898" s="3" t="s">
        <v>77</v>
      </c>
      <c r="P898" s="3" t="s">
        <v>693</v>
      </c>
      <c r="Q898" s="28" t="s">
        <v>74</v>
      </c>
      <c r="R898" s="29">
        <v>0</v>
      </c>
      <c r="S898" s="30">
        <v>0</v>
      </c>
      <c r="T898" s="30">
        <v>0</v>
      </c>
      <c r="U898" s="30">
        <v>2</v>
      </c>
      <c r="V898" s="30">
        <v>60</v>
      </c>
      <c r="W898" s="28" t="s">
        <v>74</v>
      </c>
      <c r="X898" s="3" t="s">
        <v>83</v>
      </c>
      <c r="Y898" s="28" t="s">
        <v>74</v>
      </c>
      <c r="Z898" s="31">
        <v>-10.186142709410543</v>
      </c>
      <c r="AA898" s="31">
        <v>0</v>
      </c>
      <c r="AB898" s="31">
        <v>-24.805194805194805</v>
      </c>
      <c r="AC898" s="31">
        <v>-7.4670914195304539</v>
      </c>
      <c r="AD898" s="28" t="s">
        <v>74</v>
      </c>
      <c r="AE898" s="31">
        <v>-48.991147397340242</v>
      </c>
      <c r="AF898" s="31">
        <v>-33.748164962212115</v>
      </c>
      <c r="AG898" s="28" t="s">
        <v>74</v>
      </c>
      <c r="AH898" s="32">
        <v>45940</v>
      </c>
      <c r="AJ898" s="30" t="s">
        <v>5601</v>
      </c>
    </row>
    <row r="899" spans="1:36" x14ac:dyDescent="0.2">
      <c r="A899" s="23">
        <v>8308</v>
      </c>
      <c r="B899" s="24" t="s">
        <v>259</v>
      </c>
      <c r="C899" s="25" t="s">
        <v>1857</v>
      </c>
      <c r="D899" s="26" t="s">
        <v>74</v>
      </c>
      <c r="E899" s="24">
        <v>4</v>
      </c>
      <c r="F899" s="27">
        <v>-8.6076509193466819</v>
      </c>
      <c r="G899" s="27">
        <v>21.87972331183574</v>
      </c>
      <c r="H899" s="26" t="s">
        <v>74</v>
      </c>
      <c r="I899" s="27">
        <v>45.598536050499824</v>
      </c>
      <c r="J899" s="27">
        <v>22.354804183999999</v>
      </c>
      <c r="K899" s="26" t="s">
        <v>74</v>
      </c>
      <c r="L899" s="23" t="s">
        <v>113</v>
      </c>
      <c r="M899" s="23" t="s">
        <v>324</v>
      </c>
      <c r="N899" s="28" t="s">
        <v>74</v>
      </c>
      <c r="O899" s="3" t="s">
        <v>109</v>
      </c>
      <c r="P899" s="3" t="s">
        <v>261</v>
      </c>
      <c r="Q899" s="28" t="s">
        <v>74</v>
      </c>
      <c r="R899" s="29">
        <v>5</v>
      </c>
      <c r="S899" s="30">
        <v>12</v>
      </c>
      <c r="T899" s="30">
        <v>0</v>
      </c>
      <c r="U899" s="30">
        <v>0</v>
      </c>
      <c r="V899" s="30">
        <v>0</v>
      </c>
      <c r="W899" s="28" t="s">
        <v>74</v>
      </c>
      <c r="X899" s="3" t="s">
        <v>79</v>
      </c>
      <c r="Y899" s="28" t="s">
        <v>74</v>
      </c>
      <c r="Z899" s="31">
        <v>-4.0257648953301128</v>
      </c>
      <c r="AA899" s="31">
        <v>47.514528696030958</v>
      </c>
      <c r="AB899" s="31">
        <v>-4.0257648953301128</v>
      </c>
      <c r="AC899" s="31">
        <v>80.227571782434339</v>
      </c>
      <c r="AD899" s="28" t="s">
        <v>74</v>
      </c>
      <c r="AE899" s="31">
        <v>-8.6076509193466819</v>
      </c>
      <c r="AF899" s="31">
        <v>33.624703595671789</v>
      </c>
      <c r="AG899" s="28" t="s">
        <v>74</v>
      </c>
      <c r="AH899" s="32">
        <v>45940</v>
      </c>
      <c r="AJ899" s="30" t="s">
        <v>5602</v>
      </c>
    </row>
    <row r="900" spans="1:36" x14ac:dyDescent="0.2">
      <c r="A900" s="23" t="s">
        <v>1858</v>
      </c>
      <c r="B900" s="24" t="s">
        <v>72</v>
      </c>
      <c r="C900" s="25" t="s">
        <v>1859</v>
      </c>
      <c r="D900" s="26" t="s">
        <v>74</v>
      </c>
      <c r="E900" s="24">
        <v>0</v>
      </c>
      <c r="F900" s="27">
        <v>-6.877364978497293</v>
      </c>
      <c r="G900" s="27">
        <v>3.1925732760420371</v>
      </c>
      <c r="H900" s="26" t="s">
        <v>74</v>
      </c>
      <c r="I900" s="27">
        <v>24.378316487851333</v>
      </c>
      <c r="J900" s="27">
        <v>22.285716895</v>
      </c>
      <c r="K900" s="26" t="s">
        <v>74</v>
      </c>
      <c r="L900" s="23" t="s">
        <v>113</v>
      </c>
      <c r="M900" s="23" t="s">
        <v>295</v>
      </c>
      <c r="N900" s="28" t="s">
        <v>74</v>
      </c>
      <c r="O900" s="3" t="s">
        <v>77</v>
      </c>
      <c r="P900" s="3" t="s">
        <v>78</v>
      </c>
      <c r="Q900" s="28" t="s">
        <v>74</v>
      </c>
      <c r="R900" s="29">
        <v>3</v>
      </c>
      <c r="S900" s="30">
        <v>0</v>
      </c>
      <c r="T900" s="30">
        <v>0</v>
      </c>
      <c r="U900" s="30">
        <v>0</v>
      </c>
      <c r="V900" s="30">
        <v>3</v>
      </c>
      <c r="W900" s="28" t="s">
        <v>74</v>
      </c>
      <c r="X900" s="3" t="s">
        <v>83</v>
      </c>
      <c r="Y900" s="28" t="s">
        <v>74</v>
      </c>
      <c r="Z900" s="31">
        <v>-5.1967473595663041</v>
      </c>
      <c r="AA900" s="31">
        <v>25.98434977021488</v>
      </c>
      <c r="AB900" s="31">
        <v>-38.908630970306568</v>
      </c>
      <c r="AC900" s="31">
        <v>-2.619051162201246</v>
      </c>
      <c r="AD900" s="28" t="s">
        <v>74</v>
      </c>
      <c r="AE900" s="31">
        <v>-53.968151313410083</v>
      </c>
      <c r="AF900" s="31">
        <v>-27.420982847029741</v>
      </c>
      <c r="AG900" s="28" t="s">
        <v>74</v>
      </c>
      <c r="AH900" s="32">
        <v>45940</v>
      </c>
      <c r="AJ900" s="30" t="s">
        <v>5603</v>
      </c>
    </row>
    <row r="901" spans="1:36" x14ac:dyDescent="0.2">
      <c r="A901" s="23" t="s">
        <v>1860</v>
      </c>
      <c r="B901" s="24" t="s">
        <v>299</v>
      </c>
      <c r="C901" s="25" t="s">
        <v>1861</v>
      </c>
      <c r="D901" s="26" t="s">
        <v>74</v>
      </c>
      <c r="E901" s="24">
        <v>5</v>
      </c>
      <c r="F901" s="27">
        <v>-9.0325249823373017</v>
      </c>
      <c r="G901" s="27">
        <v>51.651131358848531</v>
      </c>
      <c r="H901" s="26" t="s">
        <v>74</v>
      </c>
      <c r="I901" s="27">
        <v>50.982922290319088</v>
      </c>
      <c r="J901" s="27">
        <v>22.246024915</v>
      </c>
      <c r="K901" s="26" t="s">
        <v>74</v>
      </c>
      <c r="L901" s="23" t="s">
        <v>247</v>
      </c>
      <c r="M901" s="23" t="s">
        <v>471</v>
      </c>
      <c r="N901" s="28" t="s">
        <v>74</v>
      </c>
      <c r="O901" s="3" t="s">
        <v>109</v>
      </c>
      <c r="P901" s="3" t="s">
        <v>301</v>
      </c>
      <c r="Q901" s="28" t="s">
        <v>74</v>
      </c>
      <c r="R901" s="29">
        <v>5</v>
      </c>
      <c r="S901" s="30">
        <v>3</v>
      </c>
      <c r="T901" s="30">
        <v>2</v>
      </c>
      <c r="U901" s="30">
        <v>0</v>
      </c>
      <c r="V901" s="30">
        <v>0</v>
      </c>
      <c r="W901" s="28" t="s">
        <v>74</v>
      </c>
      <c r="X901" s="3" t="s">
        <v>79</v>
      </c>
      <c r="Y901" s="28" t="s">
        <v>74</v>
      </c>
      <c r="Z901" s="31">
        <v>-1.4748054076198256</v>
      </c>
      <c r="AA901" s="31">
        <v>59.588586595885872</v>
      </c>
      <c r="AB901" s="31">
        <v>-1.4748054076198256</v>
      </c>
      <c r="AC901" s="31">
        <v>88.611178643411151</v>
      </c>
      <c r="AD901" s="28" t="s">
        <v>74</v>
      </c>
      <c r="AE901" s="31">
        <v>-9.0325249823373017</v>
      </c>
      <c r="AF901" s="31">
        <v>42.665623838828211</v>
      </c>
      <c r="AG901" s="28" t="s">
        <v>74</v>
      </c>
      <c r="AH901" s="32">
        <v>45940</v>
      </c>
      <c r="AJ901" s="30" t="s">
        <v>5604</v>
      </c>
    </row>
    <row r="902" spans="1:36" x14ac:dyDescent="0.2">
      <c r="A902" s="23">
        <v>669</v>
      </c>
      <c r="B902" s="24" t="s">
        <v>124</v>
      </c>
      <c r="C902" s="25" t="s">
        <v>1862</v>
      </c>
      <c r="D902" s="26" t="s">
        <v>74</v>
      </c>
      <c r="E902" s="24">
        <v>1</v>
      </c>
      <c r="F902" s="27">
        <v>-12.273660980849705</v>
      </c>
      <c r="G902" s="27">
        <v>8.1120212446210349</v>
      </c>
      <c r="H902" s="26" t="s">
        <v>74</v>
      </c>
      <c r="I902" s="27">
        <v>36.808249457747195</v>
      </c>
      <c r="J902" s="27">
        <v>22.239261524</v>
      </c>
      <c r="K902" s="26" t="s">
        <v>74</v>
      </c>
      <c r="L902" s="23" t="s">
        <v>178</v>
      </c>
      <c r="M902" s="23" t="s">
        <v>1863</v>
      </c>
      <c r="N902" s="28" t="s">
        <v>74</v>
      </c>
      <c r="O902" s="3" t="s">
        <v>109</v>
      </c>
      <c r="P902" s="3" t="s">
        <v>543</v>
      </c>
      <c r="Q902" s="28" t="s">
        <v>74</v>
      </c>
      <c r="R902" s="29">
        <v>3</v>
      </c>
      <c r="S902" s="30">
        <v>0</v>
      </c>
      <c r="T902" s="30">
        <v>0</v>
      </c>
      <c r="U902" s="30">
        <v>0</v>
      </c>
      <c r="V902" s="30">
        <v>0</v>
      </c>
      <c r="W902" s="28" t="s">
        <v>74</v>
      </c>
      <c r="X902" s="3" t="s">
        <v>83</v>
      </c>
      <c r="Y902" s="28" t="s">
        <v>74</v>
      </c>
      <c r="Z902" s="31">
        <v>-9.1562799616490871</v>
      </c>
      <c r="AA902" s="31">
        <v>31.761924628007236</v>
      </c>
      <c r="AB902" s="31">
        <v>-33.870742601898378</v>
      </c>
      <c r="AC902" s="31">
        <v>3.4446241002501279</v>
      </c>
      <c r="AD902" s="28" t="s">
        <v>74</v>
      </c>
      <c r="AE902" s="31">
        <v>-50.8772571859176</v>
      </c>
      <c r="AF902" s="31">
        <v>-21.924453917757926</v>
      </c>
      <c r="AG902" s="28" t="s">
        <v>74</v>
      </c>
      <c r="AH902" s="32">
        <v>45940</v>
      </c>
      <c r="AJ902" s="30" t="s">
        <v>5605</v>
      </c>
    </row>
    <row r="903" spans="1:36" x14ac:dyDescent="0.2">
      <c r="A903" s="23" t="s">
        <v>1864</v>
      </c>
      <c r="B903" s="24" t="s">
        <v>72</v>
      </c>
      <c r="C903" s="25" t="s">
        <v>1865</v>
      </c>
      <c r="D903" s="26" t="s">
        <v>74</v>
      </c>
      <c r="E903" s="24">
        <v>0</v>
      </c>
      <c r="F903" s="27">
        <v>-21.553687490038133</v>
      </c>
      <c r="G903" s="27">
        <v>0</v>
      </c>
      <c r="H903" s="26" t="s">
        <v>74</v>
      </c>
      <c r="I903" s="27">
        <v>29.016878690794861</v>
      </c>
      <c r="J903" s="27">
        <v>22.226935999999998</v>
      </c>
      <c r="K903" s="26" t="s">
        <v>74</v>
      </c>
      <c r="L903" s="23" t="s">
        <v>247</v>
      </c>
      <c r="M903" s="23" t="s">
        <v>248</v>
      </c>
      <c r="N903" s="28" t="s">
        <v>74</v>
      </c>
      <c r="O903" s="3" t="s">
        <v>77</v>
      </c>
      <c r="P903" s="3" t="s">
        <v>78</v>
      </c>
      <c r="Q903" s="28" t="s">
        <v>74</v>
      </c>
      <c r="R903" s="29">
        <v>0</v>
      </c>
      <c r="S903" s="30">
        <v>0</v>
      </c>
      <c r="T903" s="30">
        <v>0</v>
      </c>
      <c r="U903" s="30">
        <v>3</v>
      </c>
      <c r="V903" s="30">
        <v>60</v>
      </c>
      <c r="W903" s="28" t="s">
        <v>74</v>
      </c>
      <c r="X903" s="3" t="s">
        <v>83</v>
      </c>
      <c r="Y903" s="28" t="s">
        <v>74</v>
      </c>
      <c r="Z903" s="31">
        <v>-16.180100434079488</v>
      </c>
      <c r="AA903" s="31">
        <v>0.61299550469964093</v>
      </c>
      <c r="AB903" s="31">
        <v>-38.330515373536223</v>
      </c>
      <c r="AC903" s="31">
        <v>-19.976012305882097</v>
      </c>
      <c r="AD903" s="28" t="s">
        <v>74</v>
      </c>
      <c r="AE903" s="31">
        <v>-52.97041546502377</v>
      </c>
      <c r="AF903" s="31">
        <v>-40.579909017141233</v>
      </c>
      <c r="AG903" s="28" t="s">
        <v>74</v>
      </c>
      <c r="AH903" s="32">
        <v>45940</v>
      </c>
      <c r="AJ903" s="30" t="s">
        <v>5606</v>
      </c>
    </row>
    <row r="904" spans="1:36" x14ac:dyDescent="0.2">
      <c r="A904" s="23" t="s">
        <v>1866</v>
      </c>
      <c r="B904" s="24" t="s">
        <v>72</v>
      </c>
      <c r="C904" s="25" t="s">
        <v>1867</v>
      </c>
      <c r="D904" s="26" t="s">
        <v>74</v>
      </c>
      <c r="E904" s="24">
        <v>1</v>
      </c>
      <c r="F904" s="27">
        <v>-18.799914692413648</v>
      </c>
      <c r="G904" s="27">
        <v>7.0629991182426934</v>
      </c>
      <c r="H904" s="26" t="s">
        <v>74</v>
      </c>
      <c r="I904" s="27">
        <v>10.749463839410378</v>
      </c>
      <c r="J904" s="27">
        <v>22.177764305</v>
      </c>
      <c r="K904" s="26" t="s">
        <v>74</v>
      </c>
      <c r="L904" s="23" t="s">
        <v>315</v>
      </c>
      <c r="M904" s="23" t="s">
        <v>316</v>
      </c>
      <c r="N904" s="28" t="s">
        <v>74</v>
      </c>
      <c r="O904" s="3" t="s">
        <v>77</v>
      </c>
      <c r="P904" s="3" t="s">
        <v>78</v>
      </c>
      <c r="Q904" s="28" t="s">
        <v>74</v>
      </c>
      <c r="R904" s="29">
        <v>5</v>
      </c>
      <c r="S904" s="30">
        <v>2</v>
      </c>
      <c r="T904" s="30">
        <v>0</v>
      </c>
      <c r="U904" s="30">
        <v>0</v>
      </c>
      <c r="V904" s="30">
        <v>0</v>
      </c>
      <c r="W904" s="28" t="s">
        <v>74</v>
      </c>
      <c r="X904" s="3" t="s">
        <v>101</v>
      </c>
      <c r="Y904" s="28" t="s">
        <v>74</v>
      </c>
      <c r="Z904" s="31">
        <v>0</v>
      </c>
      <c r="AA904" s="31">
        <v>8.1447963800904954</v>
      </c>
      <c r="AB904" s="31">
        <v>0</v>
      </c>
      <c r="AC904" s="31">
        <v>22.044831585050886</v>
      </c>
      <c r="AD904" s="28" t="s">
        <v>74</v>
      </c>
      <c r="AE904" s="31">
        <v>-28.099816970882785</v>
      </c>
      <c r="AF904" s="31">
        <v>-8.1678033209768088</v>
      </c>
      <c r="AG904" s="28" t="s">
        <v>74</v>
      </c>
      <c r="AH904" s="32">
        <v>45940</v>
      </c>
      <c r="AJ904" s="30" t="s">
        <v>5607</v>
      </c>
    </row>
    <row r="905" spans="1:36" x14ac:dyDescent="0.2">
      <c r="A905" s="23" t="s">
        <v>1868</v>
      </c>
      <c r="B905" s="24" t="s">
        <v>72</v>
      </c>
      <c r="C905" s="25" t="s">
        <v>1869</v>
      </c>
      <c r="D905" s="26" t="s">
        <v>74</v>
      </c>
      <c r="E905" s="24">
        <v>0</v>
      </c>
      <c r="F905" s="27">
        <v>-21.292400515840235</v>
      </c>
      <c r="G905" s="27">
        <v>0</v>
      </c>
      <c r="H905" s="26" t="s">
        <v>74</v>
      </c>
      <c r="I905" s="27">
        <v>26.612917210959903</v>
      </c>
      <c r="J905" s="27">
        <v>22.140357436999999</v>
      </c>
      <c r="K905" s="26" t="s">
        <v>74</v>
      </c>
      <c r="L905" s="23" t="s">
        <v>178</v>
      </c>
      <c r="M905" s="23" t="s">
        <v>240</v>
      </c>
      <c r="N905" s="28" t="s">
        <v>74</v>
      </c>
      <c r="O905" s="3" t="s">
        <v>77</v>
      </c>
      <c r="P905" s="3" t="s">
        <v>78</v>
      </c>
      <c r="Q905" s="28" t="s">
        <v>74</v>
      </c>
      <c r="R905" s="29">
        <v>1</v>
      </c>
      <c r="S905" s="30">
        <v>0</v>
      </c>
      <c r="T905" s="30">
        <v>0</v>
      </c>
      <c r="U905" s="30">
        <v>0</v>
      </c>
      <c r="V905" s="30">
        <v>25</v>
      </c>
      <c r="W905" s="28" t="s">
        <v>74</v>
      </c>
      <c r="X905" s="3" t="s">
        <v>83</v>
      </c>
      <c r="Y905" s="28" t="s">
        <v>74</v>
      </c>
      <c r="Z905" s="31">
        <v>-14.304670912951176</v>
      </c>
      <c r="AA905" s="31">
        <v>5.7509661361105664</v>
      </c>
      <c r="AB905" s="31">
        <v>-20.931485381262554</v>
      </c>
      <c r="AC905" s="31">
        <v>3.0705709420152099</v>
      </c>
      <c r="AD905" s="28" t="s">
        <v>74</v>
      </c>
      <c r="AE905" s="31">
        <v>-30.534243607643454</v>
      </c>
      <c r="AF905" s="31">
        <v>-21.689899876221258</v>
      </c>
      <c r="AG905" s="28" t="s">
        <v>74</v>
      </c>
      <c r="AH905" s="32">
        <v>45940</v>
      </c>
      <c r="AJ905" s="30" t="s">
        <v>5608</v>
      </c>
    </row>
    <row r="906" spans="1:36" x14ac:dyDescent="0.2">
      <c r="A906" s="23" t="s">
        <v>1870</v>
      </c>
      <c r="B906" s="24" t="s">
        <v>72</v>
      </c>
      <c r="C906" s="25" t="s">
        <v>1871</v>
      </c>
      <c r="D906" s="26" t="s">
        <v>74</v>
      </c>
      <c r="E906" s="24">
        <v>1</v>
      </c>
      <c r="F906" s="27">
        <v>-12.172660909965963</v>
      </c>
      <c r="G906" s="27">
        <v>7.5592278670737372</v>
      </c>
      <c r="H906" s="26" t="s">
        <v>74</v>
      </c>
      <c r="I906" s="27">
        <v>37.319095723704024</v>
      </c>
      <c r="J906" s="27">
        <v>22.139860108000001</v>
      </c>
      <c r="K906" s="26" t="s">
        <v>74</v>
      </c>
      <c r="L906" s="23" t="s">
        <v>129</v>
      </c>
      <c r="M906" s="23" t="s">
        <v>392</v>
      </c>
      <c r="N906" s="28" t="s">
        <v>74</v>
      </c>
      <c r="O906" s="3" t="s">
        <v>77</v>
      </c>
      <c r="P906" s="3" t="s">
        <v>78</v>
      </c>
      <c r="Q906" s="28" t="s">
        <v>74</v>
      </c>
      <c r="R906" s="29">
        <v>5</v>
      </c>
      <c r="S906" s="30">
        <v>10</v>
      </c>
      <c r="T906" s="30">
        <v>0</v>
      </c>
      <c r="U906" s="30">
        <v>0</v>
      </c>
      <c r="V906" s="30">
        <v>0</v>
      </c>
      <c r="W906" s="28" t="s">
        <v>74</v>
      </c>
      <c r="X906" s="3" t="s">
        <v>83</v>
      </c>
      <c r="Y906" s="28" t="s">
        <v>74</v>
      </c>
      <c r="Z906" s="31">
        <v>-9.7322274201417862</v>
      </c>
      <c r="AA906" s="31">
        <v>28.239419391665983</v>
      </c>
      <c r="AB906" s="31">
        <v>-9.7322274201417862</v>
      </c>
      <c r="AC906" s="31">
        <v>27.026579118191201</v>
      </c>
      <c r="AD906" s="28" t="s">
        <v>74</v>
      </c>
      <c r="AE906" s="31">
        <v>-40.54851712737355</v>
      </c>
      <c r="AF906" s="31">
        <v>-5.2043142953282526</v>
      </c>
      <c r="AG906" s="28" t="s">
        <v>74</v>
      </c>
      <c r="AH906" s="32">
        <v>45940</v>
      </c>
      <c r="AJ906" s="30" t="s">
        <v>5609</v>
      </c>
    </row>
    <row r="907" spans="1:36" x14ac:dyDescent="0.2">
      <c r="A907" s="23" t="s">
        <v>1872</v>
      </c>
      <c r="B907" s="24" t="s">
        <v>154</v>
      </c>
      <c r="C907" s="25" t="s">
        <v>1873</v>
      </c>
      <c r="D907" s="26" t="s">
        <v>74</v>
      </c>
      <c r="E907" s="24">
        <v>5</v>
      </c>
      <c r="F907" s="27">
        <v>-2.1564377708436568</v>
      </c>
      <c r="G907" s="27">
        <v>35.002869696379356</v>
      </c>
      <c r="H907" s="26" t="s">
        <v>74</v>
      </c>
      <c r="I907" s="27">
        <v>30.894675151254177</v>
      </c>
      <c r="J907" s="27">
        <v>22.089715895000001</v>
      </c>
      <c r="K907" s="26" t="s">
        <v>74</v>
      </c>
      <c r="L907" s="23" t="s">
        <v>113</v>
      </c>
      <c r="M907" s="23" t="s">
        <v>324</v>
      </c>
      <c r="N907" s="28" t="s">
        <v>74</v>
      </c>
      <c r="O907" s="3" t="s">
        <v>156</v>
      </c>
      <c r="P907" s="3" t="s">
        <v>479</v>
      </c>
      <c r="Q907" s="28" t="s">
        <v>74</v>
      </c>
      <c r="R907" s="29">
        <v>5</v>
      </c>
      <c r="S907" s="30">
        <v>49</v>
      </c>
      <c r="T907" s="30">
        <v>46</v>
      </c>
      <c r="U907" s="30">
        <v>0</v>
      </c>
      <c r="V907" s="30">
        <v>0</v>
      </c>
      <c r="W907" s="28" t="s">
        <v>74</v>
      </c>
      <c r="X907" s="3" t="s">
        <v>83</v>
      </c>
      <c r="Y907" s="28" t="s">
        <v>74</v>
      </c>
      <c r="Z907" s="31">
        <v>-2.3882896764252735</v>
      </c>
      <c r="AA907" s="31">
        <v>62.227912932138295</v>
      </c>
      <c r="AB907" s="31">
        <v>-2.3882896764252735</v>
      </c>
      <c r="AC907" s="31">
        <v>158.21046088631198</v>
      </c>
      <c r="AD907" s="28" t="s">
        <v>74</v>
      </c>
      <c r="AE907" s="31">
        <v>-2.1564377708436568</v>
      </c>
      <c r="AF907" s="31">
        <v>121.31332512008271</v>
      </c>
      <c r="AG907" s="28" t="s">
        <v>74</v>
      </c>
      <c r="AH907" s="32">
        <v>45940</v>
      </c>
      <c r="AJ907" s="30" t="s">
        <v>5610</v>
      </c>
    </row>
    <row r="908" spans="1:36" x14ac:dyDescent="0.2">
      <c r="A908" s="23" t="s">
        <v>1874</v>
      </c>
      <c r="B908" s="24" t="s">
        <v>182</v>
      </c>
      <c r="C908" s="25" t="s">
        <v>1875</v>
      </c>
      <c r="D908" s="26" t="s">
        <v>74</v>
      </c>
      <c r="E908" s="24">
        <v>0</v>
      </c>
      <c r="F908" s="27">
        <v>-29.463376414617848</v>
      </c>
      <c r="G908" s="27">
        <v>0</v>
      </c>
      <c r="H908" s="26" t="s">
        <v>74</v>
      </c>
      <c r="I908" s="27">
        <v>27.175256718889912</v>
      </c>
      <c r="J908" s="27">
        <v>22.064736226000001</v>
      </c>
      <c r="K908" s="26" t="s">
        <v>74</v>
      </c>
      <c r="L908" s="23" t="s">
        <v>178</v>
      </c>
      <c r="M908" s="23" t="s">
        <v>742</v>
      </c>
      <c r="N908" s="28" t="s">
        <v>74</v>
      </c>
      <c r="O908" s="3" t="s">
        <v>156</v>
      </c>
      <c r="P908" s="3" t="s">
        <v>184</v>
      </c>
      <c r="Q908" s="28" t="s">
        <v>74</v>
      </c>
      <c r="R908" s="29">
        <v>0</v>
      </c>
      <c r="S908" s="30">
        <v>0</v>
      </c>
      <c r="T908" s="30">
        <v>0</v>
      </c>
      <c r="U908" s="30">
        <v>21</v>
      </c>
      <c r="V908" s="30">
        <v>16</v>
      </c>
      <c r="W908" s="28" t="s">
        <v>74</v>
      </c>
      <c r="X908" s="3" t="s">
        <v>83</v>
      </c>
      <c r="Y908" s="28" t="s">
        <v>74</v>
      </c>
      <c r="Z908" s="31">
        <v>-26.685061095782419</v>
      </c>
      <c r="AA908" s="31">
        <v>0</v>
      </c>
      <c r="AB908" s="31">
        <v>-45.637878123629989</v>
      </c>
      <c r="AC908" s="31">
        <v>-30.94217521009729</v>
      </c>
      <c r="AD908" s="28" t="s">
        <v>74</v>
      </c>
      <c r="AE908" s="31">
        <v>-57.407769522384164</v>
      </c>
      <c r="AF908" s="31">
        <v>-42.344882452437595</v>
      </c>
      <c r="AG908" s="28" t="s">
        <v>74</v>
      </c>
      <c r="AH908" s="32">
        <v>45940</v>
      </c>
      <c r="AJ908" s="30" t="s">
        <v>5611</v>
      </c>
    </row>
    <row r="909" spans="1:36" x14ac:dyDescent="0.2">
      <c r="A909" s="23" t="s">
        <v>1876</v>
      </c>
      <c r="B909" s="24" t="s">
        <v>255</v>
      </c>
      <c r="C909" s="25" t="s">
        <v>1877</v>
      </c>
      <c r="D909" s="26" t="s">
        <v>74</v>
      </c>
      <c r="E909" s="24">
        <v>1</v>
      </c>
      <c r="F909" s="27">
        <v>-13.088909712367123</v>
      </c>
      <c r="G909" s="27">
        <v>13.668383879227481</v>
      </c>
      <c r="H909" s="26" t="s">
        <v>74</v>
      </c>
      <c r="I909" s="27">
        <v>27.931484007240311</v>
      </c>
      <c r="J909" s="27">
        <v>22.063755899</v>
      </c>
      <c r="K909" s="26" t="s">
        <v>74</v>
      </c>
      <c r="L909" s="23" t="s">
        <v>113</v>
      </c>
      <c r="M909" s="23" t="s">
        <v>295</v>
      </c>
      <c r="N909" s="28" t="s">
        <v>74</v>
      </c>
      <c r="O909" s="3" t="s">
        <v>109</v>
      </c>
      <c r="P909" s="3" t="s">
        <v>258</v>
      </c>
      <c r="Q909" s="28" t="s">
        <v>74</v>
      </c>
      <c r="R909" s="29">
        <v>5</v>
      </c>
      <c r="S909" s="30">
        <v>13</v>
      </c>
      <c r="T909" s="30">
        <v>0</v>
      </c>
      <c r="U909" s="30">
        <v>0</v>
      </c>
      <c r="V909" s="30">
        <v>0</v>
      </c>
      <c r="W909" s="28" t="s">
        <v>74</v>
      </c>
      <c r="X909" s="3" t="s">
        <v>83</v>
      </c>
      <c r="Y909" s="28" t="s">
        <v>74</v>
      </c>
      <c r="Z909" s="31">
        <v>-6.3345390437399409</v>
      </c>
      <c r="AA909" s="31">
        <v>38.825066450421218</v>
      </c>
      <c r="AB909" s="31">
        <v>-19.152564607110062</v>
      </c>
      <c r="AC909" s="31">
        <v>4.9893102722382148</v>
      </c>
      <c r="AD909" s="28" t="s">
        <v>74</v>
      </c>
      <c r="AE909" s="31">
        <v>-40.210527239315162</v>
      </c>
      <c r="AF909" s="31">
        <v>-16.329728203642457</v>
      </c>
      <c r="AG909" s="28" t="s">
        <v>74</v>
      </c>
      <c r="AH909" s="32">
        <v>45940</v>
      </c>
      <c r="AJ909" s="30" t="s">
        <v>5612</v>
      </c>
    </row>
    <row r="910" spans="1:36" x14ac:dyDescent="0.2">
      <c r="A910" s="23" t="s">
        <v>1878</v>
      </c>
      <c r="B910" s="24" t="s">
        <v>72</v>
      </c>
      <c r="C910" s="25" t="s">
        <v>1879</v>
      </c>
      <c r="D910" s="26" t="s">
        <v>74</v>
      </c>
      <c r="E910" s="24">
        <v>5</v>
      </c>
      <c r="F910" s="27">
        <v>0</v>
      </c>
      <c r="G910" s="27">
        <v>128.78890263828976</v>
      </c>
      <c r="H910" s="26" t="s">
        <v>74</v>
      </c>
      <c r="I910" s="27">
        <v>52.461292315779929</v>
      </c>
      <c r="J910" s="27">
        <v>22.04095366</v>
      </c>
      <c r="K910" s="26" t="s">
        <v>74</v>
      </c>
      <c r="L910" s="23" t="s">
        <v>75</v>
      </c>
      <c r="M910" s="23" t="s">
        <v>88</v>
      </c>
      <c r="N910" s="28" t="s">
        <v>74</v>
      </c>
      <c r="O910" s="3" t="s">
        <v>77</v>
      </c>
      <c r="P910" s="3" t="s">
        <v>78</v>
      </c>
      <c r="Q910" s="28" t="s">
        <v>74</v>
      </c>
      <c r="R910" s="29">
        <v>5</v>
      </c>
      <c r="S910" s="30">
        <v>7</v>
      </c>
      <c r="T910" s="30">
        <v>6</v>
      </c>
      <c r="U910" s="30">
        <v>0</v>
      </c>
      <c r="V910" s="30">
        <v>0</v>
      </c>
      <c r="W910" s="28" t="s">
        <v>74</v>
      </c>
      <c r="X910" s="3" t="s">
        <v>79</v>
      </c>
      <c r="Y910" s="28" t="s">
        <v>74</v>
      </c>
      <c r="Z910" s="31">
        <v>0</v>
      </c>
      <c r="AA910" s="31">
        <v>191.47663551401868</v>
      </c>
      <c r="AB910" s="31">
        <v>0</v>
      </c>
      <c r="AC910" s="31">
        <v>162.75903828778274</v>
      </c>
      <c r="AD910" s="28" t="s">
        <v>74</v>
      </c>
      <c r="AE910" s="31">
        <v>0</v>
      </c>
      <c r="AF910" s="31">
        <v>102.59139659638123</v>
      </c>
      <c r="AG910" s="28" t="s">
        <v>74</v>
      </c>
      <c r="AH910" s="32">
        <v>45940</v>
      </c>
      <c r="AJ910" s="30" t="s">
        <v>5613</v>
      </c>
    </row>
    <row r="911" spans="1:36" x14ac:dyDescent="0.2">
      <c r="A911" s="23" t="s">
        <v>1880</v>
      </c>
      <c r="B911" s="24" t="s">
        <v>255</v>
      </c>
      <c r="C911" s="25" t="s">
        <v>1881</v>
      </c>
      <c r="D911" s="26" t="s">
        <v>74</v>
      </c>
      <c r="E911" s="24">
        <v>5</v>
      </c>
      <c r="F911" s="27">
        <v>-13.829540367177199</v>
      </c>
      <c r="G911" s="27">
        <v>20.688012494413339</v>
      </c>
      <c r="H911" s="26" t="s">
        <v>74</v>
      </c>
      <c r="I911" s="27">
        <v>29.383527397935151</v>
      </c>
      <c r="J911" s="27">
        <v>22.025932116</v>
      </c>
      <c r="K911" s="26" t="s">
        <v>74</v>
      </c>
      <c r="L911" s="23" t="s">
        <v>91</v>
      </c>
      <c r="M911" s="23" t="s">
        <v>106</v>
      </c>
      <c r="N911" s="28" t="s">
        <v>74</v>
      </c>
      <c r="O911" s="3" t="s">
        <v>109</v>
      </c>
      <c r="P911" s="3" t="s">
        <v>258</v>
      </c>
      <c r="Q911" s="28" t="s">
        <v>74</v>
      </c>
      <c r="R911" s="29">
        <v>5</v>
      </c>
      <c r="S911" s="30">
        <v>18</v>
      </c>
      <c r="T911" s="30">
        <v>18</v>
      </c>
      <c r="U911" s="30">
        <v>0</v>
      </c>
      <c r="V911" s="30">
        <v>0</v>
      </c>
      <c r="W911" s="28" t="s">
        <v>74</v>
      </c>
      <c r="X911" s="3" t="s">
        <v>83</v>
      </c>
      <c r="Y911" s="28" t="s">
        <v>74</v>
      </c>
      <c r="Z911" s="31">
        <v>-14.323116105936201</v>
      </c>
      <c r="AA911" s="31">
        <v>49.045403000427577</v>
      </c>
      <c r="AB911" s="31">
        <v>-14.323116105936201</v>
      </c>
      <c r="AC911" s="31">
        <v>23.731045109250854</v>
      </c>
      <c r="AD911" s="28" t="s">
        <v>74</v>
      </c>
      <c r="AE911" s="31">
        <v>-13.829540367177199</v>
      </c>
      <c r="AF911" s="31">
        <v>10.540374684209265</v>
      </c>
      <c r="AG911" s="28" t="s">
        <v>74</v>
      </c>
      <c r="AH911" s="32">
        <v>45940</v>
      </c>
      <c r="AJ911" s="30" t="s">
        <v>5614</v>
      </c>
    </row>
    <row r="912" spans="1:36" x14ac:dyDescent="0.2">
      <c r="A912" s="23" t="s">
        <v>1882</v>
      </c>
      <c r="B912" s="24" t="s">
        <v>255</v>
      </c>
      <c r="C912" s="25" t="s">
        <v>1883</v>
      </c>
      <c r="D912" s="26" t="s">
        <v>74</v>
      </c>
      <c r="E912" s="24">
        <v>2</v>
      </c>
      <c r="F912" s="27">
        <v>-20.733616211129473</v>
      </c>
      <c r="G912" s="27">
        <v>2.3230768882099961</v>
      </c>
      <c r="H912" s="26" t="s">
        <v>74</v>
      </c>
      <c r="I912" s="27">
        <v>26.963850758689951</v>
      </c>
      <c r="J912" s="27">
        <v>22.003737716</v>
      </c>
      <c r="K912" s="26" t="s">
        <v>74</v>
      </c>
      <c r="L912" s="23" t="s">
        <v>91</v>
      </c>
      <c r="M912" s="23" t="s">
        <v>92</v>
      </c>
      <c r="N912" s="28" t="s">
        <v>74</v>
      </c>
      <c r="O912" s="3" t="s">
        <v>109</v>
      </c>
      <c r="P912" s="3" t="s">
        <v>258</v>
      </c>
      <c r="Q912" s="28" t="s">
        <v>74</v>
      </c>
      <c r="R912" s="29">
        <v>5</v>
      </c>
      <c r="S912" s="30">
        <v>4</v>
      </c>
      <c r="T912" s="30">
        <v>0</v>
      </c>
      <c r="U912" s="30">
        <v>0</v>
      </c>
      <c r="V912" s="30">
        <v>0</v>
      </c>
      <c r="W912" s="28" t="s">
        <v>74</v>
      </c>
      <c r="X912" s="3" t="s">
        <v>83</v>
      </c>
      <c r="Y912" s="28" t="s">
        <v>74</v>
      </c>
      <c r="Z912" s="31">
        <v>-0.62366510038445444</v>
      </c>
      <c r="AA912" s="31">
        <v>15.339613287059988</v>
      </c>
      <c r="AB912" s="31">
        <v>-23.208450239313418</v>
      </c>
      <c r="AC912" s="31">
        <v>60.130450023316783</v>
      </c>
      <c r="AD912" s="28" t="s">
        <v>74</v>
      </c>
      <c r="AE912" s="31">
        <v>-34.648340691605455</v>
      </c>
      <c r="AF912" s="31">
        <v>20.771376092856809</v>
      </c>
      <c r="AG912" s="28" t="s">
        <v>74</v>
      </c>
      <c r="AH912" s="32">
        <v>45940</v>
      </c>
      <c r="AJ912" s="30" t="s">
        <v>5615</v>
      </c>
    </row>
    <row r="913" spans="1:36" x14ac:dyDescent="0.2">
      <c r="A913" s="23" t="s">
        <v>1884</v>
      </c>
      <c r="B913" s="24" t="s">
        <v>72</v>
      </c>
      <c r="C913" s="25" t="s">
        <v>1885</v>
      </c>
      <c r="D913" s="26" t="s">
        <v>74</v>
      </c>
      <c r="E913" s="24">
        <v>1</v>
      </c>
      <c r="F913" s="27">
        <v>-23.184857406164781</v>
      </c>
      <c r="G913" s="27">
        <v>0</v>
      </c>
      <c r="H913" s="26" t="s">
        <v>74</v>
      </c>
      <c r="I913" s="27">
        <v>34.574830088629312</v>
      </c>
      <c r="J913" s="27">
        <v>21.988383465999998</v>
      </c>
      <c r="K913" s="26" t="s">
        <v>74</v>
      </c>
      <c r="L913" s="23" t="s">
        <v>113</v>
      </c>
      <c r="M913" s="23" t="s">
        <v>324</v>
      </c>
      <c r="N913" s="28" t="s">
        <v>74</v>
      </c>
      <c r="O913" s="3" t="s">
        <v>77</v>
      </c>
      <c r="P913" s="3" t="s">
        <v>78</v>
      </c>
      <c r="Q913" s="28" t="s">
        <v>74</v>
      </c>
      <c r="R913" s="29">
        <v>2</v>
      </c>
      <c r="S913" s="30">
        <v>0</v>
      </c>
      <c r="T913" s="30">
        <v>0</v>
      </c>
      <c r="U913" s="30">
        <v>0</v>
      </c>
      <c r="V913" s="30">
        <v>0</v>
      </c>
      <c r="W913" s="28" t="s">
        <v>74</v>
      </c>
      <c r="X913" s="3" t="s">
        <v>83</v>
      </c>
      <c r="Y913" s="28" t="s">
        <v>74</v>
      </c>
      <c r="Z913" s="31">
        <v>-19.787228025189485</v>
      </c>
      <c r="AA913" s="31">
        <v>8.5273147026185914</v>
      </c>
      <c r="AB913" s="31">
        <v>-27.550194989867343</v>
      </c>
      <c r="AC913" s="31">
        <v>23.96450992958836</v>
      </c>
      <c r="AD913" s="28" t="s">
        <v>74</v>
      </c>
      <c r="AE913" s="31">
        <v>-35.614610362187129</v>
      </c>
      <c r="AF913" s="31">
        <v>-2.9105229824278016</v>
      </c>
      <c r="AG913" s="28" t="s">
        <v>74</v>
      </c>
      <c r="AH913" s="32">
        <v>45940</v>
      </c>
      <c r="AJ913" s="30" t="s">
        <v>5616</v>
      </c>
    </row>
    <row r="914" spans="1:36" x14ac:dyDescent="0.2">
      <c r="A914" s="23" t="s">
        <v>1886</v>
      </c>
      <c r="B914" s="24" t="s">
        <v>272</v>
      </c>
      <c r="C914" s="25" t="s">
        <v>1887</v>
      </c>
      <c r="D914" s="26" t="s">
        <v>74</v>
      </c>
      <c r="E914" s="24">
        <v>0</v>
      </c>
      <c r="F914" s="27">
        <v>-16.408209154510697</v>
      </c>
      <c r="G914" s="27">
        <v>4.834745441798515</v>
      </c>
      <c r="H914" s="26" t="s">
        <v>74</v>
      </c>
      <c r="I914" s="27">
        <v>23.874127577161346</v>
      </c>
      <c r="J914" s="27">
        <v>21.944358430000001</v>
      </c>
      <c r="K914" s="26" t="s">
        <v>74</v>
      </c>
      <c r="L914" s="23" t="s">
        <v>88</v>
      </c>
      <c r="M914" s="23" t="s">
        <v>206</v>
      </c>
      <c r="N914" s="28" t="s">
        <v>74</v>
      </c>
      <c r="O914" s="3" t="s">
        <v>77</v>
      </c>
      <c r="P914" s="3" t="s">
        <v>274</v>
      </c>
      <c r="Q914" s="28" t="s">
        <v>74</v>
      </c>
      <c r="R914" s="29">
        <v>3</v>
      </c>
      <c r="S914" s="30">
        <v>0</v>
      </c>
      <c r="T914" s="30">
        <v>0</v>
      </c>
      <c r="U914" s="30">
        <v>0</v>
      </c>
      <c r="V914" s="30">
        <v>5</v>
      </c>
      <c r="W914" s="28" t="s">
        <v>74</v>
      </c>
      <c r="X914" s="3" t="s">
        <v>83</v>
      </c>
      <c r="Y914" s="28" t="s">
        <v>74</v>
      </c>
      <c r="Z914" s="31">
        <v>-4.1535376682898768</v>
      </c>
      <c r="AA914" s="31">
        <v>15.339538090313681</v>
      </c>
      <c r="AB914" s="31">
        <v>-41.788448155880303</v>
      </c>
      <c r="AC914" s="31">
        <v>-24.201836961458703</v>
      </c>
      <c r="AD914" s="28" t="s">
        <v>74</v>
      </c>
      <c r="AE914" s="31">
        <v>-63.760509713762069</v>
      </c>
      <c r="AF914" s="31">
        <v>-47.163499372539434</v>
      </c>
      <c r="AG914" s="28" t="s">
        <v>74</v>
      </c>
      <c r="AH914" s="32">
        <v>45940</v>
      </c>
      <c r="AJ914" s="30" t="s">
        <v>5617</v>
      </c>
    </row>
    <row r="915" spans="1:36" x14ac:dyDescent="0.2">
      <c r="A915" s="23" t="s">
        <v>1888</v>
      </c>
      <c r="B915" s="24" t="s">
        <v>272</v>
      </c>
      <c r="C915" s="25" t="s">
        <v>1889</v>
      </c>
      <c r="D915" s="26" t="s">
        <v>74</v>
      </c>
      <c r="E915" s="24">
        <v>0</v>
      </c>
      <c r="F915" s="27">
        <v>-15.927057717890145</v>
      </c>
      <c r="G915" s="27">
        <v>7.7191334242538225</v>
      </c>
      <c r="H915" s="26" t="s">
        <v>74</v>
      </c>
      <c r="I915" s="27">
        <v>22.080424616426729</v>
      </c>
      <c r="J915" s="27">
        <v>21.902623867999999</v>
      </c>
      <c r="K915" s="26" t="s">
        <v>74</v>
      </c>
      <c r="L915" s="23" t="s">
        <v>91</v>
      </c>
      <c r="M915" s="23" t="s">
        <v>251</v>
      </c>
      <c r="N915" s="28" t="s">
        <v>74</v>
      </c>
      <c r="O915" s="3" t="s">
        <v>77</v>
      </c>
      <c r="P915" s="3" t="s">
        <v>274</v>
      </c>
      <c r="Q915" s="28" t="s">
        <v>74</v>
      </c>
      <c r="R915" s="29">
        <v>4</v>
      </c>
      <c r="S915" s="30">
        <v>0</v>
      </c>
      <c r="T915" s="30">
        <v>0</v>
      </c>
      <c r="U915" s="30">
        <v>0</v>
      </c>
      <c r="V915" s="30">
        <v>10</v>
      </c>
      <c r="W915" s="28" t="s">
        <v>74</v>
      </c>
      <c r="X915" s="3" t="s">
        <v>83</v>
      </c>
      <c r="Y915" s="28" t="s">
        <v>74</v>
      </c>
      <c r="Z915" s="31">
        <v>-3.2951141411011236</v>
      </c>
      <c r="AA915" s="31">
        <v>9.4714686623012252</v>
      </c>
      <c r="AB915" s="31">
        <v>-8.4132263744863955</v>
      </c>
      <c r="AC915" s="31">
        <v>8.1438861220159247</v>
      </c>
      <c r="AD915" s="28" t="s">
        <v>74</v>
      </c>
      <c r="AE915" s="31">
        <v>-40.18881540513803</v>
      </c>
      <c r="AF915" s="31">
        <v>-21.760835098011327</v>
      </c>
      <c r="AG915" s="28" t="s">
        <v>74</v>
      </c>
      <c r="AH915" s="32">
        <v>45940</v>
      </c>
      <c r="AJ915" s="30" t="s">
        <v>5618</v>
      </c>
    </row>
    <row r="916" spans="1:36" x14ac:dyDescent="0.2">
      <c r="A916" s="23" t="s">
        <v>1890</v>
      </c>
      <c r="B916" s="24" t="s">
        <v>299</v>
      </c>
      <c r="C916" s="25" t="s">
        <v>1891</v>
      </c>
      <c r="D916" s="26" t="s">
        <v>74</v>
      </c>
      <c r="E916" s="24">
        <v>5</v>
      </c>
      <c r="F916" s="27">
        <v>-7.5039207640188899</v>
      </c>
      <c r="G916" s="27">
        <v>11.044929544412172</v>
      </c>
      <c r="H916" s="26" t="s">
        <v>74</v>
      </c>
      <c r="I916" s="27">
        <v>22.568785445363325</v>
      </c>
      <c r="J916" s="27">
        <v>21.895784281000001</v>
      </c>
      <c r="K916" s="26" t="s">
        <v>74</v>
      </c>
      <c r="L916" s="23" t="s">
        <v>178</v>
      </c>
      <c r="M916" s="23" t="s">
        <v>689</v>
      </c>
      <c r="N916" s="28" t="s">
        <v>74</v>
      </c>
      <c r="O916" s="3" t="s">
        <v>109</v>
      </c>
      <c r="P916" s="3" t="s">
        <v>301</v>
      </c>
      <c r="Q916" s="28" t="s">
        <v>74</v>
      </c>
      <c r="R916" s="29">
        <v>5</v>
      </c>
      <c r="S916" s="30">
        <v>60</v>
      </c>
      <c r="T916" s="30">
        <v>32</v>
      </c>
      <c r="U916" s="30">
        <v>0</v>
      </c>
      <c r="V916" s="30">
        <v>0</v>
      </c>
      <c r="W916" s="28" t="s">
        <v>74</v>
      </c>
      <c r="X916" s="3" t="s">
        <v>83</v>
      </c>
      <c r="Y916" s="28" t="s">
        <v>74</v>
      </c>
      <c r="Z916" s="31">
        <v>-5.3755242089210835</v>
      </c>
      <c r="AA916" s="31">
        <v>23.482587064676611</v>
      </c>
      <c r="AB916" s="31">
        <v>-5.3755242089210835</v>
      </c>
      <c r="AC916" s="31">
        <v>70.041928146666294</v>
      </c>
      <c r="AD916" s="28" t="s">
        <v>74</v>
      </c>
      <c r="AE916" s="31">
        <v>-7.5039207640188899</v>
      </c>
      <c r="AF916" s="31">
        <v>28.590206217500867</v>
      </c>
      <c r="AG916" s="28" t="s">
        <v>74</v>
      </c>
      <c r="AH916" s="32">
        <v>45940</v>
      </c>
      <c r="AJ916" s="30" t="s">
        <v>5619</v>
      </c>
    </row>
    <row r="917" spans="1:36" x14ac:dyDescent="0.2">
      <c r="A917" s="23">
        <v>6273</v>
      </c>
      <c r="B917" s="24" t="s">
        <v>259</v>
      </c>
      <c r="C917" s="25" t="s">
        <v>1892</v>
      </c>
      <c r="D917" s="26" t="s">
        <v>74</v>
      </c>
      <c r="E917" s="24">
        <v>0</v>
      </c>
      <c r="F917" s="27">
        <v>-20.096016987265116</v>
      </c>
      <c r="G917" s="27">
        <v>18.033446466109083</v>
      </c>
      <c r="H917" s="26" t="s">
        <v>74</v>
      </c>
      <c r="I917" s="27">
        <v>37.895530768851536</v>
      </c>
      <c r="J917" s="27">
        <v>21.857851045</v>
      </c>
      <c r="K917" s="26" t="s">
        <v>74</v>
      </c>
      <c r="L917" s="23" t="s">
        <v>178</v>
      </c>
      <c r="M917" s="23" t="s">
        <v>240</v>
      </c>
      <c r="N917" s="28" t="s">
        <v>74</v>
      </c>
      <c r="O917" s="3" t="s">
        <v>109</v>
      </c>
      <c r="P917" s="3" t="s">
        <v>261</v>
      </c>
      <c r="Q917" s="28" t="s">
        <v>74</v>
      </c>
      <c r="R917" s="29">
        <v>1</v>
      </c>
      <c r="S917" s="30">
        <v>0</v>
      </c>
      <c r="T917" s="30">
        <v>0</v>
      </c>
      <c r="U917" s="30">
        <v>0</v>
      </c>
      <c r="V917" s="30">
        <v>60</v>
      </c>
      <c r="W917" s="28" t="s">
        <v>74</v>
      </c>
      <c r="X917" s="3" t="s">
        <v>83</v>
      </c>
      <c r="Y917" s="28" t="s">
        <v>74</v>
      </c>
      <c r="Z917" s="31">
        <v>-5.9801515251789024</v>
      </c>
      <c r="AA917" s="31">
        <v>21.814173736183768</v>
      </c>
      <c r="AB917" s="31">
        <v>-40.889176930407061</v>
      </c>
      <c r="AC917" s="31">
        <v>-18.231455298564203</v>
      </c>
      <c r="AD917" s="28" t="s">
        <v>74</v>
      </c>
      <c r="AE917" s="31">
        <v>-59.690125482450796</v>
      </c>
      <c r="AF917" s="31">
        <v>-43.649465525317332</v>
      </c>
      <c r="AG917" s="28" t="s">
        <v>74</v>
      </c>
      <c r="AH917" s="32">
        <v>45940</v>
      </c>
      <c r="AJ917" s="30" t="s">
        <v>5620</v>
      </c>
    </row>
    <row r="918" spans="1:36" x14ac:dyDescent="0.2">
      <c r="A918" s="23">
        <v>1010</v>
      </c>
      <c r="B918" s="24" t="s">
        <v>95</v>
      </c>
      <c r="C918" s="25" t="s">
        <v>1893</v>
      </c>
      <c r="D918" s="26" t="s">
        <v>74</v>
      </c>
      <c r="E918" s="24">
        <v>0</v>
      </c>
      <c r="F918" s="27">
        <v>-30.083358339445265</v>
      </c>
      <c r="G918" s="27">
        <v>7.9428424757542695</v>
      </c>
      <c r="H918" s="26" t="s">
        <v>74</v>
      </c>
      <c r="I918" s="27">
        <v>22.25550477293163</v>
      </c>
      <c r="J918" s="27">
        <v>21.851720157999999</v>
      </c>
      <c r="K918" s="26" t="s">
        <v>74</v>
      </c>
      <c r="L918" s="23" t="s">
        <v>113</v>
      </c>
      <c r="M918" s="23" t="s">
        <v>324</v>
      </c>
      <c r="N918" s="28" t="s">
        <v>74</v>
      </c>
      <c r="O918" s="3" t="s">
        <v>99</v>
      </c>
      <c r="P918" s="3" t="s">
        <v>100</v>
      </c>
      <c r="Q918" s="28" t="s">
        <v>74</v>
      </c>
      <c r="R918" s="29">
        <v>2</v>
      </c>
      <c r="S918" s="30">
        <v>0</v>
      </c>
      <c r="T918" s="30">
        <v>0</v>
      </c>
      <c r="U918" s="30">
        <v>0</v>
      </c>
      <c r="V918" s="30">
        <v>14</v>
      </c>
      <c r="W918" s="28" t="s">
        <v>74</v>
      </c>
      <c r="X918" s="3" t="s">
        <v>83</v>
      </c>
      <c r="Y918" s="28" t="s">
        <v>74</v>
      </c>
      <c r="Z918" s="31">
        <v>-11.912427559562136</v>
      </c>
      <c r="AA918" s="31">
        <v>6.5420560747663545</v>
      </c>
      <c r="AB918" s="31">
        <v>-20.465116279069768</v>
      </c>
      <c r="AC918" s="31">
        <v>1.1824964636051778</v>
      </c>
      <c r="AD918" s="28" t="s">
        <v>74</v>
      </c>
      <c r="AE918" s="31">
        <v>-48.159851031746953</v>
      </c>
      <c r="AF918" s="31">
        <v>-25.038549116527598</v>
      </c>
      <c r="AG918" s="28" t="s">
        <v>74</v>
      </c>
      <c r="AH918" s="32">
        <v>45940</v>
      </c>
      <c r="AJ918" s="30" t="s">
        <v>5621</v>
      </c>
    </row>
    <row r="919" spans="1:36" x14ac:dyDescent="0.2">
      <c r="A919" s="23" t="s">
        <v>1894</v>
      </c>
      <c r="B919" s="24" t="s">
        <v>154</v>
      </c>
      <c r="C919" s="25" t="s">
        <v>1895</v>
      </c>
      <c r="D919" s="26" t="s">
        <v>74</v>
      </c>
      <c r="E919" s="24">
        <v>5</v>
      </c>
      <c r="F919" s="27">
        <v>-0.17926336135396539</v>
      </c>
      <c r="G919" s="27">
        <v>42.108503814914485</v>
      </c>
      <c r="H919" s="26" t="s">
        <v>74</v>
      </c>
      <c r="I919" s="27">
        <v>35.547873584017822</v>
      </c>
      <c r="J919" s="27">
        <v>21.847371834</v>
      </c>
      <c r="K919" s="26" t="s">
        <v>74</v>
      </c>
      <c r="L919" s="23" t="s">
        <v>113</v>
      </c>
      <c r="M919" s="23" t="s">
        <v>324</v>
      </c>
      <c r="N919" s="28" t="s">
        <v>74</v>
      </c>
      <c r="O919" s="3" t="s">
        <v>156</v>
      </c>
      <c r="P919" s="3" t="s">
        <v>479</v>
      </c>
      <c r="Q919" s="28" t="s">
        <v>74</v>
      </c>
      <c r="R919" s="29">
        <v>5</v>
      </c>
      <c r="S919" s="30">
        <v>26</v>
      </c>
      <c r="T919" s="30">
        <v>60</v>
      </c>
      <c r="U919" s="30">
        <v>0</v>
      </c>
      <c r="V919" s="30">
        <v>0</v>
      </c>
      <c r="W919" s="28" t="s">
        <v>74</v>
      </c>
      <c r="X919" s="3" t="s">
        <v>83</v>
      </c>
      <c r="Y919" s="28" t="s">
        <v>74</v>
      </c>
      <c r="Z919" s="31">
        <v>-1.0330578512396658</v>
      </c>
      <c r="AA919" s="31">
        <v>70.766488413547222</v>
      </c>
      <c r="AB919" s="31">
        <v>-1.0330578512396658</v>
      </c>
      <c r="AC919" s="31">
        <v>162.33279022960966</v>
      </c>
      <c r="AD919" s="28" t="s">
        <v>74</v>
      </c>
      <c r="AE919" s="31">
        <v>-0.17926336135396539</v>
      </c>
      <c r="AF919" s="31">
        <v>126.560942710593</v>
      </c>
      <c r="AG919" s="28" t="s">
        <v>74</v>
      </c>
      <c r="AH919" s="32">
        <v>45940</v>
      </c>
      <c r="AJ919" s="30" t="s">
        <v>5622</v>
      </c>
    </row>
    <row r="920" spans="1:36" x14ac:dyDescent="0.2">
      <c r="A920" s="23" t="s">
        <v>681</v>
      </c>
      <c r="B920" s="24" t="s">
        <v>72</v>
      </c>
      <c r="C920" s="25" t="s">
        <v>1896</v>
      </c>
      <c r="D920" s="26" t="s">
        <v>74</v>
      </c>
      <c r="E920" s="24">
        <v>1</v>
      </c>
      <c r="F920" s="27">
        <v>-18.32347805613291</v>
      </c>
      <c r="G920" s="27">
        <v>5.089412128262901</v>
      </c>
      <c r="H920" s="26" t="s">
        <v>74</v>
      </c>
      <c r="I920" s="27">
        <v>33.174004234420082</v>
      </c>
      <c r="J920" s="27">
        <v>21.838920097999999</v>
      </c>
      <c r="K920" s="26" t="s">
        <v>74</v>
      </c>
      <c r="L920" s="23" t="s">
        <v>122</v>
      </c>
      <c r="M920" s="23" t="s">
        <v>123</v>
      </c>
      <c r="N920" s="28" t="s">
        <v>74</v>
      </c>
      <c r="O920" s="3" t="s">
        <v>77</v>
      </c>
      <c r="P920" s="3" t="s">
        <v>78</v>
      </c>
      <c r="Q920" s="28" t="s">
        <v>74</v>
      </c>
      <c r="R920" s="29">
        <v>2</v>
      </c>
      <c r="S920" s="30">
        <v>0</v>
      </c>
      <c r="T920" s="30">
        <v>0</v>
      </c>
      <c r="U920" s="30">
        <v>0</v>
      </c>
      <c r="V920" s="30">
        <v>0</v>
      </c>
      <c r="W920" s="28" t="s">
        <v>74</v>
      </c>
      <c r="X920" s="3" t="s">
        <v>83</v>
      </c>
      <c r="Y920" s="28" t="s">
        <v>74</v>
      </c>
      <c r="Z920" s="31">
        <v>-14.184397163120572</v>
      </c>
      <c r="AA920" s="31">
        <v>20.690913514171033</v>
      </c>
      <c r="AB920" s="31">
        <v>-59.582875066194141</v>
      </c>
      <c r="AC920" s="31">
        <v>-34.661074904999424</v>
      </c>
      <c r="AD920" s="28" t="s">
        <v>74</v>
      </c>
      <c r="AE920" s="31">
        <v>-75.574425524346509</v>
      </c>
      <c r="AF920" s="31">
        <v>-53.542126095274689</v>
      </c>
      <c r="AG920" s="28" t="s">
        <v>74</v>
      </c>
      <c r="AH920" s="32">
        <v>45940</v>
      </c>
      <c r="AJ920" s="30" t="s">
        <v>5623</v>
      </c>
    </row>
    <row r="921" spans="1:36" x14ac:dyDescent="0.2">
      <c r="A921" s="23" t="s">
        <v>1897</v>
      </c>
      <c r="B921" s="24" t="s">
        <v>72</v>
      </c>
      <c r="C921" s="25" t="s">
        <v>1898</v>
      </c>
      <c r="D921" s="26" t="s">
        <v>74</v>
      </c>
      <c r="E921" s="24">
        <v>0</v>
      </c>
      <c r="F921" s="27">
        <v>-27.506953936143354</v>
      </c>
      <c r="G921" s="27">
        <v>2.6496015230594385</v>
      </c>
      <c r="H921" s="26" t="s">
        <v>74</v>
      </c>
      <c r="I921" s="27">
        <v>24.413545580921888</v>
      </c>
      <c r="J921" s="27">
        <v>21.813037219999998</v>
      </c>
      <c r="K921" s="26" t="s">
        <v>74</v>
      </c>
      <c r="L921" s="23" t="s">
        <v>75</v>
      </c>
      <c r="M921" s="23" t="s">
        <v>174</v>
      </c>
      <c r="N921" s="28" t="s">
        <v>74</v>
      </c>
      <c r="O921" s="3" t="s">
        <v>77</v>
      </c>
      <c r="P921" s="3" t="s">
        <v>78</v>
      </c>
      <c r="Q921" s="28" t="s">
        <v>74</v>
      </c>
      <c r="R921" s="29">
        <v>1</v>
      </c>
      <c r="S921" s="30">
        <v>0</v>
      </c>
      <c r="T921" s="30">
        <v>0</v>
      </c>
      <c r="U921" s="30">
        <v>0</v>
      </c>
      <c r="V921" s="30">
        <v>9</v>
      </c>
      <c r="W921" s="28" t="s">
        <v>74</v>
      </c>
      <c r="X921" s="3" t="s">
        <v>83</v>
      </c>
      <c r="Y921" s="28" t="s">
        <v>74</v>
      </c>
      <c r="Z921" s="31">
        <v>-15.166147892655848</v>
      </c>
      <c r="AA921" s="31">
        <v>0.29239766081870761</v>
      </c>
      <c r="AB921" s="31">
        <v>-21.425899953249193</v>
      </c>
      <c r="AC921" s="31">
        <v>10.990872587733369</v>
      </c>
      <c r="AD921" s="28" t="s">
        <v>74</v>
      </c>
      <c r="AE921" s="31">
        <v>-29.009657106270261</v>
      </c>
      <c r="AF921" s="31">
        <v>-14.963604161711952</v>
      </c>
      <c r="AG921" s="28" t="s">
        <v>74</v>
      </c>
      <c r="AH921" s="32">
        <v>45940</v>
      </c>
      <c r="AJ921" s="30" t="s">
        <v>5624</v>
      </c>
    </row>
    <row r="922" spans="1:36" x14ac:dyDescent="0.2">
      <c r="A922" s="23" t="s">
        <v>1899</v>
      </c>
      <c r="B922" s="24" t="s">
        <v>691</v>
      </c>
      <c r="C922" s="25" t="s">
        <v>1900</v>
      </c>
      <c r="D922" s="26" t="s">
        <v>74</v>
      </c>
      <c r="E922" s="24">
        <v>3</v>
      </c>
      <c r="F922" s="27">
        <v>-9.9168175325770793</v>
      </c>
      <c r="G922" s="27">
        <v>5.3145922454233068</v>
      </c>
      <c r="H922" s="26" t="s">
        <v>74</v>
      </c>
      <c r="I922" s="27">
        <v>19.895620997635508</v>
      </c>
      <c r="J922" s="27">
        <v>21.729834242999999</v>
      </c>
      <c r="K922" s="26" t="s">
        <v>74</v>
      </c>
      <c r="L922" s="23" t="s">
        <v>113</v>
      </c>
      <c r="M922" s="23" t="s">
        <v>324</v>
      </c>
      <c r="N922" s="28" t="s">
        <v>74</v>
      </c>
      <c r="O922" s="3" t="s">
        <v>77</v>
      </c>
      <c r="P922" s="3" t="s">
        <v>693</v>
      </c>
      <c r="Q922" s="28" t="s">
        <v>74</v>
      </c>
      <c r="R922" s="29">
        <v>5</v>
      </c>
      <c r="S922" s="30">
        <v>26</v>
      </c>
      <c r="T922" s="30">
        <v>0</v>
      </c>
      <c r="U922" s="30">
        <v>0</v>
      </c>
      <c r="V922" s="30">
        <v>0</v>
      </c>
      <c r="W922" s="28" t="s">
        <v>74</v>
      </c>
      <c r="X922" s="3" t="s">
        <v>101</v>
      </c>
      <c r="Y922" s="28" t="s">
        <v>74</v>
      </c>
      <c r="Z922" s="31">
        <v>-4.3668122270742362</v>
      </c>
      <c r="AA922" s="31">
        <v>17.995689655172413</v>
      </c>
      <c r="AB922" s="31">
        <v>-4.3668122270742362</v>
      </c>
      <c r="AC922" s="31">
        <v>38.121546961325961</v>
      </c>
      <c r="AD922" s="28" t="s">
        <v>74</v>
      </c>
      <c r="AE922" s="31">
        <v>-36.405624029085686</v>
      </c>
      <c r="AF922" s="31">
        <v>0.77799524927060015</v>
      </c>
      <c r="AG922" s="28" t="s">
        <v>74</v>
      </c>
      <c r="AH922" s="32">
        <v>45940</v>
      </c>
      <c r="AJ922" s="30" t="s">
        <v>5625</v>
      </c>
    </row>
    <row r="923" spans="1:36" x14ac:dyDescent="0.2">
      <c r="A923" s="23" t="s">
        <v>1901</v>
      </c>
      <c r="B923" s="24" t="s">
        <v>72</v>
      </c>
      <c r="C923" s="25" t="s">
        <v>1902</v>
      </c>
      <c r="D923" s="26" t="s">
        <v>74</v>
      </c>
      <c r="E923" s="24">
        <v>3</v>
      </c>
      <c r="F923" s="27">
        <v>-9.8342969576830921</v>
      </c>
      <c r="G923" s="27">
        <v>6.1857132505360681</v>
      </c>
      <c r="H923" s="26" t="s">
        <v>74</v>
      </c>
      <c r="I923" s="27">
        <v>27.525536499382358</v>
      </c>
      <c r="J923" s="27">
        <v>21.705568075999999</v>
      </c>
      <c r="K923" s="26" t="s">
        <v>74</v>
      </c>
      <c r="L923" s="23" t="s">
        <v>178</v>
      </c>
      <c r="M923" s="23" t="s">
        <v>421</v>
      </c>
      <c r="N923" s="28" t="s">
        <v>74</v>
      </c>
      <c r="O923" s="3" t="s">
        <v>77</v>
      </c>
      <c r="P923" s="3" t="s">
        <v>78</v>
      </c>
      <c r="Q923" s="28" t="s">
        <v>74</v>
      </c>
      <c r="R923" s="29">
        <v>5</v>
      </c>
      <c r="S923" s="30">
        <v>7</v>
      </c>
      <c r="T923" s="30">
        <v>0</v>
      </c>
      <c r="U923" s="30">
        <v>0</v>
      </c>
      <c r="V923" s="30">
        <v>0</v>
      </c>
      <c r="W923" s="28" t="s">
        <v>74</v>
      </c>
      <c r="X923" s="3" t="s">
        <v>83</v>
      </c>
      <c r="Y923" s="28" t="s">
        <v>74</v>
      </c>
      <c r="Z923" s="31">
        <v>-7.4710039869517981</v>
      </c>
      <c r="AA923" s="31">
        <v>30.099375716651807</v>
      </c>
      <c r="AB923" s="31">
        <v>-11.588744588744593</v>
      </c>
      <c r="AC923" s="31">
        <v>32.275672008406872</v>
      </c>
      <c r="AD923" s="28" t="s">
        <v>74</v>
      </c>
      <c r="AE923" s="31">
        <v>-20.90408780834208</v>
      </c>
      <c r="AF923" s="31">
        <v>2.2344808832084921</v>
      </c>
      <c r="AG923" s="28" t="s">
        <v>74</v>
      </c>
      <c r="AH923" s="32">
        <v>45940</v>
      </c>
      <c r="AJ923" s="30" t="s">
        <v>5626</v>
      </c>
    </row>
    <row r="924" spans="1:36" x14ac:dyDescent="0.2">
      <c r="A924" s="23">
        <v>27</v>
      </c>
      <c r="B924" s="24" t="s">
        <v>124</v>
      </c>
      <c r="C924" s="25" t="s">
        <v>1903</v>
      </c>
      <c r="D924" s="26" t="s">
        <v>74</v>
      </c>
      <c r="E924" s="24">
        <v>3</v>
      </c>
      <c r="F924" s="27">
        <v>-8.1488638672476359</v>
      </c>
      <c r="G924" s="27">
        <v>20.906947600653751</v>
      </c>
      <c r="H924" s="26" t="s">
        <v>74</v>
      </c>
      <c r="I924" s="27">
        <v>30.533429035153869</v>
      </c>
      <c r="J924" s="27">
        <v>21.641311126000002</v>
      </c>
      <c r="K924" s="26" t="s">
        <v>74</v>
      </c>
      <c r="L924" s="23" t="s">
        <v>91</v>
      </c>
      <c r="M924" s="23" t="s">
        <v>1154</v>
      </c>
      <c r="N924" s="28" t="s">
        <v>74</v>
      </c>
      <c r="O924" s="3" t="s">
        <v>109</v>
      </c>
      <c r="P924" s="3" t="s">
        <v>543</v>
      </c>
      <c r="Q924" s="28" t="s">
        <v>74</v>
      </c>
      <c r="R924" s="29">
        <v>3</v>
      </c>
      <c r="S924" s="30">
        <v>0</v>
      </c>
      <c r="T924" s="30">
        <v>0</v>
      </c>
      <c r="U924" s="30">
        <v>0</v>
      </c>
      <c r="V924" s="30">
        <v>0</v>
      </c>
      <c r="W924" s="28" t="s">
        <v>74</v>
      </c>
      <c r="X924" s="3" t="s">
        <v>83</v>
      </c>
      <c r="Y924" s="28" t="s">
        <v>74</v>
      </c>
      <c r="Z924" s="31">
        <v>-8.940397350993381</v>
      </c>
      <c r="AA924" s="31">
        <v>45.447676615035896</v>
      </c>
      <c r="AB924" s="31">
        <v>-29.05841164547633</v>
      </c>
      <c r="AC924" s="31">
        <v>-3.4181205166252502</v>
      </c>
      <c r="AD924" s="28" t="s">
        <v>74</v>
      </c>
      <c r="AE924" s="31">
        <v>-52.342655336754873</v>
      </c>
      <c r="AF924" s="31">
        <v>-28.962115296755698</v>
      </c>
      <c r="AG924" s="28" t="s">
        <v>74</v>
      </c>
      <c r="AH924" s="32">
        <v>45940</v>
      </c>
      <c r="AJ924" s="30" t="s">
        <v>5627</v>
      </c>
    </row>
    <row r="925" spans="1:36" x14ac:dyDescent="0.2">
      <c r="A925" s="23" t="s">
        <v>1904</v>
      </c>
      <c r="B925" s="24" t="s">
        <v>272</v>
      </c>
      <c r="C925" s="25" t="s">
        <v>1905</v>
      </c>
      <c r="D925" s="26" t="s">
        <v>74</v>
      </c>
      <c r="E925" s="24">
        <v>1</v>
      </c>
      <c r="F925" s="27">
        <v>-18.751122868694413</v>
      </c>
      <c r="G925" s="27">
        <v>3.6879342599468483</v>
      </c>
      <c r="H925" s="26" t="s">
        <v>74</v>
      </c>
      <c r="I925" s="27">
        <v>13.167570945905105</v>
      </c>
      <c r="J925" s="27">
        <v>21.633869965999999</v>
      </c>
      <c r="K925" s="26" t="s">
        <v>74</v>
      </c>
      <c r="L925" s="23" t="s">
        <v>315</v>
      </c>
      <c r="M925" s="23" t="s">
        <v>316</v>
      </c>
      <c r="N925" s="28" t="s">
        <v>74</v>
      </c>
      <c r="O925" s="3" t="s">
        <v>77</v>
      </c>
      <c r="P925" s="3" t="s">
        <v>274</v>
      </c>
      <c r="Q925" s="28" t="s">
        <v>74</v>
      </c>
      <c r="R925" s="29">
        <v>5</v>
      </c>
      <c r="S925" s="30">
        <v>1</v>
      </c>
      <c r="T925" s="30">
        <v>0</v>
      </c>
      <c r="U925" s="30">
        <v>0</v>
      </c>
      <c r="V925" s="30">
        <v>0</v>
      </c>
      <c r="W925" s="28" t="s">
        <v>74</v>
      </c>
      <c r="X925" s="3" t="s">
        <v>101</v>
      </c>
      <c r="Y925" s="28" t="s">
        <v>74</v>
      </c>
      <c r="Z925" s="31">
        <v>-2.0162853819309796</v>
      </c>
      <c r="AA925" s="31">
        <v>6.6694807935837837</v>
      </c>
      <c r="AB925" s="31">
        <v>-2.0162853819309796</v>
      </c>
      <c r="AC925" s="31">
        <v>32.902421643056798</v>
      </c>
      <c r="AD925" s="28" t="s">
        <v>74</v>
      </c>
      <c r="AE925" s="31">
        <v>-18.751122868694413</v>
      </c>
      <c r="AF925" s="31">
        <v>-2.3958454345006177</v>
      </c>
      <c r="AG925" s="28" t="s">
        <v>74</v>
      </c>
      <c r="AH925" s="32">
        <v>45940</v>
      </c>
      <c r="AJ925" s="30" t="s">
        <v>5628</v>
      </c>
    </row>
    <row r="926" spans="1:36" x14ac:dyDescent="0.2">
      <c r="A926" s="23" t="s">
        <v>1906</v>
      </c>
      <c r="B926" s="24" t="s">
        <v>72</v>
      </c>
      <c r="C926" s="25" t="s">
        <v>1907</v>
      </c>
      <c r="D926" s="26" t="s">
        <v>74</v>
      </c>
      <c r="E926" s="24">
        <v>1</v>
      </c>
      <c r="F926" s="27">
        <v>-12.208154627967286</v>
      </c>
      <c r="G926" s="27">
        <v>6.5729447608193432</v>
      </c>
      <c r="H926" s="26" t="s">
        <v>74</v>
      </c>
      <c r="I926" s="27">
        <v>31.745018427025517</v>
      </c>
      <c r="J926" s="27">
        <v>21.558169833000001</v>
      </c>
      <c r="K926" s="26" t="s">
        <v>74</v>
      </c>
      <c r="L926" s="23" t="s">
        <v>113</v>
      </c>
      <c r="M926" s="23" t="s">
        <v>324</v>
      </c>
      <c r="N926" s="28" t="s">
        <v>74</v>
      </c>
      <c r="O926" s="3" t="s">
        <v>77</v>
      </c>
      <c r="P926" s="3" t="s">
        <v>78</v>
      </c>
      <c r="Q926" s="28" t="s">
        <v>74</v>
      </c>
      <c r="R926" s="29">
        <v>5</v>
      </c>
      <c r="S926" s="30">
        <v>13</v>
      </c>
      <c r="T926" s="30">
        <v>0</v>
      </c>
      <c r="U926" s="30">
        <v>0</v>
      </c>
      <c r="V926" s="30">
        <v>0</v>
      </c>
      <c r="W926" s="28" t="s">
        <v>74</v>
      </c>
      <c r="X926" s="3" t="s">
        <v>83</v>
      </c>
      <c r="Y926" s="28" t="s">
        <v>74</v>
      </c>
      <c r="Z926" s="31">
        <v>-11.045655375552283</v>
      </c>
      <c r="AA926" s="31">
        <v>32.311062431544343</v>
      </c>
      <c r="AB926" s="31">
        <v>-11.045655375552283</v>
      </c>
      <c r="AC926" s="31">
        <v>21.503199768661137</v>
      </c>
      <c r="AD926" s="28" t="s">
        <v>74</v>
      </c>
      <c r="AE926" s="31">
        <v>-28.743454616211295</v>
      </c>
      <c r="AF926" s="31">
        <v>-8.1842431327909786</v>
      </c>
      <c r="AG926" s="28" t="s">
        <v>74</v>
      </c>
      <c r="AH926" s="32">
        <v>45940</v>
      </c>
      <c r="AJ926" s="30" t="s">
        <v>5629</v>
      </c>
    </row>
    <row r="927" spans="1:36" x14ac:dyDescent="0.2">
      <c r="A927" s="23" t="s">
        <v>1908</v>
      </c>
      <c r="B927" s="24" t="s">
        <v>72</v>
      </c>
      <c r="C927" s="25" t="s">
        <v>1909</v>
      </c>
      <c r="D927" s="26" t="s">
        <v>74</v>
      </c>
      <c r="E927" s="24">
        <v>5</v>
      </c>
      <c r="F927" s="27">
        <v>-4.5663037319271726</v>
      </c>
      <c r="G927" s="27">
        <v>8.1517675782766119</v>
      </c>
      <c r="H927" s="26" t="s">
        <v>74</v>
      </c>
      <c r="I927" s="27">
        <v>25.570284711480003</v>
      </c>
      <c r="J927" s="27">
        <v>21.55051856</v>
      </c>
      <c r="K927" s="26" t="s">
        <v>74</v>
      </c>
      <c r="L927" s="23" t="s">
        <v>178</v>
      </c>
      <c r="M927" s="23" t="s">
        <v>826</v>
      </c>
      <c r="N927" s="28" t="s">
        <v>74</v>
      </c>
      <c r="O927" s="3" t="s">
        <v>156</v>
      </c>
      <c r="P927" s="3" t="s">
        <v>309</v>
      </c>
      <c r="Q927" s="28" t="s">
        <v>74</v>
      </c>
      <c r="R927" s="29">
        <v>5</v>
      </c>
      <c r="S927" s="30">
        <v>25</v>
      </c>
      <c r="T927" s="30">
        <v>3</v>
      </c>
      <c r="U927" s="30">
        <v>0</v>
      </c>
      <c r="V927" s="30">
        <v>0</v>
      </c>
      <c r="W927" s="28" t="s">
        <v>74</v>
      </c>
      <c r="X927" s="3" t="s">
        <v>83</v>
      </c>
      <c r="Y927" s="28" t="s">
        <v>74</v>
      </c>
      <c r="Z927" s="31">
        <v>-3.6972111553784868</v>
      </c>
      <c r="AA927" s="31">
        <v>35.82827601708248</v>
      </c>
      <c r="AB927" s="31">
        <v>-3.6972111553784868</v>
      </c>
      <c r="AC927" s="31">
        <v>60.892456585261954</v>
      </c>
      <c r="AD927" s="28" t="s">
        <v>74</v>
      </c>
      <c r="AE927" s="31">
        <v>-4.5663037319271726</v>
      </c>
      <c r="AF927" s="31">
        <v>25.158323824887681</v>
      </c>
      <c r="AG927" s="28" t="s">
        <v>74</v>
      </c>
      <c r="AH927" s="32">
        <v>45940</v>
      </c>
      <c r="AJ927" s="30" t="s">
        <v>5630</v>
      </c>
    </row>
    <row r="928" spans="1:36" x14ac:dyDescent="0.2">
      <c r="A928" s="23" t="s">
        <v>1910</v>
      </c>
      <c r="B928" s="24" t="s">
        <v>255</v>
      </c>
      <c r="C928" s="25" t="s">
        <v>1911</v>
      </c>
      <c r="D928" s="26" t="s">
        <v>74</v>
      </c>
      <c r="E928" s="24">
        <v>5</v>
      </c>
      <c r="F928" s="27">
        <v>-1.954885422503672</v>
      </c>
      <c r="G928" s="27">
        <v>23.297842958644285</v>
      </c>
      <c r="H928" s="26" t="s">
        <v>74</v>
      </c>
      <c r="I928" s="27">
        <v>20.189302195320881</v>
      </c>
      <c r="J928" s="27">
        <v>21.529840589999999</v>
      </c>
      <c r="K928" s="26" t="s">
        <v>74</v>
      </c>
      <c r="L928" s="23" t="s">
        <v>91</v>
      </c>
      <c r="M928" s="23" t="s">
        <v>106</v>
      </c>
      <c r="N928" s="28" t="s">
        <v>74</v>
      </c>
      <c r="O928" s="3" t="s">
        <v>109</v>
      </c>
      <c r="P928" s="3" t="s">
        <v>258</v>
      </c>
      <c r="Q928" s="28" t="s">
        <v>74</v>
      </c>
      <c r="R928" s="29">
        <v>5</v>
      </c>
      <c r="S928" s="30">
        <v>32</v>
      </c>
      <c r="T928" s="30">
        <v>5</v>
      </c>
      <c r="U928" s="30">
        <v>0</v>
      </c>
      <c r="V928" s="30">
        <v>0</v>
      </c>
      <c r="W928" s="28" t="s">
        <v>74</v>
      </c>
      <c r="X928" s="3" t="s">
        <v>101</v>
      </c>
      <c r="Y928" s="28" t="s">
        <v>74</v>
      </c>
      <c r="Z928" s="31">
        <v>-1.1636157230026962</v>
      </c>
      <c r="AA928" s="31">
        <v>34.44077271112895</v>
      </c>
      <c r="AB928" s="31">
        <v>-1.1636157230026962</v>
      </c>
      <c r="AC928" s="31">
        <v>76.609536334293225</v>
      </c>
      <c r="AD928" s="28" t="s">
        <v>74</v>
      </c>
      <c r="AE928" s="31">
        <v>-1.954885422503672</v>
      </c>
      <c r="AF928" s="31">
        <v>27.174615774107004</v>
      </c>
      <c r="AG928" s="28" t="s">
        <v>74</v>
      </c>
      <c r="AH928" s="32">
        <v>45940</v>
      </c>
      <c r="AJ928" s="30" t="s">
        <v>5631</v>
      </c>
    </row>
    <row r="929" spans="1:36" x14ac:dyDescent="0.2">
      <c r="A929" s="23" t="s">
        <v>1912</v>
      </c>
      <c r="B929" s="24" t="s">
        <v>72</v>
      </c>
      <c r="C929" s="25" t="s">
        <v>1913</v>
      </c>
      <c r="D929" s="26" t="s">
        <v>74</v>
      </c>
      <c r="E929" s="24">
        <v>0</v>
      </c>
      <c r="F929" s="27">
        <v>-14.122443082834307</v>
      </c>
      <c r="G929" s="27">
        <v>0.56363350674723556</v>
      </c>
      <c r="H929" s="26" t="s">
        <v>74</v>
      </c>
      <c r="I929" s="27">
        <v>23.179274378787724</v>
      </c>
      <c r="J929" s="27">
        <v>23.227039612999999</v>
      </c>
      <c r="K929" s="26" t="s">
        <v>74</v>
      </c>
      <c r="L929" s="23" t="s">
        <v>129</v>
      </c>
      <c r="M929" s="23" t="s">
        <v>392</v>
      </c>
      <c r="N929" s="28" t="s">
        <v>74</v>
      </c>
      <c r="O929" s="3" t="s">
        <v>156</v>
      </c>
      <c r="P929" s="3" t="s">
        <v>309</v>
      </c>
      <c r="Q929" s="28" t="s">
        <v>74</v>
      </c>
      <c r="R929" s="29">
        <v>5</v>
      </c>
      <c r="S929" s="30">
        <v>23</v>
      </c>
      <c r="T929" s="30">
        <v>0</v>
      </c>
      <c r="U929" s="30">
        <v>0</v>
      </c>
      <c r="V929" s="30">
        <v>2</v>
      </c>
      <c r="W929" s="28" t="s">
        <v>74</v>
      </c>
      <c r="X929" s="3" t="s">
        <v>83</v>
      </c>
      <c r="Y929" s="28" t="s">
        <v>74</v>
      </c>
      <c r="Z929" s="31">
        <v>-6.1261046095056075</v>
      </c>
      <c r="AA929" s="31">
        <v>11.471922858763477</v>
      </c>
      <c r="AB929" s="31">
        <v>-6.1261046095056075</v>
      </c>
      <c r="AC929" s="31">
        <v>10.326366378223474</v>
      </c>
      <c r="AD929" s="28" t="s">
        <v>74</v>
      </c>
      <c r="AE929" s="31">
        <v>-32.328153580761445</v>
      </c>
      <c r="AF929" s="31">
        <v>-17.067339006587705</v>
      </c>
      <c r="AG929" s="28" t="s">
        <v>74</v>
      </c>
      <c r="AH929" s="32">
        <v>45940</v>
      </c>
      <c r="AJ929" s="30" t="s">
        <v>5632</v>
      </c>
    </row>
    <row r="930" spans="1:36" x14ac:dyDescent="0.2">
      <c r="A930" s="23" t="s">
        <v>1914</v>
      </c>
      <c r="B930" s="24" t="s">
        <v>255</v>
      </c>
      <c r="C930" s="25" t="s">
        <v>1915</v>
      </c>
      <c r="D930" s="26" t="s">
        <v>74</v>
      </c>
      <c r="E930" s="24">
        <v>2</v>
      </c>
      <c r="F930" s="27">
        <v>-19.358378661798596</v>
      </c>
      <c r="G930" s="27">
        <v>3.1845588326527139</v>
      </c>
      <c r="H930" s="26" t="s">
        <v>74</v>
      </c>
      <c r="I930" s="27">
        <v>21.494489808056418</v>
      </c>
      <c r="J930" s="27">
        <v>21.49678046</v>
      </c>
      <c r="K930" s="26" t="s">
        <v>74</v>
      </c>
      <c r="L930" s="23" t="s">
        <v>247</v>
      </c>
      <c r="M930" s="23" t="s">
        <v>672</v>
      </c>
      <c r="N930" s="28" t="s">
        <v>74</v>
      </c>
      <c r="O930" s="3" t="s">
        <v>109</v>
      </c>
      <c r="P930" s="3" t="s">
        <v>258</v>
      </c>
      <c r="Q930" s="28" t="s">
        <v>74</v>
      </c>
      <c r="R930" s="29">
        <v>5</v>
      </c>
      <c r="S930" s="30">
        <v>19</v>
      </c>
      <c r="T930" s="30">
        <v>0</v>
      </c>
      <c r="U930" s="30">
        <v>0</v>
      </c>
      <c r="V930" s="30">
        <v>0</v>
      </c>
      <c r="W930" s="28" t="s">
        <v>74</v>
      </c>
      <c r="X930" s="3" t="s">
        <v>83</v>
      </c>
      <c r="Y930" s="28" t="s">
        <v>74</v>
      </c>
      <c r="Z930" s="31">
        <v>-2.3246116960283572</v>
      </c>
      <c r="AA930" s="31">
        <v>14.246929435959126</v>
      </c>
      <c r="AB930" s="31">
        <v>-2.3246116960283572</v>
      </c>
      <c r="AC930" s="31">
        <v>35.257313686779476</v>
      </c>
      <c r="AD930" s="28" t="s">
        <v>74</v>
      </c>
      <c r="AE930" s="31">
        <v>-21.878114010159461</v>
      </c>
      <c r="AF930" s="31">
        <v>-3.3043902169379984</v>
      </c>
      <c r="AG930" s="28" t="s">
        <v>74</v>
      </c>
      <c r="AH930" s="32">
        <v>45940</v>
      </c>
      <c r="AJ930" s="30" t="s">
        <v>5633</v>
      </c>
    </row>
    <row r="931" spans="1:36" x14ac:dyDescent="0.2">
      <c r="A931" s="23" t="s">
        <v>1916</v>
      </c>
      <c r="B931" s="24" t="s">
        <v>72</v>
      </c>
      <c r="C931" s="25" t="s">
        <v>1917</v>
      </c>
      <c r="D931" s="26" t="s">
        <v>74</v>
      </c>
      <c r="E931" s="24">
        <v>2</v>
      </c>
      <c r="F931" s="27">
        <v>-9.4228851828561897</v>
      </c>
      <c r="G931" s="27">
        <v>12.505807506156044</v>
      </c>
      <c r="H931" s="26" t="s">
        <v>74</v>
      </c>
      <c r="I931" s="27">
        <v>39.002902039792922</v>
      </c>
      <c r="J931" s="27">
        <v>21.489301629</v>
      </c>
      <c r="K931" s="26" t="s">
        <v>74</v>
      </c>
      <c r="L931" s="23" t="s">
        <v>129</v>
      </c>
      <c r="M931" s="23" t="s">
        <v>130</v>
      </c>
      <c r="N931" s="28" t="s">
        <v>74</v>
      </c>
      <c r="O931" s="3" t="s">
        <v>77</v>
      </c>
      <c r="P931" s="3" t="s">
        <v>78</v>
      </c>
      <c r="Q931" s="28" t="s">
        <v>74</v>
      </c>
      <c r="R931" s="29">
        <v>3</v>
      </c>
      <c r="S931" s="30">
        <v>0</v>
      </c>
      <c r="T931" s="30">
        <v>0</v>
      </c>
      <c r="U931" s="30">
        <v>0</v>
      </c>
      <c r="V931" s="30">
        <v>0</v>
      </c>
      <c r="W931" s="28" t="s">
        <v>74</v>
      </c>
      <c r="X931" s="3" t="s">
        <v>83</v>
      </c>
      <c r="Y931" s="28" t="s">
        <v>74</v>
      </c>
      <c r="Z931" s="31">
        <v>-8.3249937453089835</v>
      </c>
      <c r="AA931" s="31">
        <v>27.264044456021523</v>
      </c>
      <c r="AB931" s="31">
        <v>-53.917499842796957</v>
      </c>
      <c r="AC931" s="31">
        <v>-31.937479720148215</v>
      </c>
      <c r="AD931" s="28" t="s">
        <v>74</v>
      </c>
      <c r="AE931" s="31">
        <v>-69.637891218450676</v>
      </c>
      <c r="AF931" s="31">
        <v>-50.731731491860842</v>
      </c>
      <c r="AG931" s="28" t="s">
        <v>74</v>
      </c>
      <c r="AH931" s="32">
        <v>45940</v>
      </c>
      <c r="AJ931" s="30" t="s">
        <v>5634</v>
      </c>
    </row>
    <row r="932" spans="1:36" x14ac:dyDescent="0.2">
      <c r="A932" s="23" t="s">
        <v>33</v>
      </c>
      <c r="B932" s="24" t="s">
        <v>72</v>
      </c>
      <c r="C932" s="25" t="s">
        <v>1918</v>
      </c>
      <c r="D932" s="26" t="s">
        <v>74</v>
      </c>
      <c r="E932" s="24">
        <v>0</v>
      </c>
      <c r="F932" s="27">
        <v>-21.083606269677816</v>
      </c>
      <c r="G932" s="27">
        <v>0</v>
      </c>
      <c r="H932" s="26" t="s">
        <v>74</v>
      </c>
      <c r="I932" s="27">
        <v>21.23640511769284</v>
      </c>
      <c r="J932" s="27">
        <v>21.382592819999999</v>
      </c>
      <c r="K932" s="26" t="s">
        <v>74</v>
      </c>
      <c r="L932" s="23" t="s">
        <v>91</v>
      </c>
      <c r="M932" s="23" t="s">
        <v>1078</v>
      </c>
      <c r="N932" s="28" t="s">
        <v>74</v>
      </c>
      <c r="O932" s="3" t="s">
        <v>77</v>
      </c>
      <c r="P932" s="3" t="s">
        <v>78</v>
      </c>
      <c r="Q932" s="28" t="s">
        <v>74</v>
      </c>
      <c r="R932" s="29">
        <v>4</v>
      </c>
      <c r="S932" s="30">
        <v>0</v>
      </c>
      <c r="T932" s="30">
        <v>0</v>
      </c>
      <c r="U932" s="30">
        <v>0</v>
      </c>
      <c r="V932" s="30">
        <v>1</v>
      </c>
      <c r="W932" s="28" t="s">
        <v>74</v>
      </c>
      <c r="X932" s="3" t="s">
        <v>83</v>
      </c>
      <c r="Y932" s="28" t="s">
        <v>74</v>
      </c>
      <c r="Z932" s="31">
        <v>-12.362973418019294</v>
      </c>
      <c r="AA932" s="31">
        <v>5.4413922809241964</v>
      </c>
      <c r="AB932" s="31">
        <v>-24.923421063238081</v>
      </c>
      <c r="AC932" s="31">
        <v>14.918081349852708</v>
      </c>
      <c r="AD932" s="28" t="s">
        <v>74</v>
      </c>
      <c r="AE932" s="31">
        <v>-33.510536198959933</v>
      </c>
      <c r="AF932" s="31">
        <v>-11.687669334800464</v>
      </c>
      <c r="AG932" s="28" t="s">
        <v>74</v>
      </c>
      <c r="AH932" s="32">
        <v>45940</v>
      </c>
      <c r="AJ932" s="30" t="s">
        <v>5635</v>
      </c>
    </row>
    <row r="933" spans="1:36" x14ac:dyDescent="0.2">
      <c r="A933" s="23" t="s">
        <v>1919</v>
      </c>
      <c r="B933" s="24" t="s">
        <v>72</v>
      </c>
      <c r="C933" s="25" t="s">
        <v>1920</v>
      </c>
      <c r="D933" s="26" t="s">
        <v>74</v>
      </c>
      <c r="E933" s="24">
        <v>0</v>
      </c>
      <c r="F933" s="27">
        <v>-34.700810788267823</v>
      </c>
      <c r="G933" s="27">
        <v>2.1174525226364334</v>
      </c>
      <c r="H933" s="26" t="s">
        <v>74</v>
      </c>
      <c r="I933" s="27">
        <v>19.743382870548732</v>
      </c>
      <c r="J933" s="27">
        <v>21.364482551999998</v>
      </c>
      <c r="K933" s="26" t="s">
        <v>74</v>
      </c>
      <c r="L933" s="23" t="s">
        <v>122</v>
      </c>
      <c r="M933" s="23" t="s">
        <v>161</v>
      </c>
      <c r="N933" s="28" t="s">
        <v>74</v>
      </c>
      <c r="O933" s="3" t="s">
        <v>77</v>
      </c>
      <c r="P933" s="3" t="s">
        <v>78</v>
      </c>
      <c r="Q933" s="28" t="s">
        <v>74</v>
      </c>
      <c r="R933" s="29">
        <v>0</v>
      </c>
      <c r="S933" s="30">
        <v>0</v>
      </c>
      <c r="T933" s="30">
        <v>0</v>
      </c>
      <c r="U933" s="30">
        <v>3</v>
      </c>
      <c r="V933" s="30">
        <v>24</v>
      </c>
      <c r="W933" s="28" t="s">
        <v>74</v>
      </c>
      <c r="X933" s="3" t="s">
        <v>101</v>
      </c>
      <c r="Y933" s="28" t="s">
        <v>74</v>
      </c>
      <c r="Z933" s="31">
        <v>-19.11086515403062</v>
      </c>
      <c r="AA933" s="31">
        <v>1.1534025374855825</v>
      </c>
      <c r="AB933" s="31">
        <v>-21.429851281132414</v>
      </c>
      <c r="AC933" s="31">
        <v>-6.3596930263596905</v>
      </c>
      <c r="AD933" s="28" t="s">
        <v>74</v>
      </c>
      <c r="AE933" s="31">
        <v>-42.194798755034682</v>
      </c>
      <c r="AF933" s="31">
        <v>-29.556705448623838</v>
      </c>
      <c r="AG933" s="28" t="s">
        <v>74</v>
      </c>
      <c r="AH933" s="32">
        <v>45940</v>
      </c>
      <c r="AJ933" s="30" t="s">
        <v>5636</v>
      </c>
    </row>
    <row r="934" spans="1:36" x14ac:dyDescent="0.2">
      <c r="A934" s="23">
        <v>6723</v>
      </c>
      <c r="B934" s="24" t="s">
        <v>259</v>
      </c>
      <c r="C934" s="25" t="s">
        <v>1921</v>
      </c>
      <c r="D934" s="26" t="s">
        <v>74</v>
      </c>
      <c r="E934" s="24">
        <v>0</v>
      </c>
      <c r="F934" s="27">
        <v>-32.822549668007497</v>
      </c>
      <c r="G934" s="27">
        <v>4.179305927592269</v>
      </c>
      <c r="H934" s="26" t="s">
        <v>74</v>
      </c>
      <c r="I934" s="27">
        <v>46.407022665193274</v>
      </c>
      <c r="J934" s="27">
        <v>21.361116245000002</v>
      </c>
      <c r="K934" s="26" t="s">
        <v>74</v>
      </c>
      <c r="L934" s="23" t="s">
        <v>75</v>
      </c>
      <c r="M934" s="23" t="s">
        <v>76</v>
      </c>
      <c r="N934" s="28" t="s">
        <v>74</v>
      </c>
      <c r="O934" s="3" t="s">
        <v>109</v>
      </c>
      <c r="P934" s="3" t="s">
        <v>261</v>
      </c>
      <c r="Q934" s="28" t="s">
        <v>74</v>
      </c>
      <c r="R934" s="29">
        <v>1</v>
      </c>
      <c r="S934" s="30">
        <v>0</v>
      </c>
      <c r="T934" s="30">
        <v>0</v>
      </c>
      <c r="U934" s="30">
        <v>0</v>
      </c>
      <c r="V934" s="30">
        <v>16</v>
      </c>
      <c r="W934" s="28" t="s">
        <v>74</v>
      </c>
      <c r="X934" s="3" t="s">
        <v>79</v>
      </c>
      <c r="Y934" s="28" t="s">
        <v>74</v>
      </c>
      <c r="Z934" s="31">
        <v>-21.857329273597216</v>
      </c>
      <c r="AA934" s="31">
        <v>12.071116656269494</v>
      </c>
      <c r="AB934" s="31">
        <v>-44.103224682323365</v>
      </c>
      <c r="AC934" s="31">
        <v>-7.0219203909416574</v>
      </c>
      <c r="AD934" s="28" t="s">
        <v>74</v>
      </c>
      <c r="AE934" s="31">
        <v>-55.571734347858062</v>
      </c>
      <c r="AF934" s="31">
        <v>-33.450035701919788</v>
      </c>
      <c r="AG934" s="28" t="s">
        <v>74</v>
      </c>
      <c r="AH934" s="32">
        <v>45940</v>
      </c>
      <c r="AJ934" s="30" t="s">
        <v>5637</v>
      </c>
    </row>
    <row r="935" spans="1:36" x14ac:dyDescent="0.2">
      <c r="A935" s="23">
        <v>66</v>
      </c>
      <c r="B935" s="24" t="s">
        <v>124</v>
      </c>
      <c r="C935" s="25" t="s">
        <v>1922</v>
      </c>
      <c r="D935" s="26" t="s">
        <v>74</v>
      </c>
      <c r="E935" s="24">
        <v>0</v>
      </c>
      <c r="F935" s="27">
        <v>-14.487719407773758</v>
      </c>
      <c r="G935" s="27">
        <v>3.645272352494612</v>
      </c>
      <c r="H935" s="26" t="s">
        <v>74</v>
      </c>
      <c r="I935" s="27">
        <v>14.992443574568762</v>
      </c>
      <c r="J935" s="27">
        <v>21.338731946999999</v>
      </c>
      <c r="K935" s="26" t="s">
        <v>74</v>
      </c>
      <c r="L935" s="23" t="s">
        <v>178</v>
      </c>
      <c r="M935" s="23" t="s">
        <v>418</v>
      </c>
      <c r="N935" s="28" t="s">
        <v>74</v>
      </c>
      <c r="O935" s="3" t="s">
        <v>109</v>
      </c>
      <c r="P935" s="3" t="s">
        <v>543</v>
      </c>
      <c r="Q935" s="28" t="s">
        <v>74</v>
      </c>
      <c r="R935" s="29">
        <v>3</v>
      </c>
      <c r="S935" s="30">
        <v>0</v>
      </c>
      <c r="T935" s="30">
        <v>0</v>
      </c>
      <c r="U935" s="30">
        <v>0</v>
      </c>
      <c r="V935" s="30">
        <v>4</v>
      </c>
      <c r="W935" s="28" t="s">
        <v>74</v>
      </c>
      <c r="X935" s="3" t="s">
        <v>101</v>
      </c>
      <c r="Y935" s="28" t="s">
        <v>74</v>
      </c>
      <c r="Z935" s="31">
        <v>-4.9448594806118837</v>
      </c>
      <c r="AA935" s="31">
        <v>12.790206838328396</v>
      </c>
      <c r="AB935" s="31">
        <v>-28.403001071811364</v>
      </c>
      <c r="AC935" s="31">
        <v>-9.5309116825997666</v>
      </c>
      <c r="AD935" s="28" t="s">
        <v>74</v>
      </c>
      <c r="AE935" s="31">
        <v>-55.240327292065729</v>
      </c>
      <c r="AF935" s="31">
        <v>-33.536529864543446</v>
      </c>
      <c r="AG935" s="28" t="s">
        <v>74</v>
      </c>
      <c r="AH935" s="32">
        <v>45940</v>
      </c>
      <c r="AJ935" s="30" t="s">
        <v>5638</v>
      </c>
    </row>
    <row r="936" spans="1:36" x14ac:dyDescent="0.2">
      <c r="A936" s="23">
        <v>2</v>
      </c>
      <c r="B936" s="24" t="s">
        <v>124</v>
      </c>
      <c r="C936" s="25" t="s">
        <v>1923</v>
      </c>
      <c r="D936" s="26" t="s">
        <v>74</v>
      </c>
      <c r="E936" s="24">
        <v>0</v>
      </c>
      <c r="F936" s="27">
        <v>-17.893228651512931</v>
      </c>
      <c r="G936" s="27">
        <v>3.6676427996457366</v>
      </c>
      <c r="H936" s="26" t="s">
        <v>74</v>
      </c>
      <c r="I936" s="27">
        <v>9.3643943761257518</v>
      </c>
      <c r="J936" s="27">
        <v>21.328887662</v>
      </c>
      <c r="K936" s="26" t="s">
        <v>74</v>
      </c>
      <c r="L936" s="23" t="s">
        <v>315</v>
      </c>
      <c r="M936" s="23" t="s">
        <v>316</v>
      </c>
      <c r="N936" s="28" t="s">
        <v>74</v>
      </c>
      <c r="O936" s="3" t="s">
        <v>109</v>
      </c>
      <c r="P936" s="3" t="s">
        <v>543</v>
      </c>
      <c r="Q936" s="28" t="s">
        <v>74</v>
      </c>
      <c r="R936" s="29">
        <v>4</v>
      </c>
      <c r="S936" s="30">
        <v>0</v>
      </c>
      <c r="T936" s="30">
        <v>0</v>
      </c>
      <c r="U936" s="30">
        <v>0</v>
      </c>
      <c r="V936" s="30">
        <v>15</v>
      </c>
      <c r="W936" s="28" t="s">
        <v>74</v>
      </c>
      <c r="X936" s="3" t="s">
        <v>101</v>
      </c>
      <c r="Y936" s="28" t="s">
        <v>74</v>
      </c>
      <c r="Z936" s="31">
        <v>-1.8670649738610903</v>
      </c>
      <c r="AA936" s="31">
        <v>7.1428571428571468</v>
      </c>
      <c r="AB936" s="31">
        <v>-3.453343130051425</v>
      </c>
      <c r="AC936" s="31">
        <v>11.399170186394384</v>
      </c>
      <c r="AD936" s="28" t="s">
        <v>74</v>
      </c>
      <c r="AE936" s="31">
        <v>-37.414318791831995</v>
      </c>
      <c r="AF936" s="31">
        <v>-15.867236828542698</v>
      </c>
      <c r="AG936" s="28" t="s">
        <v>74</v>
      </c>
      <c r="AH936" s="32">
        <v>45940</v>
      </c>
      <c r="AJ936" s="30" t="s">
        <v>5639</v>
      </c>
    </row>
    <row r="937" spans="1:36" x14ac:dyDescent="0.2">
      <c r="A937" s="23" t="s">
        <v>1924</v>
      </c>
      <c r="B937" s="24" t="s">
        <v>691</v>
      </c>
      <c r="C937" s="25" t="s">
        <v>1925</v>
      </c>
      <c r="D937" s="26" t="s">
        <v>74</v>
      </c>
      <c r="E937" s="24">
        <v>1</v>
      </c>
      <c r="F937" s="27">
        <v>-37.474560407702015</v>
      </c>
      <c r="G937" s="27">
        <v>7.328102552670666</v>
      </c>
      <c r="H937" s="26" t="s">
        <v>74</v>
      </c>
      <c r="I937" s="27">
        <v>32.491318851857862</v>
      </c>
      <c r="J937" s="27">
        <v>21.317074524999999</v>
      </c>
      <c r="K937" s="26" t="s">
        <v>74</v>
      </c>
      <c r="L937" s="23" t="s">
        <v>113</v>
      </c>
      <c r="M937" s="23" t="s">
        <v>324</v>
      </c>
      <c r="N937" s="28" t="s">
        <v>74</v>
      </c>
      <c r="O937" s="3" t="s">
        <v>77</v>
      </c>
      <c r="P937" s="3" t="s">
        <v>693</v>
      </c>
      <c r="Q937" s="28" t="s">
        <v>74</v>
      </c>
      <c r="R937" s="29">
        <v>2</v>
      </c>
      <c r="S937" s="30">
        <v>0</v>
      </c>
      <c r="T937" s="30">
        <v>0</v>
      </c>
      <c r="U937" s="30">
        <v>0</v>
      </c>
      <c r="V937" s="30">
        <v>0</v>
      </c>
      <c r="W937" s="28" t="s">
        <v>74</v>
      </c>
      <c r="X937" s="3" t="s">
        <v>83</v>
      </c>
      <c r="Y937" s="28" t="s">
        <v>74</v>
      </c>
      <c r="Z937" s="31">
        <v>-28.931034482758623</v>
      </c>
      <c r="AA937" s="31">
        <v>12.316076294277917</v>
      </c>
      <c r="AB937" s="31">
        <v>-28.931034482758623</v>
      </c>
      <c r="AC937" s="31">
        <v>4.5317373773235587</v>
      </c>
      <c r="AD937" s="28" t="s">
        <v>74</v>
      </c>
      <c r="AE937" s="31">
        <v>-43.390764863407306</v>
      </c>
      <c r="AF937" s="31">
        <v>-23.591932300835307</v>
      </c>
      <c r="AG937" s="28" t="s">
        <v>74</v>
      </c>
      <c r="AH937" s="32">
        <v>45940</v>
      </c>
      <c r="AJ937" s="30" t="s">
        <v>5640</v>
      </c>
    </row>
    <row r="938" spans="1:36" x14ac:dyDescent="0.2">
      <c r="A938" s="23">
        <v>9868</v>
      </c>
      <c r="B938" s="24" t="s">
        <v>124</v>
      </c>
      <c r="C938" s="25" t="s">
        <v>1926</v>
      </c>
      <c r="D938" s="26" t="s">
        <v>74</v>
      </c>
      <c r="E938" s="24">
        <v>2</v>
      </c>
      <c r="F938" s="27">
        <v>-16.304341672545902</v>
      </c>
      <c r="G938" s="27">
        <v>22.762228620138139</v>
      </c>
      <c r="H938" s="26" t="s">
        <v>74</v>
      </c>
      <c r="I938" s="27">
        <v>46.604772566271194</v>
      </c>
      <c r="J938" s="27">
        <v>21.279930718999999</v>
      </c>
      <c r="K938" s="26" t="s">
        <v>74</v>
      </c>
      <c r="L938" s="23" t="s">
        <v>91</v>
      </c>
      <c r="M938" s="23" t="s">
        <v>106</v>
      </c>
      <c r="N938" s="28" t="s">
        <v>74</v>
      </c>
      <c r="O938" s="3" t="s">
        <v>109</v>
      </c>
      <c r="P938" s="3" t="s">
        <v>126</v>
      </c>
      <c r="Q938" s="28" t="s">
        <v>74</v>
      </c>
      <c r="R938" s="29">
        <v>3</v>
      </c>
      <c r="S938" s="30">
        <v>0</v>
      </c>
      <c r="T938" s="30">
        <v>0</v>
      </c>
      <c r="U938" s="30">
        <v>0</v>
      </c>
      <c r="V938" s="30">
        <v>0</v>
      </c>
      <c r="W938" s="28" t="s">
        <v>74</v>
      </c>
      <c r="X938" s="3" t="s">
        <v>79</v>
      </c>
      <c r="Y938" s="28" t="s">
        <v>74</v>
      </c>
      <c r="Z938" s="31">
        <v>-5.7390362750406032</v>
      </c>
      <c r="AA938" s="31">
        <v>27.452415812591507</v>
      </c>
      <c r="AB938" s="31">
        <v>-53.770579600043874</v>
      </c>
      <c r="AC938" s="31">
        <v>34.971703724604261</v>
      </c>
      <c r="AD938" s="28" t="s">
        <v>74</v>
      </c>
      <c r="AE938" s="31">
        <v>-65.376301612674084</v>
      </c>
      <c r="AF938" s="31">
        <v>0.68343884262393162</v>
      </c>
      <c r="AG938" s="28" t="s">
        <v>74</v>
      </c>
      <c r="AH938" s="32">
        <v>45940</v>
      </c>
      <c r="AJ938" s="30" t="s">
        <v>5641</v>
      </c>
    </row>
    <row r="939" spans="1:36" x14ac:dyDescent="0.2">
      <c r="A939" s="23" t="s">
        <v>1927</v>
      </c>
      <c r="B939" s="24" t="s">
        <v>72</v>
      </c>
      <c r="C939" s="25" t="s">
        <v>1928</v>
      </c>
      <c r="D939" s="26" t="s">
        <v>74</v>
      </c>
      <c r="E939" s="24">
        <v>4</v>
      </c>
      <c r="F939" s="27">
        <v>-7.1295184033131163</v>
      </c>
      <c r="G939" s="27">
        <v>18.203921947084424</v>
      </c>
      <c r="H939" s="26" t="s">
        <v>74</v>
      </c>
      <c r="I939" s="27">
        <v>33.413137712852254</v>
      </c>
      <c r="J939" s="27">
        <v>21.243938249999999</v>
      </c>
      <c r="K939" s="26" t="s">
        <v>74</v>
      </c>
      <c r="L939" s="23" t="s">
        <v>113</v>
      </c>
      <c r="M939" s="23" t="s">
        <v>324</v>
      </c>
      <c r="N939" s="28" t="s">
        <v>74</v>
      </c>
      <c r="O939" s="3" t="s">
        <v>77</v>
      </c>
      <c r="P939" s="3" t="s">
        <v>78</v>
      </c>
      <c r="Q939" s="28" t="s">
        <v>74</v>
      </c>
      <c r="R939" s="29">
        <v>5</v>
      </c>
      <c r="S939" s="30">
        <v>15</v>
      </c>
      <c r="T939" s="30">
        <v>0</v>
      </c>
      <c r="U939" s="30">
        <v>0</v>
      </c>
      <c r="V939" s="30">
        <v>0</v>
      </c>
      <c r="W939" s="28" t="s">
        <v>74</v>
      </c>
      <c r="X939" s="3" t="s">
        <v>83</v>
      </c>
      <c r="Y939" s="28" t="s">
        <v>74</v>
      </c>
      <c r="Z939" s="31">
        <v>-8.4912671869193623</v>
      </c>
      <c r="AA939" s="31">
        <v>46.621018160166699</v>
      </c>
      <c r="AB939" s="31">
        <v>-8.4912671869193623</v>
      </c>
      <c r="AC939" s="31">
        <v>37.824306890655656</v>
      </c>
      <c r="AD939" s="28" t="s">
        <v>74</v>
      </c>
      <c r="AE939" s="31">
        <v>-23.909548040939466</v>
      </c>
      <c r="AF939" s="31">
        <v>4.6653189402683832</v>
      </c>
      <c r="AG939" s="28" t="s">
        <v>74</v>
      </c>
      <c r="AH939" s="32">
        <v>45940</v>
      </c>
      <c r="AJ939" s="30" t="s">
        <v>5642</v>
      </c>
    </row>
    <row r="940" spans="1:36" x14ac:dyDescent="0.2">
      <c r="A940" s="23" t="s">
        <v>1929</v>
      </c>
      <c r="B940" s="24" t="s">
        <v>72</v>
      </c>
      <c r="C940" s="25" t="s">
        <v>1930</v>
      </c>
      <c r="D940" s="26" t="s">
        <v>74</v>
      </c>
      <c r="E940" s="24">
        <v>5</v>
      </c>
      <c r="F940" s="27">
        <v>-2.2327509970634454</v>
      </c>
      <c r="G940" s="27">
        <v>66.488820330142204</v>
      </c>
      <c r="H940" s="26" t="s">
        <v>74</v>
      </c>
      <c r="I940" s="27">
        <v>44.123754127046816</v>
      </c>
      <c r="J940" s="27">
        <v>21.241410470000002</v>
      </c>
      <c r="K940" s="26" t="s">
        <v>74</v>
      </c>
      <c r="L940" s="23" t="s">
        <v>75</v>
      </c>
      <c r="M940" s="23" t="s">
        <v>372</v>
      </c>
      <c r="N940" s="28" t="s">
        <v>74</v>
      </c>
      <c r="O940" s="3" t="s">
        <v>109</v>
      </c>
      <c r="P940" s="3" t="s">
        <v>460</v>
      </c>
      <c r="Q940" s="28" t="s">
        <v>74</v>
      </c>
      <c r="R940" s="29">
        <v>5</v>
      </c>
      <c r="S940" s="30">
        <v>17</v>
      </c>
      <c r="T940" s="30">
        <v>17</v>
      </c>
      <c r="U940" s="30">
        <v>0</v>
      </c>
      <c r="V940" s="30">
        <v>0</v>
      </c>
      <c r="W940" s="28" t="s">
        <v>74</v>
      </c>
      <c r="X940" s="3" t="s">
        <v>79</v>
      </c>
      <c r="Y940" s="28" t="s">
        <v>74</v>
      </c>
      <c r="Z940" s="31">
        <v>-3.5123614663256522</v>
      </c>
      <c r="AA940" s="31">
        <v>112.1064467766117</v>
      </c>
      <c r="AB940" s="31">
        <v>-3.5123614663256522</v>
      </c>
      <c r="AC940" s="31">
        <v>99.05765073982684</v>
      </c>
      <c r="AD940" s="28" t="s">
        <v>74</v>
      </c>
      <c r="AE940" s="31">
        <v>-2.2327509970634454</v>
      </c>
      <c r="AF940" s="31">
        <v>55.518460313028129</v>
      </c>
      <c r="AG940" s="28" t="s">
        <v>74</v>
      </c>
      <c r="AH940" s="32">
        <v>45940</v>
      </c>
      <c r="AJ940" s="30" t="s">
        <v>5643</v>
      </c>
    </row>
    <row r="941" spans="1:36" x14ac:dyDescent="0.2">
      <c r="A941" s="23" t="s">
        <v>1931</v>
      </c>
      <c r="B941" s="24" t="s">
        <v>72</v>
      </c>
      <c r="C941" s="25" t="s">
        <v>1932</v>
      </c>
      <c r="D941" s="26" t="s">
        <v>74</v>
      </c>
      <c r="E941" s="24">
        <v>1</v>
      </c>
      <c r="F941" s="27">
        <v>-28.776443248944105</v>
      </c>
      <c r="G941" s="27">
        <v>3.847371477342735</v>
      </c>
      <c r="H941" s="26" t="s">
        <v>74</v>
      </c>
      <c r="I941" s="27">
        <v>27.339392600117296</v>
      </c>
      <c r="J941" s="27">
        <v>21.231676785000001</v>
      </c>
      <c r="K941" s="26" t="s">
        <v>74</v>
      </c>
      <c r="L941" s="23" t="s">
        <v>75</v>
      </c>
      <c r="M941" s="23" t="s">
        <v>82</v>
      </c>
      <c r="N941" s="28" t="s">
        <v>74</v>
      </c>
      <c r="O941" s="3" t="s">
        <v>1536</v>
      </c>
      <c r="P941" s="3" t="s">
        <v>1537</v>
      </c>
      <c r="Q941" s="28" t="s">
        <v>74</v>
      </c>
      <c r="R941" s="29">
        <v>2</v>
      </c>
      <c r="S941" s="30">
        <v>0</v>
      </c>
      <c r="T941" s="30">
        <v>0</v>
      </c>
      <c r="U941" s="30">
        <v>0</v>
      </c>
      <c r="V941" s="30">
        <v>0</v>
      </c>
      <c r="W941" s="28" t="s">
        <v>74</v>
      </c>
      <c r="X941" s="3" t="s">
        <v>83</v>
      </c>
      <c r="Y941" s="28" t="s">
        <v>74</v>
      </c>
      <c r="Z941" s="31">
        <v>-16.237632243971387</v>
      </c>
      <c r="AA941" s="31">
        <v>6.6768492253982155</v>
      </c>
      <c r="AB941" s="31">
        <v>-16.237632243971387</v>
      </c>
      <c r="AC941" s="31">
        <v>24.705708731829702</v>
      </c>
      <c r="AD941" s="28" t="s">
        <v>74</v>
      </c>
      <c r="AE941" s="31">
        <v>-28.776443248944105</v>
      </c>
      <c r="AF941" s="31">
        <v>-4.4637341100061496</v>
      </c>
      <c r="AG941" s="28" t="s">
        <v>74</v>
      </c>
      <c r="AH941" s="32">
        <v>45940</v>
      </c>
      <c r="AJ941" s="30" t="s">
        <v>5644</v>
      </c>
    </row>
    <row r="942" spans="1:36" x14ac:dyDescent="0.2">
      <c r="A942" s="23" t="s">
        <v>1933</v>
      </c>
      <c r="B942" s="24" t="s">
        <v>154</v>
      </c>
      <c r="C942" s="25" t="s">
        <v>1934</v>
      </c>
      <c r="D942" s="26" t="s">
        <v>74</v>
      </c>
      <c r="E942" s="24">
        <v>5</v>
      </c>
      <c r="F942" s="27">
        <v>0</v>
      </c>
      <c r="G942" s="27">
        <v>26.436400343936338</v>
      </c>
      <c r="H942" s="26" t="s">
        <v>74</v>
      </c>
      <c r="I942" s="27">
        <v>27.725884626059909</v>
      </c>
      <c r="J942" s="27">
        <v>21.227588901000001</v>
      </c>
      <c r="K942" s="26" t="s">
        <v>74</v>
      </c>
      <c r="L942" s="23" t="s">
        <v>178</v>
      </c>
      <c r="M942" s="23" t="s">
        <v>683</v>
      </c>
      <c r="N942" s="28" t="s">
        <v>74</v>
      </c>
      <c r="O942" s="3" t="s">
        <v>156</v>
      </c>
      <c r="P942" s="3" t="s">
        <v>321</v>
      </c>
      <c r="Q942" s="28" t="s">
        <v>74</v>
      </c>
      <c r="R942" s="29">
        <v>5</v>
      </c>
      <c r="S942" s="30">
        <v>60</v>
      </c>
      <c r="T942" s="30">
        <v>44</v>
      </c>
      <c r="U942" s="30">
        <v>0</v>
      </c>
      <c r="V942" s="30">
        <v>0</v>
      </c>
      <c r="W942" s="28" t="s">
        <v>74</v>
      </c>
      <c r="X942" s="3" t="s">
        <v>83</v>
      </c>
      <c r="Y942" s="28" t="s">
        <v>74</v>
      </c>
      <c r="Z942" s="31">
        <v>0</v>
      </c>
      <c r="AA942" s="31">
        <v>50.843881856540087</v>
      </c>
      <c r="AB942" s="31">
        <v>0</v>
      </c>
      <c r="AC942" s="31">
        <v>104.81882843630137</v>
      </c>
      <c r="AD942" s="28" t="s">
        <v>74</v>
      </c>
      <c r="AE942" s="31">
        <v>0</v>
      </c>
      <c r="AF942" s="31">
        <v>71.447214175037573</v>
      </c>
      <c r="AG942" s="28" t="s">
        <v>74</v>
      </c>
      <c r="AH942" s="32">
        <v>45940</v>
      </c>
      <c r="AJ942" s="30" t="s">
        <v>5645</v>
      </c>
    </row>
    <row r="943" spans="1:36" x14ac:dyDescent="0.2">
      <c r="A943" s="23" t="s">
        <v>1935</v>
      </c>
      <c r="B943" s="24" t="s">
        <v>255</v>
      </c>
      <c r="C943" s="25" t="s">
        <v>1936</v>
      </c>
      <c r="D943" s="26" t="s">
        <v>74</v>
      </c>
      <c r="E943" s="24">
        <v>3</v>
      </c>
      <c r="F943" s="27">
        <v>-9.4092879387538844</v>
      </c>
      <c r="G943" s="27">
        <v>12.893748251773355</v>
      </c>
      <c r="H943" s="26" t="s">
        <v>74</v>
      </c>
      <c r="I943" s="27">
        <v>30.172725280089114</v>
      </c>
      <c r="J943" s="27">
        <v>21.224678182000002</v>
      </c>
      <c r="K943" s="26" t="s">
        <v>74</v>
      </c>
      <c r="L943" s="23" t="s">
        <v>247</v>
      </c>
      <c r="M943" s="23" t="s">
        <v>409</v>
      </c>
      <c r="N943" s="28" t="s">
        <v>74</v>
      </c>
      <c r="O943" s="3" t="s">
        <v>109</v>
      </c>
      <c r="P943" s="3" t="s">
        <v>258</v>
      </c>
      <c r="Q943" s="28" t="s">
        <v>74</v>
      </c>
      <c r="R943" s="29">
        <v>5</v>
      </c>
      <c r="S943" s="30">
        <v>8</v>
      </c>
      <c r="T943" s="30">
        <v>0</v>
      </c>
      <c r="U943" s="30">
        <v>0</v>
      </c>
      <c r="V943" s="30">
        <v>0</v>
      </c>
      <c r="W943" s="28" t="s">
        <v>74</v>
      </c>
      <c r="X943" s="3" t="s">
        <v>83</v>
      </c>
      <c r="Y943" s="28" t="s">
        <v>74</v>
      </c>
      <c r="Z943" s="31">
        <v>0</v>
      </c>
      <c r="AA943" s="31">
        <v>33.59561145896825</v>
      </c>
      <c r="AB943" s="31">
        <v>-0.45211503127645036</v>
      </c>
      <c r="AC943" s="31">
        <v>67.670329949269473</v>
      </c>
      <c r="AD943" s="28" t="s">
        <v>74</v>
      </c>
      <c r="AE943" s="31">
        <v>-16.378326225394165</v>
      </c>
      <c r="AF943" s="31">
        <v>22.709373902261618</v>
      </c>
      <c r="AG943" s="28" t="s">
        <v>74</v>
      </c>
      <c r="AH943" s="32">
        <v>45940</v>
      </c>
      <c r="AJ943" s="30" t="s">
        <v>5646</v>
      </c>
    </row>
    <row r="944" spans="1:36" x14ac:dyDescent="0.2">
      <c r="A944" s="23" t="s">
        <v>1937</v>
      </c>
      <c r="B944" s="24" t="s">
        <v>72</v>
      </c>
      <c r="C944" s="25" t="s">
        <v>1938</v>
      </c>
      <c r="D944" s="26" t="s">
        <v>74</v>
      </c>
      <c r="E944" s="24">
        <v>1</v>
      </c>
      <c r="F944" s="27">
        <v>-25.984433952643371</v>
      </c>
      <c r="G944" s="27">
        <v>0.17607661959541751</v>
      </c>
      <c r="H944" s="26" t="s">
        <v>74</v>
      </c>
      <c r="I944" s="27">
        <v>29.822178220989535</v>
      </c>
      <c r="J944" s="27">
        <v>21.206046150999999</v>
      </c>
      <c r="K944" s="26" t="s">
        <v>74</v>
      </c>
      <c r="L944" s="23" t="s">
        <v>91</v>
      </c>
      <c r="M944" s="23" t="s">
        <v>251</v>
      </c>
      <c r="N944" s="28" t="s">
        <v>74</v>
      </c>
      <c r="O944" s="3" t="s">
        <v>77</v>
      </c>
      <c r="P944" s="3" t="s">
        <v>78</v>
      </c>
      <c r="Q944" s="28" t="s">
        <v>74</v>
      </c>
      <c r="R944" s="29">
        <v>2</v>
      </c>
      <c r="S944" s="30">
        <v>0</v>
      </c>
      <c r="T944" s="30">
        <v>0</v>
      </c>
      <c r="U944" s="30">
        <v>0</v>
      </c>
      <c r="V944" s="30">
        <v>0</v>
      </c>
      <c r="W944" s="28" t="s">
        <v>74</v>
      </c>
      <c r="X944" s="3" t="s">
        <v>83</v>
      </c>
      <c r="Y944" s="28" t="s">
        <v>74</v>
      </c>
      <c r="Z944" s="31">
        <v>-19.196289193167129</v>
      </c>
      <c r="AA944" s="31">
        <v>0</v>
      </c>
      <c r="AB944" s="31">
        <v>-19.196289193167129</v>
      </c>
      <c r="AC944" s="31">
        <v>20.079058509129375</v>
      </c>
      <c r="AD944" s="28" t="s">
        <v>74</v>
      </c>
      <c r="AE944" s="31">
        <v>-25.984433952643371</v>
      </c>
      <c r="AF944" s="31">
        <v>-8.4824370400480191</v>
      </c>
      <c r="AG944" s="28" t="s">
        <v>74</v>
      </c>
      <c r="AH944" s="32">
        <v>45940</v>
      </c>
      <c r="AJ944" s="30" t="s">
        <v>5647</v>
      </c>
    </row>
    <row r="945" spans="1:36" x14ac:dyDescent="0.2">
      <c r="A945" s="23" t="s">
        <v>1939</v>
      </c>
      <c r="B945" s="24" t="s">
        <v>154</v>
      </c>
      <c r="C945" s="25" t="s">
        <v>1940</v>
      </c>
      <c r="D945" s="26" t="s">
        <v>74</v>
      </c>
      <c r="E945" s="24">
        <v>0</v>
      </c>
      <c r="F945" s="27">
        <v>-19.802229204969908</v>
      </c>
      <c r="G945" s="27">
        <v>9.9027650782599004</v>
      </c>
      <c r="H945" s="26" t="s">
        <v>74</v>
      </c>
      <c r="I945" s="27">
        <v>44.676874691200538</v>
      </c>
      <c r="J945" s="27">
        <v>21.200674692</v>
      </c>
      <c r="K945" s="26" t="s">
        <v>74</v>
      </c>
      <c r="L945" s="23" t="s">
        <v>129</v>
      </c>
      <c r="M945" s="23" t="s">
        <v>366</v>
      </c>
      <c r="N945" s="28" t="s">
        <v>74</v>
      </c>
      <c r="O945" s="3" t="s">
        <v>156</v>
      </c>
      <c r="P945" s="3" t="s">
        <v>171</v>
      </c>
      <c r="Q945" s="28" t="s">
        <v>74</v>
      </c>
      <c r="R945" s="29">
        <v>1</v>
      </c>
      <c r="S945" s="30">
        <v>0</v>
      </c>
      <c r="T945" s="30">
        <v>0</v>
      </c>
      <c r="U945" s="30">
        <v>0</v>
      </c>
      <c r="V945" s="30">
        <v>12</v>
      </c>
      <c r="W945" s="28" t="s">
        <v>74</v>
      </c>
      <c r="X945" s="3" t="s">
        <v>79</v>
      </c>
      <c r="Y945" s="28" t="s">
        <v>74</v>
      </c>
      <c r="Z945" s="31">
        <v>-11.300236406619387</v>
      </c>
      <c r="AA945" s="31">
        <v>15.339686443283115</v>
      </c>
      <c r="AB945" s="31">
        <v>-60.543473688638372</v>
      </c>
      <c r="AC945" s="31">
        <v>-25.59972333884329</v>
      </c>
      <c r="AD945" s="28" t="s">
        <v>74</v>
      </c>
      <c r="AE945" s="31">
        <v>-69.278693767377007</v>
      </c>
      <c r="AF945" s="31">
        <v>-41.852021432034526</v>
      </c>
      <c r="AG945" s="28" t="s">
        <v>74</v>
      </c>
      <c r="AH945" s="32">
        <v>45940</v>
      </c>
      <c r="AJ945" s="30" t="s">
        <v>5648</v>
      </c>
    </row>
    <row r="946" spans="1:36" x14ac:dyDescent="0.2">
      <c r="A946" s="23" t="s">
        <v>1941</v>
      </c>
      <c r="B946" s="24" t="s">
        <v>272</v>
      </c>
      <c r="C946" s="25" t="s">
        <v>1942</v>
      </c>
      <c r="D946" s="26" t="s">
        <v>74</v>
      </c>
      <c r="E946" s="24">
        <v>2</v>
      </c>
      <c r="F946" s="27">
        <v>-10.580795347920381</v>
      </c>
      <c r="G946" s="27">
        <v>29.241909686828716</v>
      </c>
      <c r="H946" s="26" t="s">
        <v>74</v>
      </c>
      <c r="I946" s="27">
        <v>52.723313858043575</v>
      </c>
      <c r="J946" s="27">
        <v>21.200031351</v>
      </c>
      <c r="K946" s="26" t="s">
        <v>74</v>
      </c>
      <c r="L946" s="23" t="s">
        <v>247</v>
      </c>
      <c r="M946" s="23" t="s">
        <v>409</v>
      </c>
      <c r="N946" s="28" t="s">
        <v>74</v>
      </c>
      <c r="O946" s="3" t="s">
        <v>77</v>
      </c>
      <c r="P946" s="3" t="s">
        <v>274</v>
      </c>
      <c r="Q946" s="28" t="s">
        <v>74</v>
      </c>
      <c r="R946" s="29">
        <v>4</v>
      </c>
      <c r="S946" s="30">
        <v>0</v>
      </c>
      <c r="T946" s="30">
        <v>0</v>
      </c>
      <c r="U946" s="30">
        <v>0</v>
      </c>
      <c r="V946" s="30">
        <v>0</v>
      </c>
      <c r="W946" s="28" t="s">
        <v>74</v>
      </c>
      <c r="X946" s="3" t="s">
        <v>79</v>
      </c>
      <c r="Y946" s="28" t="s">
        <v>74</v>
      </c>
      <c r="Z946" s="31">
        <v>-1.6072908036453999</v>
      </c>
      <c r="AA946" s="31">
        <v>36.349024110218153</v>
      </c>
      <c r="AB946" s="31">
        <v>-41.926650366748163</v>
      </c>
      <c r="AC946" s="31">
        <v>6.882760159982154</v>
      </c>
      <c r="AD946" s="28" t="s">
        <v>74</v>
      </c>
      <c r="AE946" s="31">
        <v>-62.406339824048892</v>
      </c>
      <c r="AF946" s="31">
        <v>-22.869148925681877</v>
      </c>
      <c r="AG946" s="28" t="s">
        <v>74</v>
      </c>
      <c r="AH946" s="32">
        <v>45940</v>
      </c>
      <c r="AJ946" s="30" t="s">
        <v>5649</v>
      </c>
    </row>
    <row r="947" spans="1:36" x14ac:dyDescent="0.2">
      <c r="A947" s="23" t="s">
        <v>1943</v>
      </c>
      <c r="B947" s="24" t="s">
        <v>691</v>
      </c>
      <c r="C947" s="25" t="s">
        <v>1944</v>
      </c>
      <c r="D947" s="26" t="s">
        <v>74</v>
      </c>
      <c r="E947" s="24">
        <v>4</v>
      </c>
      <c r="F947" s="27">
        <v>-1.497480400015303</v>
      </c>
      <c r="G947" s="27">
        <v>39.676396215925401</v>
      </c>
      <c r="H947" s="26" t="s">
        <v>74</v>
      </c>
      <c r="I947" s="27">
        <v>31.353967685738777</v>
      </c>
      <c r="J947" s="27">
        <v>21.171679527999999</v>
      </c>
      <c r="K947" s="26" t="s">
        <v>74</v>
      </c>
      <c r="L947" s="23" t="s">
        <v>315</v>
      </c>
      <c r="M947" s="23" t="s">
        <v>316</v>
      </c>
      <c r="N947" s="28" t="s">
        <v>74</v>
      </c>
      <c r="O947" s="3" t="s">
        <v>77</v>
      </c>
      <c r="P947" s="3" t="s">
        <v>693</v>
      </c>
      <c r="Q947" s="28" t="s">
        <v>74</v>
      </c>
      <c r="R947" s="29">
        <v>5</v>
      </c>
      <c r="S947" s="30">
        <v>7</v>
      </c>
      <c r="T947" s="30">
        <v>0</v>
      </c>
      <c r="U947" s="30">
        <v>0</v>
      </c>
      <c r="V947" s="30">
        <v>0</v>
      </c>
      <c r="W947" s="28" t="s">
        <v>74</v>
      </c>
      <c r="X947" s="3" t="s">
        <v>83</v>
      </c>
      <c r="Y947" s="28" t="s">
        <v>74</v>
      </c>
      <c r="Z947" s="31">
        <v>-0.83985493414773371</v>
      </c>
      <c r="AA947" s="31">
        <v>42.798240791643764</v>
      </c>
      <c r="AB947" s="31">
        <v>-0.83985493414773371</v>
      </c>
      <c r="AC947" s="31">
        <v>32.097205235066916</v>
      </c>
      <c r="AD947" s="28" t="s">
        <v>74</v>
      </c>
      <c r="AE947" s="31">
        <v>-45.233132488716983</v>
      </c>
      <c r="AF947" s="31">
        <v>-6.7916637049009516</v>
      </c>
      <c r="AG947" s="28" t="s">
        <v>74</v>
      </c>
      <c r="AH947" s="32">
        <v>45940</v>
      </c>
      <c r="AJ947" s="30" t="s">
        <v>5650</v>
      </c>
    </row>
    <row r="948" spans="1:36" x14ac:dyDescent="0.2">
      <c r="A948" s="23" t="s">
        <v>1945</v>
      </c>
      <c r="B948" s="24" t="s">
        <v>72</v>
      </c>
      <c r="C948" s="25" t="s">
        <v>1946</v>
      </c>
      <c r="D948" s="26" t="s">
        <v>74</v>
      </c>
      <c r="E948" s="24">
        <v>0</v>
      </c>
      <c r="F948" s="27">
        <v>-21.175672995687083</v>
      </c>
      <c r="G948" s="27">
        <v>0</v>
      </c>
      <c r="H948" s="26" t="s">
        <v>74</v>
      </c>
      <c r="I948" s="27">
        <v>36.255434032921031</v>
      </c>
      <c r="J948" s="27">
        <v>21.119958029999999</v>
      </c>
      <c r="K948" s="26" t="s">
        <v>74</v>
      </c>
      <c r="L948" s="23" t="s">
        <v>91</v>
      </c>
      <c r="M948" s="23" t="s">
        <v>1767</v>
      </c>
      <c r="N948" s="28" t="s">
        <v>74</v>
      </c>
      <c r="O948" s="3" t="s">
        <v>156</v>
      </c>
      <c r="P948" s="3" t="s">
        <v>309</v>
      </c>
      <c r="Q948" s="28" t="s">
        <v>74</v>
      </c>
      <c r="R948" s="29">
        <v>2</v>
      </c>
      <c r="S948" s="30">
        <v>0</v>
      </c>
      <c r="T948" s="30">
        <v>0</v>
      </c>
      <c r="U948" s="30">
        <v>0</v>
      </c>
      <c r="V948" s="30">
        <v>21</v>
      </c>
      <c r="W948" s="28" t="s">
        <v>74</v>
      </c>
      <c r="X948" s="3" t="s">
        <v>83</v>
      </c>
      <c r="Y948" s="28" t="s">
        <v>74</v>
      </c>
      <c r="Z948" s="31">
        <v>-16.373785404176132</v>
      </c>
      <c r="AA948" s="31">
        <v>1.0744627686156913</v>
      </c>
      <c r="AB948" s="31">
        <v>-26.614658925979672</v>
      </c>
      <c r="AC948" s="31">
        <v>2.9321017106577592</v>
      </c>
      <c r="AD948" s="28" t="s">
        <v>74</v>
      </c>
      <c r="AE948" s="31">
        <v>-43.949935390493472</v>
      </c>
      <c r="AF948" s="31">
        <v>-21.686775594721432</v>
      </c>
      <c r="AG948" s="28" t="s">
        <v>74</v>
      </c>
      <c r="AH948" s="32">
        <v>45940</v>
      </c>
      <c r="AJ948" s="30" t="s">
        <v>5651</v>
      </c>
    </row>
    <row r="949" spans="1:36" x14ac:dyDescent="0.2">
      <c r="A949" s="23" t="s">
        <v>1947</v>
      </c>
      <c r="B949" s="24" t="s">
        <v>299</v>
      </c>
      <c r="C949" s="25" t="s">
        <v>1948</v>
      </c>
      <c r="D949" s="26" t="s">
        <v>74</v>
      </c>
      <c r="E949" s="24">
        <v>2</v>
      </c>
      <c r="F949" s="27">
        <v>-15.437783515727805</v>
      </c>
      <c r="G949" s="27">
        <v>5.8369053693066872</v>
      </c>
      <c r="H949" s="26" t="s">
        <v>74</v>
      </c>
      <c r="I949" s="27">
        <v>22.156128906284259</v>
      </c>
      <c r="J949" s="27">
        <v>21.097195282000001</v>
      </c>
      <c r="K949" s="26" t="s">
        <v>74</v>
      </c>
      <c r="L949" s="23" t="s">
        <v>113</v>
      </c>
      <c r="M949" s="23" t="s">
        <v>399</v>
      </c>
      <c r="N949" s="28" t="s">
        <v>74</v>
      </c>
      <c r="O949" s="3" t="s">
        <v>109</v>
      </c>
      <c r="P949" s="3" t="s">
        <v>301</v>
      </c>
      <c r="Q949" s="28" t="s">
        <v>74</v>
      </c>
      <c r="R949" s="29">
        <v>3</v>
      </c>
      <c r="S949" s="30">
        <v>0</v>
      </c>
      <c r="T949" s="30">
        <v>0</v>
      </c>
      <c r="U949" s="30">
        <v>0</v>
      </c>
      <c r="V949" s="30">
        <v>0</v>
      </c>
      <c r="W949" s="28" t="s">
        <v>74</v>
      </c>
      <c r="X949" s="3" t="s">
        <v>83</v>
      </c>
      <c r="Y949" s="28" t="s">
        <v>74</v>
      </c>
      <c r="Z949" s="31">
        <v>-7.6198630136986356</v>
      </c>
      <c r="AA949" s="31">
        <v>6.9905800694099973</v>
      </c>
      <c r="AB949" s="31">
        <v>-7.6198630136986356</v>
      </c>
      <c r="AC949" s="31">
        <v>43.511714359816708</v>
      </c>
      <c r="AD949" s="28" t="s">
        <v>74</v>
      </c>
      <c r="AE949" s="31">
        <v>-15.437783515727805</v>
      </c>
      <c r="AF949" s="31">
        <v>7.7510635822144502</v>
      </c>
      <c r="AG949" s="28" t="s">
        <v>74</v>
      </c>
      <c r="AH949" s="32">
        <v>45940</v>
      </c>
      <c r="AJ949" s="30" t="s">
        <v>5652</v>
      </c>
    </row>
    <row r="950" spans="1:36" x14ac:dyDescent="0.2">
      <c r="A950" s="23">
        <v>1605</v>
      </c>
      <c r="B950" s="24" t="s">
        <v>259</v>
      </c>
      <c r="C950" s="25" t="s">
        <v>1949</v>
      </c>
      <c r="D950" s="26" t="s">
        <v>74</v>
      </c>
      <c r="E950" s="24">
        <v>5</v>
      </c>
      <c r="F950" s="27">
        <v>-3.8479083863539181</v>
      </c>
      <c r="G950" s="27">
        <v>27.103948812295815</v>
      </c>
      <c r="H950" s="26" t="s">
        <v>74</v>
      </c>
      <c r="I950" s="27">
        <v>29.114085931798979</v>
      </c>
      <c r="J950" s="27">
        <v>21.051284500000001</v>
      </c>
      <c r="K950" s="26" t="s">
        <v>74</v>
      </c>
      <c r="L950" s="23" t="s">
        <v>97</v>
      </c>
      <c r="M950" s="23" t="s">
        <v>499</v>
      </c>
      <c r="N950" s="28" t="s">
        <v>74</v>
      </c>
      <c r="O950" s="3" t="s">
        <v>109</v>
      </c>
      <c r="P950" s="3" t="s">
        <v>261</v>
      </c>
      <c r="Q950" s="28" t="s">
        <v>74</v>
      </c>
      <c r="R950" s="29">
        <v>5</v>
      </c>
      <c r="S950" s="30">
        <v>18</v>
      </c>
      <c r="T950" s="30">
        <v>11</v>
      </c>
      <c r="U950" s="30">
        <v>0</v>
      </c>
      <c r="V950" s="30">
        <v>0</v>
      </c>
      <c r="W950" s="28" t="s">
        <v>74</v>
      </c>
      <c r="X950" s="3" t="s">
        <v>83</v>
      </c>
      <c r="Y950" s="28" t="s">
        <v>74</v>
      </c>
      <c r="Z950" s="31">
        <v>-3.6036036036036037</v>
      </c>
      <c r="AA950" s="31">
        <v>54.272037832694132</v>
      </c>
      <c r="AB950" s="31">
        <v>-3.6036036036036037</v>
      </c>
      <c r="AC950" s="31">
        <v>56.384612256923127</v>
      </c>
      <c r="AD950" s="28" t="s">
        <v>74</v>
      </c>
      <c r="AE950" s="31">
        <v>-15.857170835613211</v>
      </c>
      <c r="AF950" s="31">
        <v>13.015336534643643</v>
      </c>
      <c r="AG950" s="28" t="s">
        <v>74</v>
      </c>
      <c r="AH950" s="32">
        <v>45940</v>
      </c>
      <c r="AJ950" s="30" t="s">
        <v>5653</v>
      </c>
    </row>
    <row r="951" spans="1:36" x14ac:dyDescent="0.2">
      <c r="A951" s="23" t="s">
        <v>1950</v>
      </c>
      <c r="B951" s="24" t="s">
        <v>72</v>
      </c>
      <c r="C951" s="25" t="s">
        <v>1951</v>
      </c>
      <c r="D951" s="26" t="s">
        <v>74</v>
      </c>
      <c r="E951" s="24">
        <v>3</v>
      </c>
      <c r="F951" s="27">
        <v>-7.1791280497807222</v>
      </c>
      <c r="G951" s="27">
        <v>54.12887103264331</v>
      </c>
      <c r="H951" s="26" t="s">
        <v>74</v>
      </c>
      <c r="I951" s="27">
        <v>48.918519231269606</v>
      </c>
      <c r="J951" s="27">
        <v>21.010432107</v>
      </c>
      <c r="K951" s="26" t="s">
        <v>74</v>
      </c>
      <c r="L951" s="23" t="s">
        <v>75</v>
      </c>
      <c r="M951" s="23" t="s">
        <v>76</v>
      </c>
      <c r="N951" s="28" t="s">
        <v>74</v>
      </c>
      <c r="O951" s="3" t="s">
        <v>77</v>
      </c>
      <c r="P951" s="3" t="s">
        <v>78</v>
      </c>
      <c r="Q951" s="28" t="s">
        <v>74</v>
      </c>
      <c r="R951" s="29">
        <v>4</v>
      </c>
      <c r="S951" s="30">
        <v>0</v>
      </c>
      <c r="T951" s="30">
        <v>0</v>
      </c>
      <c r="U951" s="30">
        <v>0</v>
      </c>
      <c r="V951" s="30">
        <v>0</v>
      </c>
      <c r="W951" s="28" t="s">
        <v>74</v>
      </c>
      <c r="X951" s="3" t="s">
        <v>79</v>
      </c>
      <c r="Y951" s="28" t="s">
        <v>74</v>
      </c>
      <c r="Z951" s="31">
        <v>-9.3106289480911659</v>
      </c>
      <c r="AA951" s="31">
        <v>92.676878191101409</v>
      </c>
      <c r="AB951" s="31">
        <v>-18.40869780084012</v>
      </c>
      <c r="AC951" s="31">
        <v>24.002478547421013</v>
      </c>
      <c r="AD951" s="28" t="s">
        <v>74</v>
      </c>
      <c r="AE951" s="31">
        <v>-38.90615919784684</v>
      </c>
      <c r="AF951" s="31">
        <v>-6.6882266425064287</v>
      </c>
      <c r="AG951" s="28" t="s">
        <v>74</v>
      </c>
      <c r="AH951" s="32">
        <v>45940</v>
      </c>
      <c r="AJ951" s="30" t="s">
        <v>5654</v>
      </c>
    </row>
    <row r="952" spans="1:36" x14ac:dyDescent="0.2">
      <c r="A952" s="23">
        <v>1928</v>
      </c>
      <c r="B952" s="24" t="s">
        <v>124</v>
      </c>
      <c r="C952" s="25" t="s">
        <v>1952</v>
      </c>
      <c r="D952" s="26" t="s">
        <v>74</v>
      </c>
      <c r="E952" s="24">
        <v>3</v>
      </c>
      <c r="F952" s="27">
        <v>-5.6182295301408054</v>
      </c>
      <c r="G952" s="27">
        <v>28.350298211147507</v>
      </c>
      <c r="H952" s="26" t="s">
        <v>74</v>
      </c>
      <c r="I952" s="27">
        <v>38.856422431408994</v>
      </c>
      <c r="J952" s="27">
        <v>20.945050237</v>
      </c>
      <c r="K952" s="26" t="s">
        <v>74</v>
      </c>
      <c r="L952" s="23" t="s">
        <v>91</v>
      </c>
      <c r="M952" s="23" t="s">
        <v>1154</v>
      </c>
      <c r="N952" s="28" t="s">
        <v>74</v>
      </c>
      <c r="O952" s="3" t="s">
        <v>109</v>
      </c>
      <c r="P952" s="3" t="s">
        <v>1953</v>
      </c>
      <c r="Q952" s="28" t="s">
        <v>74</v>
      </c>
      <c r="R952" s="29">
        <v>4</v>
      </c>
      <c r="S952" s="30">
        <v>0</v>
      </c>
      <c r="T952" s="30">
        <v>0</v>
      </c>
      <c r="U952" s="30">
        <v>0</v>
      </c>
      <c r="V952" s="30">
        <v>0</v>
      </c>
      <c r="W952" s="28" t="s">
        <v>74</v>
      </c>
      <c r="X952" s="3" t="s">
        <v>83</v>
      </c>
      <c r="Y952" s="28" t="s">
        <v>74</v>
      </c>
      <c r="Z952" s="31">
        <v>-6.7592592592592622</v>
      </c>
      <c r="AA952" s="31">
        <v>56.975837879968829</v>
      </c>
      <c r="AB952" s="31">
        <v>-33.53135313531353</v>
      </c>
      <c r="AC952" s="31">
        <v>-0.10787754039206553</v>
      </c>
      <c r="AD952" s="28" t="s">
        <v>74</v>
      </c>
      <c r="AE952" s="31">
        <v>-55.842800864361486</v>
      </c>
      <c r="AF952" s="31">
        <v>-26.067235199108111</v>
      </c>
      <c r="AG952" s="28" t="s">
        <v>74</v>
      </c>
      <c r="AH952" s="32">
        <v>45940</v>
      </c>
      <c r="AJ952" s="30" t="s">
        <v>5655</v>
      </c>
    </row>
    <row r="953" spans="1:36" x14ac:dyDescent="0.2">
      <c r="A953" s="23" t="s">
        <v>1954</v>
      </c>
      <c r="B953" s="24" t="s">
        <v>72</v>
      </c>
      <c r="C953" s="25" t="s">
        <v>1955</v>
      </c>
      <c r="D953" s="26" t="s">
        <v>74</v>
      </c>
      <c r="E953" s="24">
        <v>5</v>
      </c>
      <c r="F953" s="27">
        <v>-4.6282487536645798</v>
      </c>
      <c r="G953" s="27">
        <v>7.2458174096045731</v>
      </c>
      <c r="H953" s="26" t="s">
        <v>74</v>
      </c>
      <c r="I953" s="27">
        <v>16.597379882743272</v>
      </c>
      <c r="J953" s="27">
        <v>20.9210262</v>
      </c>
      <c r="K953" s="26" t="s">
        <v>74</v>
      </c>
      <c r="L953" s="23" t="s">
        <v>113</v>
      </c>
      <c r="M953" s="23" t="s">
        <v>399</v>
      </c>
      <c r="N953" s="28" t="s">
        <v>74</v>
      </c>
      <c r="O953" s="3" t="s">
        <v>77</v>
      </c>
      <c r="P953" s="3" t="s">
        <v>78</v>
      </c>
      <c r="Q953" s="28" t="s">
        <v>74</v>
      </c>
      <c r="R953" s="29">
        <v>5</v>
      </c>
      <c r="S953" s="30">
        <v>27</v>
      </c>
      <c r="T953" s="30">
        <v>3</v>
      </c>
      <c r="U953" s="30">
        <v>0</v>
      </c>
      <c r="V953" s="30">
        <v>0</v>
      </c>
      <c r="W953" s="28" t="s">
        <v>74</v>
      </c>
      <c r="X953" s="3" t="s">
        <v>101</v>
      </c>
      <c r="Y953" s="28" t="s">
        <v>74</v>
      </c>
      <c r="Z953" s="31">
        <v>-0.80645161290323308</v>
      </c>
      <c r="AA953" s="31">
        <v>21.503433321286582</v>
      </c>
      <c r="AB953" s="31">
        <v>-0.80645161290323308</v>
      </c>
      <c r="AC953" s="31">
        <v>43.102193353962981</v>
      </c>
      <c r="AD953" s="28" t="s">
        <v>74</v>
      </c>
      <c r="AE953" s="31">
        <v>-4.6282487536645798</v>
      </c>
      <c r="AF953" s="31">
        <v>9.2776791622537473</v>
      </c>
      <c r="AG953" s="28" t="s">
        <v>74</v>
      </c>
      <c r="AH953" s="32">
        <v>45940</v>
      </c>
      <c r="AJ953" s="30" t="s">
        <v>5656</v>
      </c>
    </row>
    <row r="954" spans="1:36" x14ac:dyDescent="0.2">
      <c r="A954" s="23" t="s">
        <v>1956</v>
      </c>
      <c r="B954" s="24" t="s">
        <v>299</v>
      </c>
      <c r="C954" s="25" t="s">
        <v>1957</v>
      </c>
      <c r="D954" s="26" t="s">
        <v>74</v>
      </c>
      <c r="E954" s="24">
        <v>0</v>
      </c>
      <c r="F954" s="27">
        <v>-12.978881409294138</v>
      </c>
      <c r="G954" s="27">
        <v>1.2354299645035907</v>
      </c>
      <c r="H954" s="26" t="s">
        <v>74</v>
      </c>
      <c r="I954" s="27">
        <v>18.912462126656109</v>
      </c>
      <c r="J954" s="27">
        <v>12.021169214</v>
      </c>
      <c r="K954" s="26" t="s">
        <v>74</v>
      </c>
      <c r="L954" s="23" t="s">
        <v>129</v>
      </c>
      <c r="M954" s="23" t="s">
        <v>392</v>
      </c>
      <c r="N954" s="28" t="s">
        <v>74</v>
      </c>
      <c r="O954" s="3" t="s">
        <v>109</v>
      </c>
      <c r="P954" s="3" t="s">
        <v>301</v>
      </c>
      <c r="Q954" s="28" t="s">
        <v>74</v>
      </c>
      <c r="R954" s="29">
        <v>5</v>
      </c>
      <c r="S954" s="30">
        <v>2</v>
      </c>
      <c r="T954" s="30">
        <v>0</v>
      </c>
      <c r="U954" s="30">
        <v>0</v>
      </c>
      <c r="V954" s="30">
        <v>2</v>
      </c>
      <c r="W954" s="28" t="s">
        <v>74</v>
      </c>
      <c r="X954" s="3" t="s">
        <v>101</v>
      </c>
      <c r="Y954" s="28" t="s">
        <v>74</v>
      </c>
      <c r="Z954" s="31">
        <v>-8.5716125708397755</v>
      </c>
      <c r="AA954" s="31">
        <v>14.142145039395404</v>
      </c>
      <c r="AB954" s="31">
        <v>-14.362408010616482</v>
      </c>
      <c r="AC954" s="31">
        <v>12.700743485939507</v>
      </c>
      <c r="AD954" s="28" t="s">
        <v>74</v>
      </c>
      <c r="AE954" s="31">
        <v>-33.535436230695424</v>
      </c>
      <c r="AF954" s="31">
        <v>-16.600876072465589</v>
      </c>
      <c r="AG954" s="28" t="s">
        <v>74</v>
      </c>
      <c r="AH954" s="32">
        <v>45940</v>
      </c>
      <c r="AJ954" s="30" t="s">
        <v>5657</v>
      </c>
    </row>
    <row r="955" spans="1:36" x14ac:dyDescent="0.2">
      <c r="A955" s="23">
        <v>4689</v>
      </c>
      <c r="B955" s="24" t="s">
        <v>259</v>
      </c>
      <c r="C955" s="25" t="s">
        <v>1958</v>
      </c>
      <c r="D955" s="26" t="s">
        <v>74</v>
      </c>
      <c r="E955" s="24">
        <v>0</v>
      </c>
      <c r="F955" s="27">
        <v>-35.777853923968337</v>
      </c>
      <c r="G955" s="27">
        <v>0</v>
      </c>
      <c r="H955" s="26" t="s">
        <v>74</v>
      </c>
      <c r="I955" s="27">
        <v>28.130113767109883</v>
      </c>
      <c r="J955" s="27">
        <v>20.882236387999999</v>
      </c>
      <c r="K955" s="26" t="s">
        <v>74</v>
      </c>
      <c r="L955" s="23" t="s">
        <v>88</v>
      </c>
      <c r="M955" s="23" t="s">
        <v>89</v>
      </c>
      <c r="N955" s="28" t="s">
        <v>74</v>
      </c>
      <c r="O955" s="3" t="s">
        <v>109</v>
      </c>
      <c r="P955" s="3" t="s">
        <v>261</v>
      </c>
      <c r="Q955" s="28" t="s">
        <v>74</v>
      </c>
      <c r="R955" s="29">
        <v>1</v>
      </c>
      <c r="S955" s="30">
        <v>0</v>
      </c>
      <c r="T955" s="30">
        <v>0</v>
      </c>
      <c r="U955" s="30">
        <v>0</v>
      </c>
      <c r="V955" s="30">
        <v>6</v>
      </c>
      <c r="W955" s="28" t="s">
        <v>74</v>
      </c>
      <c r="X955" s="3" t="s">
        <v>83</v>
      </c>
      <c r="Y955" s="28" t="s">
        <v>74</v>
      </c>
      <c r="Z955" s="31">
        <v>-17.832354511478911</v>
      </c>
      <c r="AA955" s="31">
        <v>0</v>
      </c>
      <c r="AB955" s="31">
        <v>-27.381682631057423</v>
      </c>
      <c r="AC955" s="31">
        <v>8.147612003752478</v>
      </c>
      <c r="AD955" s="28" t="s">
        <v>74</v>
      </c>
      <c r="AE955" s="31">
        <v>-59.553369116447982</v>
      </c>
      <c r="AF955" s="31">
        <v>-24.766520365583286</v>
      </c>
      <c r="AG955" s="28" t="s">
        <v>74</v>
      </c>
      <c r="AH955" s="32">
        <v>45940</v>
      </c>
      <c r="AJ955" s="30" t="s">
        <v>5658</v>
      </c>
    </row>
    <row r="956" spans="1:36" x14ac:dyDescent="0.2">
      <c r="A956" s="23" t="s">
        <v>1959</v>
      </c>
      <c r="B956" s="24" t="s">
        <v>182</v>
      </c>
      <c r="C956" s="25" t="s">
        <v>1960</v>
      </c>
      <c r="D956" s="26" t="s">
        <v>74</v>
      </c>
      <c r="E956" s="24">
        <v>0</v>
      </c>
      <c r="F956" s="27">
        <v>-9.1878851012863105</v>
      </c>
      <c r="G956" s="27">
        <v>7.1747569531063675</v>
      </c>
      <c r="H956" s="26" t="s">
        <v>74</v>
      </c>
      <c r="I956" s="27">
        <v>20.823628836480744</v>
      </c>
      <c r="J956" s="27">
        <v>20.852084596000001</v>
      </c>
      <c r="K956" s="26" t="s">
        <v>74</v>
      </c>
      <c r="L956" s="23" t="s">
        <v>178</v>
      </c>
      <c r="M956" s="23" t="s">
        <v>1138</v>
      </c>
      <c r="N956" s="28" t="s">
        <v>74</v>
      </c>
      <c r="O956" s="3" t="s">
        <v>156</v>
      </c>
      <c r="P956" s="3" t="s">
        <v>184</v>
      </c>
      <c r="Q956" s="28" t="s">
        <v>74</v>
      </c>
      <c r="R956" s="29">
        <v>4</v>
      </c>
      <c r="S956" s="30">
        <v>0</v>
      </c>
      <c r="T956" s="30">
        <v>0</v>
      </c>
      <c r="U956" s="30">
        <v>0</v>
      </c>
      <c r="V956" s="30">
        <v>5</v>
      </c>
      <c r="W956" s="28" t="s">
        <v>74</v>
      </c>
      <c r="X956" s="3" t="s">
        <v>83</v>
      </c>
      <c r="Y956" s="28" t="s">
        <v>74</v>
      </c>
      <c r="Z956" s="31">
        <v>-1.4416475972540104</v>
      </c>
      <c r="AA956" s="31">
        <v>15.376372890436652</v>
      </c>
      <c r="AB956" s="31">
        <v>-18.666792559720513</v>
      </c>
      <c r="AC956" s="31">
        <v>5.5350784070255381</v>
      </c>
      <c r="AD956" s="28" t="s">
        <v>74</v>
      </c>
      <c r="AE956" s="31">
        <v>-29.215016154915286</v>
      </c>
      <c r="AF956" s="31">
        <v>-11.193955154305812</v>
      </c>
      <c r="AG956" s="28" t="s">
        <v>74</v>
      </c>
      <c r="AH956" s="32">
        <v>45940</v>
      </c>
      <c r="AJ956" s="30" t="s">
        <v>5659</v>
      </c>
    </row>
    <row r="957" spans="1:36" x14ac:dyDescent="0.2">
      <c r="A957" s="23" t="s">
        <v>1961</v>
      </c>
      <c r="B957" s="24" t="s">
        <v>72</v>
      </c>
      <c r="C957" s="25" t="s">
        <v>1962</v>
      </c>
      <c r="D957" s="26" t="s">
        <v>74</v>
      </c>
      <c r="E957" s="24">
        <v>2</v>
      </c>
      <c r="F957" s="27">
        <v>-29.136596552085482</v>
      </c>
      <c r="G957" s="27">
        <v>8.2945093120187821</v>
      </c>
      <c r="H957" s="26" t="s">
        <v>74</v>
      </c>
      <c r="I957" s="27">
        <v>49.878215470461349</v>
      </c>
      <c r="J957" s="27">
        <v>20.842555044000001</v>
      </c>
      <c r="K957" s="26" t="s">
        <v>74</v>
      </c>
      <c r="L957" s="23" t="s">
        <v>75</v>
      </c>
      <c r="M957" s="23" t="s">
        <v>82</v>
      </c>
      <c r="N957" s="28" t="s">
        <v>74</v>
      </c>
      <c r="O957" s="3" t="s">
        <v>77</v>
      </c>
      <c r="P957" s="3" t="s">
        <v>78</v>
      </c>
      <c r="Q957" s="28" t="s">
        <v>74</v>
      </c>
      <c r="R957" s="29">
        <v>2</v>
      </c>
      <c r="S957" s="30">
        <v>0</v>
      </c>
      <c r="T957" s="30">
        <v>0</v>
      </c>
      <c r="U957" s="30">
        <v>0</v>
      </c>
      <c r="V957" s="30">
        <v>0</v>
      </c>
      <c r="W957" s="28" t="s">
        <v>74</v>
      </c>
      <c r="X957" s="3" t="s">
        <v>79</v>
      </c>
      <c r="Y957" s="28" t="s">
        <v>74</v>
      </c>
      <c r="Z957" s="31">
        <v>-22.269084774356816</v>
      </c>
      <c r="AA957" s="31">
        <v>10.161386730424384</v>
      </c>
      <c r="AB957" s="31">
        <v>-37.483039348710996</v>
      </c>
      <c r="AC957" s="31">
        <v>27.475324854087997</v>
      </c>
      <c r="AD957" s="28" t="s">
        <v>74</v>
      </c>
      <c r="AE957" s="31">
        <v>-42.481211121217953</v>
      </c>
      <c r="AF957" s="31">
        <v>0.71452681466037293</v>
      </c>
      <c r="AG957" s="28" t="s">
        <v>74</v>
      </c>
      <c r="AH957" s="32">
        <v>45940</v>
      </c>
      <c r="AJ957" s="30" t="s">
        <v>5660</v>
      </c>
    </row>
    <row r="958" spans="1:36" x14ac:dyDescent="0.2">
      <c r="A958" s="23" t="s">
        <v>1963</v>
      </c>
      <c r="B958" s="24" t="s">
        <v>72</v>
      </c>
      <c r="C958" s="25" t="s">
        <v>1964</v>
      </c>
      <c r="D958" s="26" t="s">
        <v>74</v>
      </c>
      <c r="E958" s="24">
        <v>4</v>
      </c>
      <c r="F958" s="27">
        <v>-17.709254493685883</v>
      </c>
      <c r="G958" s="27">
        <v>30.389337743971939</v>
      </c>
      <c r="H958" s="26" t="s">
        <v>74</v>
      </c>
      <c r="I958" s="27">
        <v>44.222981700776792</v>
      </c>
      <c r="J958" s="27">
        <v>20.818781189999999</v>
      </c>
      <c r="K958" s="26" t="s">
        <v>74</v>
      </c>
      <c r="L958" s="23" t="s">
        <v>75</v>
      </c>
      <c r="M958" s="23" t="s">
        <v>372</v>
      </c>
      <c r="N958" s="28" t="s">
        <v>74</v>
      </c>
      <c r="O958" s="3" t="s">
        <v>77</v>
      </c>
      <c r="P958" s="3" t="s">
        <v>78</v>
      </c>
      <c r="Q958" s="28" t="s">
        <v>74</v>
      </c>
      <c r="R958" s="29">
        <v>5</v>
      </c>
      <c r="S958" s="30">
        <v>19</v>
      </c>
      <c r="T958" s="30">
        <v>0</v>
      </c>
      <c r="U958" s="30">
        <v>0</v>
      </c>
      <c r="V958" s="30">
        <v>0</v>
      </c>
      <c r="W958" s="28" t="s">
        <v>74</v>
      </c>
      <c r="X958" s="3" t="s">
        <v>79</v>
      </c>
      <c r="Y958" s="28" t="s">
        <v>74</v>
      </c>
      <c r="Z958" s="31">
        <v>-14.13712211747001</v>
      </c>
      <c r="AA958" s="31">
        <v>66.115773248843993</v>
      </c>
      <c r="AB958" s="31">
        <v>-14.13712211747001</v>
      </c>
      <c r="AC958" s="31">
        <v>73.470596783027631</v>
      </c>
      <c r="AD958" s="28" t="s">
        <v>74</v>
      </c>
      <c r="AE958" s="31">
        <v>-17.709254493685883</v>
      </c>
      <c r="AF958" s="31">
        <v>35.978174714775626</v>
      </c>
      <c r="AG958" s="28" t="s">
        <v>74</v>
      </c>
      <c r="AH958" s="32">
        <v>45940</v>
      </c>
      <c r="AJ958" s="30" t="s">
        <v>5661</v>
      </c>
    </row>
    <row r="959" spans="1:36" x14ac:dyDescent="0.2">
      <c r="A959" s="23" t="s">
        <v>1965</v>
      </c>
      <c r="B959" s="24" t="s">
        <v>198</v>
      </c>
      <c r="C959" s="25" t="s">
        <v>1966</v>
      </c>
      <c r="D959" s="26" t="s">
        <v>74</v>
      </c>
      <c r="E959" s="24">
        <v>3</v>
      </c>
      <c r="F959" s="27">
        <v>-4.8992702261017822</v>
      </c>
      <c r="G959" s="27">
        <v>34.890146127757951</v>
      </c>
      <c r="H959" s="26" t="s">
        <v>74</v>
      </c>
      <c r="I959" s="27">
        <v>52.699121826157644</v>
      </c>
      <c r="J959" s="27">
        <v>20.797399433999999</v>
      </c>
      <c r="K959" s="26" t="s">
        <v>74</v>
      </c>
      <c r="L959" s="23" t="s">
        <v>178</v>
      </c>
      <c r="M959" s="23" t="s">
        <v>240</v>
      </c>
      <c r="N959" s="28" t="s">
        <v>74</v>
      </c>
      <c r="O959" s="3" t="s">
        <v>156</v>
      </c>
      <c r="P959" s="3" t="s">
        <v>201</v>
      </c>
      <c r="Q959" s="28" t="s">
        <v>74</v>
      </c>
      <c r="R959" s="29">
        <v>3</v>
      </c>
      <c r="S959" s="30">
        <v>0</v>
      </c>
      <c r="T959" s="30">
        <v>0</v>
      </c>
      <c r="U959" s="30">
        <v>0</v>
      </c>
      <c r="V959" s="30">
        <v>0</v>
      </c>
      <c r="W959" s="28" t="s">
        <v>74</v>
      </c>
      <c r="X959" s="3" t="s">
        <v>79</v>
      </c>
      <c r="Y959" s="28" t="s">
        <v>74</v>
      </c>
      <c r="Z959" s="31">
        <v>-3.0137981118373109</v>
      </c>
      <c r="AA959" s="31">
        <v>55.110336817653916</v>
      </c>
      <c r="AB959" s="31">
        <v>-37.291637319810292</v>
      </c>
      <c r="AC959" s="31">
        <v>-16.530180542938201</v>
      </c>
      <c r="AD959" s="28" t="s">
        <v>74</v>
      </c>
      <c r="AE959" s="31">
        <v>-56.845718872905003</v>
      </c>
      <c r="AF959" s="31">
        <v>-34.592916159910004</v>
      </c>
      <c r="AG959" s="28" t="s">
        <v>74</v>
      </c>
      <c r="AH959" s="32">
        <v>45940</v>
      </c>
      <c r="AJ959" s="30" t="s">
        <v>5662</v>
      </c>
    </row>
    <row r="960" spans="1:36" x14ac:dyDescent="0.2">
      <c r="A960" s="23" t="s">
        <v>1967</v>
      </c>
      <c r="B960" s="24" t="s">
        <v>72</v>
      </c>
      <c r="C960" s="25" t="s">
        <v>1968</v>
      </c>
      <c r="D960" s="26" t="s">
        <v>74</v>
      </c>
      <c r="E960" s="24">
        <v>3</v>
      </c>
      <c r="F960" s="27">
        <v>-7.3242530519926392</v>
      </c>
      <c r="G960" s="27">
        <v>12.158623458353929</v>
      </c>
      <c r="H960" s="26" t="s">
        <v>74</v>
      </c>
      <c r="I960" s="27">
        <v>35.739369956863285</v>
      </c>
      <c r="J960" s="27">
        <v>20.789704103999998</v>
      </c>
      <c r="K960" s="26" t="s">
        <v>74</v>
      </c>
      <c r="L960" s="23" t="s">
        <v>247</v>
      </c>
      <c r="M960" s="23" t="s">
        <v>1436</v>
      </c>
      <c r="N960" s="28" t="s">
        <v>74</v>
      </c>
      <c r="O960" s="3" t="s">
        <v>77</v>
      </c>
      <c r="P960" s="3" t="s">
        <v>78</v>
      </c>
      <c r="Q960" s="28" t="s">
        <v>74</v>
      </c>
      <c r="R960" s="29">
        <v>5</v>
      </c>
      <c r="S960" s="30">
        <v>4</v>
      </c>
      <c r="T960" s="30">
        <v>0</v>
      </c>
      <c r="U960" s="30">
        <v>0</v>
      </c>
      <c r="V960" s="30">
        <v>0</v>
      </c>
      <c r="W960" s="28" t="s">
        <v>74</v>
      </c>
      <c r="X960" s="3" t="s">
        <v>83</v>
      </c>
      <c r="Y960" s="28" t="s">
        <v>74</v>
      </c>
      <c r="Z960" s="31">
        <v>-2.6604176717899328</v>
      </c>
      <c r="AA960" s="31">
        <v>30.28597785977858</v>
      </c>
      <c r="AB960" s="31">
        <v>-3.445682641690039</v>
      </c>
      <c r="AC960" s="31">
        <v>32.139218205140914</v>
      </c>
      <c r="AD960" s="28" t="s">
        <v>74</v>
      </c>
      <c r="AE960" s="31">
        <v>-29.587882636021355</v>
      </c>
      <c r="AF960" s="31">
        <v>0.72677894212091843</v>
      </c>
      <c r="AG960" s="28" t="s">
        <v>74</v>
      </c>
      <c r="AH960" s="32">
        <v>45940</v>
      </c>
      <c r="AJ960" s="30" t="s">
        <v>5663</v>
      </c>
    </row>
    <row r="961" spans="1:36" x14ac:dyDescent="0.2">
      <c r="A961" s="23" t="s">
        <v>1969</v>
      </c>
      <c r="B961" s="24" t="s">
        <v>72</v>
      </c>
      <c r="C961" s="25" t="s">
        <v>1970</v>
      </c>
      <c r="D961" s="26" t="s">
        <v>74</v>
      </c>
      <c r="E961" s="24">
        <v>4</v>
      </c>
      <c r="F961" s="27">
        <v>-13.98889852679733</v>
      </c>
      <c r="G961" s="27">
        <v>6.9757607746181156</v>
      </c>
      <c r="H961" s="26" t="s">
        <v>74</v>
      </c>
      <c r="I961" s="27">
        <v>39.559913784733055</v>
      </c>
      <c r="J961" s="27">
        <v>20.74891204</v>
      </c>
      <c r="K961" s="26" t="s">
        <v>74</v>
      </c>
      <c r="L961" s="23" t="s">
        <v>113</v>
      </c>
      <c r="M961" s="23" t="s">
        <v>295</v>
      </c>
      <c r="N961" s="28" t="s">
        <v>74</v>
      </c>
      <c r="O961" s="3" t="s">
        <v>77</v>
      </c>
      <c r="P961" s="3" t="s">
        <v>78</v>
      </c>
      <c r="Q961" s="28" t="s">
        <v>74</v>
      </c>
      <c r="R961" s="29">
        <v>5</v>
      </c>
      <c r="S961" s="30">
        <v>5</v>
      </c>
      <c r="T961" s="30">
        <v>0</v>
      </c>
      <c r="U961" s="30">
        <v>0</v>
      </c>
      <c r="V961" s="30">
        <v>0</v>
      </c>
      <c r="W961" s="28" t="s">
        <v>74</v>
      </c>
      <c r="X961" s="3" t="s">
        <v>83</v>
      </c>
      <c r="Y961" s="28" t="s">
        <v>74</v>
      </c>
      <c r="Z961" s="31">
        <v>-14.122614951517049</v>
      </c>
      <c r="AA961" s="31">
        <v>36.286919831223621</v>
      </c>
      <c r="AB961" s="31">
        <v>-20.212147631502468</v>
      </c>
      <c r="AC961" s="31">
        <v>42.531767946654988</v>
      </c>
      <c r="AD961" s="28" t="s">
        <v>74</v>
      </c>
      <c r="AE961" s="31">
        <v>-29.093363848370181</v>
      </c>
      <c r="AF961" s="31">
        <v>11.369077146739585</v>
      </c>
      <c r="AG961" s="28" t="s">
        <v>74</v>
      </c>
      <c r="AH961" s="32">
        <v>45940</v>
      </c>
      <c r="AJ961" s="30" t="s">
        <v>5664</v>
      </c>
    </row>
    <row r="962" spans="1:36" x14ac:dyDescent="0.2">
      <c r="A962" s="23" t="s">
        <v>1971</v>
      </c>
      <c r="B962" s="24" t="s">
        <v>754</v>
      </c>
      <c r="C962" s="25" t="s">
        <v>1972</v>
      </c>
      <c r="D962" s="26" t="s">
        <v>74</v>
      </c>
      <c r="E962" s="24">
        <v>0</v>
      </c>
      <c r="F962" s="27">
        <v>-20.372195072742453</v>
      </c>
      <c r="G962" s="27">
        <v>7.7401694807811641</v>
      </c>
      <c r="H962" s="26" t="s">
        <v>74</v>
      </c>
      <c r="I962" s="27">
        <v>33.988667045970018</v>
      </c>
      <c r="J962" s="27">
        <v>20.741854710999998</v>
      </c>
      <c r="K962" s="26" t="s">
        <v>74</v>
      </c>
      <c r="L962" s="23" t="s">
        <v>315</v>
      </c>
      <c r="M962" s="23" t="s">
        <v>349</v>
      </c>
      <c r="N962" s="28" t="s">
        <v>74</v>
      </c>
      <c r="O962" s="3" t="s">
        <v>109</v>
      </c>
      <c r="P962" s="3" t="s">
        <v>756</v>
      </c>
      <c r="Q962" s="28" t="s">
        <v>74</v>
      </c>
      <c r="R962" s="29">
        <v>1</v>
      </c>
      <c r="S962" s="30">
        <v>0</v>
      </c>
      <c r="T962" s="30">
        <v>0</v>
      </c>
      <c r="U962" s="30">
        <v>0</v>
      </c>
      <c r="V962" s="30">
        <v>18</v>
      </c>
      <c r="W962" s="28" t="s">
        <v>74</v>
      </c>
      <c r="X962" s="3" t="s">
        <v>83</v>
      </c>
      <c r="Y962" s="28" t="s">
        <v>74</v>
      </c>
      <c r="Z962" s="31">
        <v>-9.9502487562189064</v>
      </c>
      <c r="AA962" s="31">
        <v>16.7741935483871</v>
      </c>
      <c r="AB962" s="31">
        <v>-32.523113629585445</v>
      </c>
      <c r="AC962" s="31">
        <v>-4.9044105439467724</v>
      </c>
      <c r="AD962" s="28" t="s">
        <v>74</v>
      </c>
      <c r="AE962" s="31">
        <v>-44.558423253172002</v>
      </c>
      <c r="AF962" s="31">
        <v>-24.938654356681141</v>
      </c>
      <c r="AG962" s="28" t="s">
        <v>74</v>
      </c>
      <c r="AH962" s="32">
        <v>45940</v>
      </c>
      <c r="AJ962" s="30" t="s">
        <v>5665</v>
      </c>
    </row>
    <row r="963" spans="1:36" x14ac:dyDescent="0.2">
      <c r="A963" s="23" t="s">
        <v>1973</v>
      </c>
      <c r="B963" s="24" t="s">
        <v>72</v>
      </c>
      <c r="C963" s="25" t="s">
        <v>1974</v>
      </c>
      <c r="D963" s="26" t="s">
        <v>74</v>
      </c>
      <c r="E963" s="24">
        <v>0</v>
      </c>
      <c r="F963" s="27">
        <v>-23.576128400319483</v>
      </c>
      <c r="G963" s="27">
        <v>0</v>
      </c>
      <c r="H963" s="26" t="s">
        <v>74</v>
      </c>
      <c r="I963" s="27">
        <v>42.194831220484453</v>
      </c>
      <c r="J963" s="27">
        <v>20.671184642</v>
      </c>
      <c r="K963" s="26" t="s">
        <v>74</v>
      </c>
      <c r="L963" s="23" t="s">
        <v>88</v>
      </c>
      <c r="M963" s="23" t="s">
        <v>89</v>
      </c>
      <c r="N963" s="28" t="s">
        <v>74</v>
      </c>
      <c r="O963" s="3" t="s">
        <v>77</v>
      </c>
      <c r="P963" s="3" t="s">
        <v>78</v>
      </c>
      <c r="Q963" s="28" t="s">
        <v>74</v>
      </c>
      <c r="R963" s="29">
        <v>1</v>
      </c>
      <c r="S963" s="30">
        <v>0</v>
      </c>
      <c r="T963" s="30">
        <v>0</v>
      </c>
      <c r="U963" s="30">
        <v>0</v>
      </c>
      <c r="V963" s="30">
        <v>3</v>
      </c>
      <c r="W963" s="28" t="s">
        <v>74</v>
      </c>
      <c r="X963" s="3" t="s">
        <v>79</v>
      </c>
      <c r="Y963" s="28" t="s">
        <v>74</v>
      </c>
      <c r="Z963" s="31">
        <v>-19.873484449130206</v>
      </c>
      <c r="AA963" s="31">
        <v>20.348376880443375</v>
      </c>
      <c r="AB963" s="31">
        <v>-31.081387440489689</v>
      </c>
      <c r="AC963" s="31">
        <v>2.223186615790933</v>
      </c>
      <c r="AD963" s="28" t="s">
        <v>74</v>
      </c>
      <c r="AE963" s="31">
        <v>-43.425165994563578</v>
      </c>
      <c r="AF963" s="31">
        <v>-22.240430807441996</v>
      </c>
      <c r="AG963" s="28" t="s">
        <v>74</v>
      </c>
      <c r="AH963" s="32">
        <v>45940</v>
      </c>
      <c r="AJ963" s="30" t="s">
        <v>5666</v>
      </c>
    </row>
    <row r="964" spans="1:36" x14ac:dyDescent="0.2">
      <c r="A964" s="23" t="s">
        <v>1975</v>
      </c>
      <c r="B964" s="24" t="s">
        <v>299</v>
      </c>
      <c r="C964" s="25" t="s">
        <v>1976</v>
      </c>
      <c r="D964" s="26" t="s">
        <v>74</v>
      </c>
      <c r="E964" s="24">
        <v>5</v>
      </c>
      <c r="F964" s="27">
        <v>-10.935866208904455</v>
      </c>
      <c r="G964" s="27">
        <v>35.704370158576744</v>
      </c>
      <c r="H964" s="26" t="s">
        <v>74</v>
      </c>
      <c r="I964" s="27">
        <v>34.991972306301186</v>
      </c>
      <c r="J964" s="27">
        <v>20.662737248999999</v>
      </c>
      <c r="K964" s="26" t="s">
        <v>74</v>
      </c>
      <c r="L964" s="23" t="s">
        <v>129</v>
      </c>
      <c r="M964" s="23" t="s">
        <v>1043</v>
      </c>
      <c r="N964" s="28" t="s">
        <v>74</v>
      </c>
      <c r="O964" s="3" t="s">
        <v>109</v>
      </c>
      <c r="P964" s="3" t="s">
        <v>301</v>
      </c>
      <c r="Q964" s="28" t="s">
        <v>74</v>
      </c>
      <c r="R964" s="29">
        <v>5</v>
      </c>
      <c r="S964" s="30">
        <v>15</v>
      </c>
      <c r="T964" s="30">
        <v>15</v>
      </c>
      <c r="U964" s="30">
        <v>0</v>
      </c>
      <c r="V964" s="30">
        <v>0</v>
      </c>
      <c r="W964" s="28" t="s">
        <v>74</v>
      </c>
      <c r="X964" s="3" t="s">
        <v>83</v>
      </c>
      <c r="Y964" s="28" t="s">
        <v>74</v>
      </c>
      <c r="Z964" s="31">
        <v>-6.7450022890279167</v>
      </c>
      <c r="AA964" s="31">
        <v>61.172064563772544</v>
      </c>
      <c r="AB964" s="31">
        <v>-6.7450022890279167</v>
      </c>
      <c r="AC964" s="31">
        <v>142.87607239463648</v>
      </c>
      <c r="AD964" s="28" t="s">
        <v>74</v>
      </c>
      <c r="AE964" s="31">
        <v>-10.935866208904455</v>
      </c>
      <c r="AF964" s="31">
        <v>96.240073165929431</v>
      </c>
      <c r="AG964" s="28" t="s">
        <v>74</v>
      </c>
      <c r="AH964" s="32">
        <v>45940</v>
      </c>
      <c r="AJ964" s="30" t="s">
        <v>5667</v>
      </c>
    </row>
    <row r="965" spans="1:36" x14ac:dyDescent="0.2">
      <c r="A965" s="23" t="s">
        <v>1977</v>
      </c>
      <c r="B965" s="24" t="s">
        <v>255</v>
      </c>
      <c r="C965" s="25" t="s">
        <v>1978</v>
      </c>
      <c r="D965" s="26" t="s">
        <v>74</v>
      </c>
      <c r="E965" s="24">
        <v>1</v>
      </c>
      <c r="F965" s="27">
        <v>-24.379048100396332</v>
      </c>
      <c r="G965" s="27">
        <v>4.2285357095125553</v>
      </c>
      <c r="H965" s="26" t="s">
        <v>74</v>
      </c>
      <c r="I965" s="27">
        <v>36.75050690062244</v>
      </c>
      <c r="J965" s="27">
        <v>20.649413061000001</v>
      </c>
      <c r="K965" s="26" t="s">
        <v>74</v>
      </c>
      <c r="L965" s="23" t="s">
        <v>493</v>
      </c>
      <c r="M965" s="23" t="s">
        <v>1302</v>
      </c>
      <c r="N965" s="28" t="s">
        <v>74</v>
      </c>
      <c r="O965" s="3" t="s">
        <v>109</v>
      </c>
      <c r="P965" s="3" t="s">
        <v>258</v>
      </c>
      <c r="Q965" s="28" t="s">
        <v>74</v>
      </c>
      <c r="R965" s="29">
        <v>4</v>
      </c>
      <c r="S965" s="30">
        <v>0</v>
      </c>
      <c r="T965" s="30">
        <v>0</v>
      </c>
      <c r="U965" s="30">
        <v>0</v>
      </c>
      <c r="V965" s="30">
        <v>0</v>
      </c>
      <c r="W965" s="28" t="s">
        <v>74</v>
      </c>
      <c r="X965" s="3" t="s">
        <v>83</v>
      </c>
      <c r="Y965" s="28" t="s">
        <v>74</v>
      </c>
      <c r="Z965" s="31">
        <v>-15.305048285962741</v>
      </c>
      <c r="AA965" s="31">
        <v>19.566446443859334</v>
      </c>
      <c r="AB965" s="31">
        <v>-18.512484037165876</v>
      </c>
      <c r="AC965" s="31">
        <v>25.177939290728833</v>
      </c>
      <c r="AD965" s="28" t="s">
        <v>74</v>
      </c>
      <c r="AE965" s="31">
        <v>-39.394291106943221</v>
      </c>
      <c r="AF965" s="31">
        <v>-9.0340477857334633</v>
      </c>
      <c r="AG965" s="28" t="s">
        <v>74</v>
      </c>
      <c r="AH965" s="32">
        <v>45940</v>
      </c>
      <c r="AJ965" s="30" t="s">
        <v>5668</v>
      </c>
    </row>
    <row r="966" spans="1:36" x14ac:dyDescent="0.2">
      <c r="A966" s="23">
        <v>1801</v>
      </c>
      <c r="B966" s="24" t="s">
        <v>124</v>
      </c>
      <c r="C966" s="25" t="s">
        <v>1979</v>
      </c>
      <c r="D966" s="26" t="s">
        <v>74</v>
      </c>
      <c r="E966" s="24">
        <v>5</v>
      </c>
      <c r="F966" s="27">
        <v>-9.7060806630020249</v>
      </c>
      <c r="G966" s="27">
        <v>101.2557415179689</v>
      </c>
      <c r="H966" s="26" t="s">
        <v>74</v>
      </c>
      <c r="I966" s="27">
        <v>51.594130620115251</v>
      </c>
      <c r="J966" s="27">
        <v>20.636709355000001</v>
      </c>
      <c r="K966" s="26" t="s">
        <v>74</v>
      </c>
      <c r="L966" s="23" t="s">
        <v>129</v>
      </c>
      <c r="M966" s="23" t="s">
        <v>200</v>
      </c>
      <c r="N966" s="28" t="s">
        <v>74</v>
      </c>
      <c r="O966" s="3" t="s">
        <v>109</v>
      </c>
      <c r="P966" s="3" t="s">
        <v>126</v>
      </c>
      <c r="Q966" s="28" t="s">
        <v>74</v>
      </c>
      <c r="R966" s="29">
        <v>5</v>
      </c>
      <c r="S966" s="30">
        <v>18</v>
      </c>
      <c r="T966" s="30">
        <v>2</v>
      </c>
      <c r="U966" s="30">
        <v>0</v>
      </c>
      <c r="V966" s="30">
        <v>0</v>
      </c>
      <c r="W966" s="28" t="s">
        <v>74</v>
      </c>
      <c r="X966" s="3" t="s">
        <v>79</v>
      </c>
      <c r="Y966" s="28" t="s">
        <v>74</v>
      </c>
      <c r="Z966" s="31">
        <v>-8.8748787584868989</v>
      </c>
      <c r="AA966" s="31">
        <v>131.4039408866995</v>
      </c>
      <c r="AB966" s="31">
        <v>-8.8748787584868989</v>
      </c>
      <c r="AC966" s="31">
        <v>121.68397259292848</v>
      </c>
      <c r="AD966" s="28" t="s">
        <v>74</v>
      </c>
      <c r="AE966" s="31">
        <v>-9.7060806630020249</v>
      </c>
      <c r="AF966" s="31">
        <v>72.217026755970252</v>
      </c>
      <c r="AG966" s="28" t="s">
        <v>74</v>
      </c>
      <c r="AH966" s="32">
        <v>45940</v>
      </c>
      <c r="AJ966" s="30" t="s">
        <v>5669</v>
      </c>
    </row>
    <row r="967" spans="1:36" x14ac:dyDescent="0.2">
      <c r="A967" s="23" t="s">
        <v>1980</v>
      </c>
      <c r="B967" s="24" t="s">
        <v>72</v>
      </c>
      <c r="C967" s="25" t="s">
        <v>1981</v>
      </c>
      <c r="D967" s="26" t="s">
        <v>74</v>
      </c>
      <c r="E967" s="24">
        <v>0</v>
      </c>
      <c r="F967" s="27">
        <v>-23.102235841986495</v>
      </c>
      <c r="G967" s="27">
        <v>0</v>
      </c>
      <c r="H967" s="26" t="s">
        <v>74</v>
      </c>
      <c r="I967" s="27">
        <v>42.403554059351059</v>
      </c>
      <c r="J967" s="27">
        <v>20.631</v>
      </c>
      <c r="K967" s="26" t="s">
        <v>74</v>
      </c>
      <c r="L967" s="23" t="s">
        <v>97</v>
      </c>
      <c r="M967" s="23" t="s">
        <v>499</v>
      </c>
      <c r="N967" s="28" t="s">
        <v>74</v>
      </c>
      <c r="O967" s="3" t="s">
        <v>77</v>
      </c>
      <c r="P967" s="3" t="s">
        <v>78</v>
      </c>
      <c r="Q967" s="28" t="s">
        <v>74</v>
      </c>
      <c r="R967" s="29">
        <v>1</v>
      </c>
      <c r="S967" s="30">
        <v>0</v>
      </c>
      <c r="T967" s="30">
        <v>0</v>
      </c>
      <c r="U967" s="30">
        <v>0</v>
      </c>
      <c r="V967" s="30">
        <v>2</v>
      </c>
      <c r="W967" s="28" t="s">
        <v>74</v>
      </c>
      <c r="X967" s="3" t="s">
        <v>79</v>
      </c>
      <c r="Y967" s="28" t="s">
        <v>74</v>
      </c>
      <c r="Z967" s="31">
        <v>-12.13841578805083</v>
      </c>
      <c r="AA967" s="31">
        <v>16.738505747126435</v>
      </c>
      <c r="AB967" s="31">
        <v>-50.980392156862742</v>
      </c>
      <c r="AC967" s="31">
        <v>-26.594149214896177</v>
      </c>
      <c r="AD967" s="28" t="s">
        <v>74</v>
      </c>
      <c r="AE967" s="31">
        <v>-70.856833899386956</v>
      </c>
      <c r="AF967" s="31">
        <v>-46.641936767455277</v>
      </c>
      <c r="AG967" s="28" t="s">
        <v>74</v>
      </c>
      <c r="AH967" s="32">
        <v>45940</v>
      </c>
      <c r="AJ967" s="30" t="s">
        <v>5670</v>
      </c>
    </row>
    <row r="968" spans="1:36" x14ac:dyDescent="0.2">
      <c r="A968" s="23" t="s">
        <v>1982</v>
      </c>
      <c r="B968" s="24" t="s">
        <v>154</v>
      </c>
      <c r="C968" s="25" t="s">
        <v>1983</v>
      </c>
      <c r="D968" s="26" t="s">
        <v>74</v>
      </c>
      <c r="E968" s="24">
        <v>3</v>
      </c>
      <c r="F968" s="27">
        <v>-9.4807179269272019</v>
      </c>
      <c r="G968" s="27">
        <v>6.5153286386861256</v>
      </c>
      <c r="H968" s="26" t="s">
        <v>74</v>
      </c>
      <c r="I968" s="27">
        <v>12.939984414046465</v>
      </c>
      <c r="J968" s="27">
        <v>20.620824091999999</v>
      </c>
      <c r="K968" s="26" t="s">
        <v>74</v>
      </c>
      <c r="L968" s="23" t="s">
        <v>315</v>
      </c>
      <c r="M968" s="23" t="s">
        <v>316</v>
      </c>
      <c r="N968" s="28" t="s">
        <v>74</v>
      </c>
      <c r="O968" s="3" t="s">
        <v>156</v>
      </c>
      <c r="P968" s="3" t="s">
        <v>479</v>
      </c>
      <c r="Q968" s="28" t="s">
        <v>74</v>
      </c>
      <c r="R968" s="29">
        <v>5</v>
      </c>
      <c r="S968" s="30">
        <v>1</v>
      </c>
      <c r="T968" s="30">
        <v>0</v>
      </c>
      <c r="U968" s="30">
        <v>0</v>
      </c>
      <c r="V968" s="30">
        <v>0</v>
      </c>
      <c r="W968" s="28" t="s">
        <v>74</v>
      </c>
      <c r="X968" s="3" t="s">
        <v>101</v>
      </c>
      <c r="Y968" s="28" t="s">
        <v>74</v>
      </c>
      <c r="Z968" s="31">
        <v>0</v>
      </c>
      <c r="AA968" s="31">
        <v>13.333333333333334</v>
      </c>
      <c r="AB968" s="31">
        <v>0</v>
      </c>
      <c r="AC968" s="31">
        <v>25.27598980786291</v>
      </c>
      <c r="AD968" s="28" t="s">
        <v>74</v>
      </c>
      <c r="AE968" s="31">
        <v>-16.950769567643725</v>
      </c>
      <c r="AF968" s="31">
        <v>1.5185893541167816</v>
      </c>
      <c r="AG968" s="28" t="s">
        <v>74</v>
      </c>
      <c r="AH968" s="32">
        <v>45940</v>
      </c>
      <c r="AJ968" s="30" t="s">
        <v>5671</v>
      </c>
    </row>
    <row r="969" spans="1:36" x14ac:dyDescent="0.2">
      <c r="A969" s="23" t="s">
        <v>1984</v>
      </c>
      <c r="B969" s="24" t="s">
        <v>299</v>
      </c>
      <c r="C969" s="25" t="s">
        <v>1985</v>
      </c>
      <c r="D969" s="26" t="s">
        <v>74</v>
      </c>
      <c r="E969" s="24">
        <v>0</v>
      </c>
      <c r="F969" s="27">
        <v>-30.015663638083232</v>
      </c>
      <c r="G969" s="27">
        <v>0</v>
      </c>
      <c r="H969" s="26" t="s">
        <v>74</v>
      </c>
      <c r="I969" s="27">
        <v>24.535345105939367</v>
      </c>
      <c r="J969" s="27">
        <v>20.620801794999998</v>
      </c>
      <c r="K969" s="26" t="s">
        <v>74</v>
      </c>
      <c r="L969" s="23" t="s">
        <v>122</v>
      </c>
      <c r="M969" s="23" t="s">
        <v>1085</v>
      </c>
      <c r="N969" s="28" t="s">
        <v>74</v>
      </c>
      <c r="O969" s="3" t="s">
        <v>109</v>
      </c>
      <c r="P969" s="3" t="s">
        <v>301</v>
      </c>
      <c r="Q969" s="28" t="s">
        <v>74</v>
      </c>
      <c r="R969" s="29">
        <v>0</v>
      </c>
      <c r="S969" s="30">
        <v>0</v>
      </c>
      <c r="T969" s="30">
        <v>0</v>
      </c>
      <c r="U969" s="30">
        <v>7</v>
      </c>
      <c r="V969" s="30">
        <v>7</v>
      </c>
      <c r="W969" s="28" t="s">
        <v>74</v>
      </c>
      <c r="X969" s="3" t="s">
        <v>83</v>
      </c>
      <c r="Y969" s="28" t="s">
        <v>74</v>
      </c>
      <c r="Z969" s="31">
        <v>-20.311545510079419</v>
      </c>
      <c r="AA969" s="31">
        <v>0</v>
      </c>
      <c r="AB969" s="31">
        <v>-29.846732992739984</v>
      </c>
      <c r="AC969" s="31">
        <v>-19.460642524410314</v>
      </c>
      <c r="AD969" s="28" t="s">
        <v>74</v>
      </c>
      <c r="AE969" s="31">
        <v>-55.74212573431663</v>
      </c>
      <c r="AF969" s="31">
        <v>-42.317983772419254</v>
      </c>
      <c r="AG969" s="28" t="s">
        <v>74</v>
      </c>
      <c r="AH969" s="32">
        <v>45940</v>
      </c>
      <c r="AJ969" s="30" t="s">
        <v>5672</v>
      </c>
    </row>
    <row r="970" spans="1:36" x14ac:dyDescent="0.2">
      <c r="A970" s="23">
        <v>5401</v>
      </c>
      <c r="B970" s="24" t="s">
        <v>259</v>
      </c>
      <c r="C970" s="25" t="s">
        <v>1986</v>
      </c>
      <c r="D970" s="26" t="s">
        <v>74</v>
      </c>
      <c r="E970" s="24">
        <v>2</v>
      </c>
      <c r="F970" s="27">
        <v>-16.057021251740235</v>
      </c>
      <c r="G970" s="27">
        <v>13.063102705679222</v>
      </c>
      <c r="H970" s="26" t="s">
        <v>74</v>
      </c>
      <c r="I970" s="27">
        <v>25.037597478278151</v>
      </c>
      <c r="J970" s="27">
        <v>20.592380167000002</v>
      </c>
      <c r="K970" s="26" t="s">
        <v>74</v>
      </c>
      <c r="L970" s="23" t="s">
        <v>247</v>
      </c>
      <c r="M970" s="23" t="s">
        <v>1436</v>
      </c>
      <c r="N970" s="28" t="s">
        <v>74</v>
      </c>
      <c r="O970" s="3" t="s">
        <v>109</v>
      </c>
      <c r="P970" s="3" t="s">
        <v>261</v>
      </c>
      <c r="Q970" s="28" t="s">
        <v>74</v>
      </c>
      <c r="R970" s="29">
        <v>4</v>
      </c>
      <c r="S970" s="30">
        <v>0</v>
      </c>
      <c r="T970" s="30">
        <v>0</v>
      </c>
      <c r="U970" s="30">
        <v>0</v>
      </c>
      <c r="V970" s="30">
        <v>0</v>
      </c>
      <c r="W970" s="28" t="s">
        <v>74</v>
      </c>
      <c r="X970" s="3" t="s">
        <v>83</v>
      </c>
      <c r="Y970" s="28" t="s">
        <v>74</v>
      </c>
      <c r="Z970" s="31">
        <v>-2.3552022933090164</v>
      </c>
      <c r="AA970" s="31">
        <v>21.59996754629724</v>
      </c>
      <c r="AB970" s="31">
        <v>-2.3552022933090164</v>
      </c>
      <c r="AC970" s="31">
        <v>43.62919470021447</v>
      </c>
      <c r="AD970" s="28" t="s">
        <v>74</v>
      </c>
      <c r="AE970" s="31">
        <v>-17.350845002743579</v>
      </c>
      <c r="AF970" s="31">
        <v>5.3787846645501558</v>
      </c>
      <c r="AG970" s="28" t="s">
        <v>74</v>
      </c>
      <c r="AH970" s="32">
        <v>45940</v>
      </c>
      <c r="AJ970" s="30" t="s">
        <v>5673</v>
      </c>
    </row>
    <row r="971" spans="1:36" x14ac:dyDescent="0.2">
      <c r="A971" s="23" t="s">
        <v>1987</v>
      </c>
      <c r="B971" s="24" t="s">
        <v>72</v>
      </c>
      <c r="C971" s="25" t="s">
        <v>1988</v>
      </c>
      <c r="D971" s="26" t="s">
        <v>74</v>
      </c>
      <c r="E971" s="24">
        <v>0</v>
      </c>
      <c r="F971" s="27">
        <v>-10.769418224900306</v>
      </c>
      <c r="G971" s="27">
        <v>6.8370895425181946</v>
      </c>
      <c r="H971" s="26" t="s">
        <v>74</v>
      </c>
      <c r="I971" s="27">
        <v>16.656575079563591</v>
      </c>
      <c r="J971" s="27">
        <v>20.583340785000001</v>
      </c>
      <c r="K971" s="26" t="s">
        <v>74</v>
      </c>
      <c r="L971" s="23" t="s">
        <v>129</v>
      </c>
      <c r="M971" s="23" t="s">
        <v>277</v>
      </c>
      <c r="N971" s="28" t="s">
        <v>74</v>
      </c>
      <c r="O971" s="3" t="s">
        <v>77</v>
      </c>
      <c r="P971" s="3" t="s">
        <v>78</v>
      </c>
      <c r="Q971" s="28" t="s">
        <v>74</v>
      </c>
      <c r="R971" s="29">
        <v>5</v>
      </c>
      <c r="S971" s="30">
        <v>12</v>
      </c>
      <c r="T971" s="30">
        <v>0</v>
      </c>
      <c r="U971" s="30">
        <v>0</v>
      </c>
      <c r="V971" s="30">
        <v>3</v>
      </c>
      <c r="W971" s="28" t="s">
        <v>74</v>
      </c>
      <c r="X971" s="3" t="s">
        <v>101</v>
      </c>
      <c r="Y971" s="28" t="s">
        <v>74</v>
      </c>
      <c r="Z971" s="31">
        <v>-2.1684825936752654</v>
      </c>
      <c r="AA971" s="31">
        <v>13.679594861660082</v>
      </c>
      <c r="AB971" s="31">
        <v>-2.1684825936752654</v>
      </c>
      <c r="AC971" s="31">
        <v>30.685218803847221</v>
      </c>
      <c r="AD971" s="28" t="s">
        <v>74</v>
      </c>
      <c r="AE971" s="31">
        <v>-23.240324136654966</v>
      </c>
      <c r="AF971" s="31">
        <v>-1.3350819897952151</v>
      </c>
      <c r="AG971" s="28" t="s">
        <v>74</v>
      </c>
      <c r="AH971" s="32">
        <v>45940</v>
      </c>
      <c r="AJ971" s="30" t="s">
        <v>5674</v>
      </c>
    </row>
    <row r="972" spans="1:36" x14ac:dyDescent="0.2">
      <c r="A972" s="23">
        <v>8604</v>
      </c>
      <c r="B972" s="24" t="s">
        <v>259</v>
      </c>
      <c r="C972" s="25" t="s">
        <v>1989</v>
      </c>
      <c r="D972" s="26" t="s">
        <v>74</v>
      </c>
      <c r="E972" s="24">
        <v>5</v>
      </c>
      <c r="F972" s="27">
        <v>-4.5949878954320749</v>
      </c>
      <c r="G972" s="27">
        <v>15.56289717556548</v>
      </c>
      <c r="H972" s="26" t="s">
        <v>74</v>
      </c>
      <c r="I972" s="27">
        <v>32.017250080487898</v>
      </c>
      <c r="J972" s="27">
        <v>20.568813336000002</v>
      </c>
      <c r="K972" s="26" t="s">
        <v>74</v>
      </c>
      <c r="L972" s="23" t="s">
        <v>113</v>
      </c>
      <c r="M972" s="23" t="s">
        <v>224</v>
      </c>
      <c r="N972" s="28" t="s">
        <v>74</v>
      </c>
      <c r="O972" s="3" t="s">
        <v>109</v>
      </c>
      <c r="P972" s="3" t="s">
        <v>261</v>
      </c>
      <c r="Q972" s="28" t="s">
        <v>74</v>
      </c>
      <c r="R972" s="29">
        <v>5</v>
      </c>
      <c r="S972" s="30">
        <v>12</v>
      </c>
      <c r="T972" s="30">
        <v>1</v>
      </c>
      <c r="U972" s="30">
        <v>0</v>
      </c>
      <c r="V972" s="30">
        <v>0</v>
      </c>
      <c r="W972" s="28" t="s">
        <v>74</v>
      </c>
      <c r="X972" s="3" t="s">
        <v>83</v>
      </c>
      <c r="Y972" s="28" t="s">
        <v>74</v>
      </c>
      <c r="Z972" s="31">
        <v>-3.372835004557885</v>
      </c>
      <c r="AA972" s="31">
        <v>41.965553263868429</v>
      </c>
      <c r="AB972" s="31">
        <v>-3.372835004557885</v>
      </c>
      <c r="AC972" s="31">
        <v>63.127982135331429</v>
      </c>
      <c r="AD972" s="28" t="s">
        <v>74</v>
      </c>
      <c r="AE972" s="31">
        <v>-5.1523200833371599</v>
      </c>
      <c r="AF972" s="31">
        <v>20.160606008586598</v>
      </c>
      <c r="AG972" s="28" t="s">
        <v>74</v>
      </c>
      <c r="AH972" s="32">
        <v>45940</v>
      </c>
      <c r="AJ972" s="30" t="s">
        <v>5675</v>
      </c>
    </row>
    <row r="973" spans="1:36" x14ac:dyDescent="0.2">
      <c r="A973" s="23" t="s">
        <v>1990</v>
      </c>
      <c r="B973" s="24" t="s">
        <v>458</v>
      </c>
      <c r="C973" s="25" t="s">
        <v>1991</v>
      </c>
      <c r="D973" s="26" t="s">
        <v>74</v>
      </c>
      <c r="E973" s="24">
        <v>4</v>
      </c>
      <c r="F973" s="27">
        <v>-6.719796641469002</v>
      </c>
      <c r="G973" s="27">
        <v>17.109725755206075</v>
      </c>
      <c r="H973" s="26" t="s">
        <v>74</v>
      </c>
      <c r="I973" s="27">
        <v>22.664968220134046</v>
      </c>
      <c r="J973" s="27">
        <v>20.552184844999999</v>
      </c>
      <c r="K973" s="26" t="s">
        <v>74</v>
      </c>
      <c r="L973" s="23" t="s">
        <v>178</v>
      </c>
      <c r="M973" s="23" t="s">
        <v>179</v>
      </c>
      <c r="N973" s="28" t="s">
        <v>74</v>
      </c>
      <c r="O973" s="3" t="s">
        <v>109</v>
      </c>
      <c r="P973" s="3" t="s">
        <v>460</v>
      </c>
      <c r="Q973" s="28" t="s">
        <v>74</v>
      </c>
      <c r="R973" s="29">
        <v>5</v>
      </c>
      <c r="S973" s="30">
        <v>60</v>
      </c>
      <c r="T973" s="30">
        <v>0</v>
      </c>
      <c r="U973" s="30">
        <v>0</v>
      </c>
      <c r="V973" s="30">
        <v>0</v>
      </c>
      <c r="W973" s="28" t="s">
        <v>74</v>
      </c>
      <c r="X973" s="3" t="s">
        <v>83</v>
      </c>
      <c r="Y973" s="28" t="s">
        <v>74</v>
      </c>
      <c r="Z973" s="31">
        <v>-3.0612244897959133</v>
      </c>
      <c r="AA973" s="31">
        <v>30.53435114503818</v>
      </c>
      <c r="AB973" s="31">
        <v>-3.0612244897959133</v>
      </c>
      <c r="AC973" s="31">
        <v>96.696420355203855</v>
      </c>
      <c r="AD973" s="28" t="s">
        <v>74</v>
      </c>
      <c r="AE973" s="31">
        <v>-6.719796641469002</v>
      </c>
      <c r="AF973" s="31">
        <v>57.490034753267629</v>
      </c>
      <c r="AG973" s="28" t="s">
        <v>74</v>
      </c>
      <c r="AH973" s="32">
        <v>45940</v>
      </c>
      <c r="AJ973" s="30" t="s">
        <v>5676</v>
      </c>
    </row>
    <row r="974" spans="1:36" x14ac:dyDescent="0.2">
      <c r="A974" s="23">
        <v>9540</v>
      </c>
      <c r="B974" s="24" t="s">
        <v>140</v>
      </c>
      <c r="C974" s="25" t="s">
        <v>1992</v>
      </c>
      <c r="D974" s="26" t="s">
        <v>74</v>
      </c>
      <c r="E974" s="24">
        <v>5</v>
      </c>
      <c r="F974" s="27">
        <v>-6.8851238580128236</v>
      </c>
      <c r="G974" s="27">
        <v>84.215974994042654</v>
      </c>
      <c r="H974" s="26" t="s">
        <v>74</v>
      </c>
      <c r="I974" s="27">
        <v>45.336142960102691</v>
      </c>
      <c r="J974" s="27">
        <v>20.528343095</v>
      </c>
      <c r="K974" s="26" t="s">
        <v>74</v>
      </c>
      <c r="L974" s="23" t="s">
        <v>178</v>
      </c>
      <c r="M974" s="23" t="s">
        <v>240</v>
      </c>
      <c r="N974" s="28" t="s">
        <v>74</v>
      </c>
      <c r="O974" s="3" t="s">
        <v>109</v>
      </c>
      <c r="P974" s="3" t="s">
        <v>142</v>
      </c>
      <c r="Q974" s="28" t="s">
        <v>74</v>
      </c>
      <c r="R974" s="29">
        <v>5</v>
      </c>
      <c r="S974" s="30">
        <v>27</v>
      </c>
      <c r="T974" s="30">
        <v>27</v>
      </c>
      <c r="U974" s="30">
        <v>0</v>
      </c>
      <c r="V974" s="30">
        <v>0</v>
      </c>
      <c r="W974" s="28" t="s">
        <v>74</v>
      </c>
      <c r="X974" s="3" t="s">
        <v>79</v>
      </c>
      <c r="Y974" s="28" t="s">
        <v>74</v>
      </c>
      <c r="Z974" s="31">
        <v>-3.1505250875145858</v>
      </c>
      <c r="AA974" s="31">
        <v>108.30651073293024</v>
      </c>
      <c r="AB974" s="31">
        <v>-3.1505250875145858</v>
      </c>
      <c r="AC974" s="31">
        <v>178.69690197243202</v>
      </c>
      <c r="AD974" s="28" t="s">
        <v>74</v>
      </c>
      <c r="AE974" s="31">
        <v>-6.8851238580128236</v>
      </c>
      <c r="AF974" s="31">
        <v>112.21986536069977</v>
      </c>
      <c r="AG974" s="28" t="s">
        <v>74</v>
      </c>
      <c r="AH974" s="32">
        <v>45940</v>
      </c>
      <c r="AJ974" s="30" t="s">
        <v>5677</v>
      </c>
    </row>
    <row r="975" spans="1:36" x14ac:dyDescent="0.2">
      <c r="A975" s="23">
        <v>1898</v>
      </c>
      <c r="B975" s="24" t="s">
        <v>124</v>
      </c>
      <c r="C975" s="25" t="s">
        <v>1993</v>
      </c>
      <c r="D975" s="26" t="s">
        <v>74</v>
      </c>
      <c r="E975" s="24">
        <v>5</v>
      </c>
      <c r="F975" s="27">
        <v>-3.514110791301511</v>
      </c>
      <c r="G975" s="27">
        <v>15.027011154727443</v>
      </c>
      <c r="H975" s="26" t="s">
        <v>74</v>
      </c>
      <c r="I975" s="27">
        <v>28.371789550178246</v>
      </c>
      <c r="J975" s="27">
        <v>20.528153639999999</v>
      </c>
      <c r="K975" s="26" t="s">
        <v>74</v>
      </c>
      <c r="L975" s="23" t="s">
        <v>97</v>
      </c>
      <c r="M975" s="23" t="s">
        <v>496</v>
      </c>
      <c r="N975" s="28" t="s">
        <v>74</v>
      </c>
      <c r="O975" s="3" t="s">
        <v>109</v>
      </c>
      <c r="P975" s="3" t="s">
        <v>126</v>
      </c>
      <c r="Q975" s="28" t="s">
        <v>74</v>
      </c>
      <c r="R975" s="29">
        <v>5</v>
      </c>
      <c r="S975" s="30">
        <v>14</v>
      </c>
      <c r="T975" s="30">
        <v>1</v>
      </c>
      <c r="U975" s="30">
        <v>0</v>
      </c>
      <c r="V975" s="30">
        <v>0</v>
      </c>
      <c r="W975" s="28" t="s">
        <v>74</v>
      </c>
      <c r="X975" s="3" t="s">
        <v>83</v>
      </c>
      <c r="Y975" s="28" t="s">
        <v>74</v>
      </c>
      <c r="Z975" s="31">
        <v>-1.7786561264822107</v>
      </c>
      <c r="AA975" s="31">
        <v>37.864077669902905</v>
      </c>
      <c r="AB975" s="31">
        <v>-1.7786561264822107</v>
      </c>
      <c r="AC975" s="31">
        <v>48.925013109596236</v>
      </c>
      <c r="AD975" s="28" t="s">
        <v>74</v>
      </c>
      <c r="AE975" s="31">
        <v>-12.672216597917959</v>
      </c>
      <c r="AF975" s="31">
        <v>14.840474606337995</v>
      </c>
      <c r="AG975" s="28" t="s">
        <v>74</v>
      </c>
      <c r="AH975" s="32">
        <v>45940</v>
      </c>
      <c r="AJ975" s="30" t="s">
        <v>5678</v>
      </c>
    </row>
    <row r="976" spans="1:36" x14ac:dyDescent="0.2">
      <c r="A976" s="23">
        <v>7832</v>
      </c>
      <c r="B976" s="24" t="s">
        <v>259</v>
      </c>
      <c r="C976" s="25" t="s">
        <v>1994</v>
      </c>
      <c r="D976" s="26" t="s">
        <v>74</v>
      </c>
      <c r="E976" s="24">
        <v>1</v>
      </c>
      <c r="F976" s="27">
        <v>-26.176738208433083</v>
      </c>
      <c r="G976" s="27">
        <v>0.54861606571141475</v>
      </c>
      <c r="H976" s="26" t="s">
        <v>74</v>
      </c>
      <c r="I976" s="27">
        <v>31.086927230939388</v>
      </c>
      <c r="J976" s="27">
        <v>20.506966933000001</v>
      </c>
      <c r="K976" s="26" t="s">
        <v>74</v>
      </c>
      <c r="L976" s="23" t="s">
        <v>91</v>
      </c>
      <c r="M976" s="23" t="s">
        <v>1101</v>
      </c>
      <c r="N976" s="28" t="s">
        <v>74</v>
      </c>
      <c r="O976" s="3" t="s">
        <v>109</v>
      </c>
      <c r="P976" s="3" t="s">
        <v>261</v>
      </c>
      <c r="Q976" s="28" t="s">
        <v>74</v>
      </c>
      <c r="R976" s="29">
        <v>3</v>
      </c>
      <c r="S976" s="30">
        <v>0</v>
      </c>
      <c r="T976" s="30">
        <v>0</v>
      </c>
      <c r="U976" s="30">
        <v>0</v>
      </c>
      <c r="V976" s="30">
        <v>0</v>
      </c>
      <c r="W976" s="28" t="s">
        <v>74</v>
      </c>
      <c r="X976" s="3" t="s">
        <v>83</v>
      </c>
      <c r="Y976" s="28" t="s">
        <v>74</v>
      </c>
      <c r="Z976" s="31">
        <v>-12.854069883046225</v>
      </c>
      <c r="AA976" s="31">
        <v>6.4988369293166617</v>
      </c>
      <c r="AB976" s="31">
        <v>-12.854069883046225</v>
      </c>
      <c r="AC976" s="31">
        <v>45.679972376103805</v>
      </c>
      <c r="AD976" s="28" t="s">
        <v>74</v>
      </c>
      <c r="AE976" s="31">
        <v>-26.176738208433083</v>
      </c>
      <c r="AF976" s="31">
        <v>3.8053411412256883</v>
      </c>
      <c r="AG976" s="28" t="s">
        <v>74</v>
      </c>
      <c r="AH976" s="32">
        <v>45940</v>
      </c>
      <c r="AJ976" s="30" t="s">
        <v>5679</v>
      </c>
    </row>
    <row r="977" spans="1:36" x14ac:dyDescent="0.2">
      <c r="A977" s="23" t="s">
        <v>1995</v>
      </c>
      <c r="B977" s="24" t="s">
        <v>255</v>
      </c>
      <c r="C977" s="25" t="s">
        <v>1996</v>
      </c>
      <c r="D977" s="26" t="s">
        <v>74</v>
      </c>
      <c r="E977" s="24">
        <v>1</v>
      </c>
      <c r="F977" s="27">
        <v>-14.000872075697885</v>
      </c>
      <c r="G977" s="27">
        <v>3.7732891145680103</v>
      </c>
      <c r="H977" s="26" t="s">
        <v>74</v>
      </c>
      <c r="I977" s="27">
        <v>23.135701306399024</v>
      </c>
      <c r="J977" s="27">
        <v>20.45062115</v>
      </c>
      <c r="K977" s="26" t="s">
        <v>74</v>
      </c>
      <c r="L977" s="23" t="s">
        <v>113</v>
      </c>
      <c r="M977" s="23" t="s">
        <v>411</v>
      </c>
      <c r="N977" s="28" t="s">
        <v>74</v>
      </c>
      <c r="O977" s="3" t="s">
        <v>109</v>
      </c>
      <c r="P977" s="3" t="s">
        <v>258</v>
      </c>
      <c r="Q977" s="28" t="s">
        <v>74</v>
      </c>
      <c r="R977" s="29">
        <v>5</v>
      </c>
      <c r="S977" s="30">
        <v>22</v>
      </c>
      <c r="T977" s="30">
        <v>0</v>
      </c>
      <c r="U977" s="30">
        <v>0</v>
      </c>
      <c r="V977" s="30">
        <v>0</v>
      </c>
      <c r="W977" s="28" t="s">
        <v>74</v>
      </c>
      <c r="X977" s="3" t="s">
        <v>83</v>
      </c>
      <c r="Y977" s="28" t="s">
        <v>74</v>
      </c>
      <c r="Z977" s="31">
        <v>-2.6143087681549169</v>
      </c>
      <c r="AA977" s="31">
        <v>19.687954515403955</v>
      </c>
      <c r="AB977" s="31">
        <v>-4.3482855180430047</v>
      </c>
      <c r="AC977" s="31">
        <v>29.378124577470079</v>
      </c>
      <c r="AD977" s="28" t="s">
        <v>74</v>
      </c>
      <c r="AE977" s="31">
        <v>-24.856118054479339</v>
      </c>
      <c r="AF977" s="31">
        <v>-8.6099180312236516</v>
      </c>
      <c r="AG977" s="28" t="s">
        <v>74</v>
      </c>
      <c r="AH977" s="32">
        <v>45940</v>
      </c>
      <c r="AJ977" s="30" t="s">
        <v>5680</v>
      </c>
    </row>
    <row r="978" spans="1:36" x14ac:dyDescent="0.2">
      <c r="A978" s="23" t="s">
        <v>1997</v>
      </c>
      <c r="B978" s="24" t="s">
        <v>1298</v>
      </c>
      <c r="C978" s="25" t="s">
        <v>1998</v>
      </c>
      <c r="D978" s="26" t="s">
        <v>74</v>
      </c>
      <c r="E978" s="24">
        <v>0</v>
      </c>
      <c r="F978" s="27">
        <v>-23.618313224005242</v>
      </c>
      <c r="G978" s="27">
        <v>1.5471387377141093</v>
      </c>
      <c r="H978" s="26" t="s">
        <v>74</v>
      </c>
      <c r="I978" s="27">
        <v>14.252730974904173</v>
      </c>
      <c r="J978" s="27">
        <v>20.443681319</v>
      </c>
      <c r="K978" s="26" t="s">
        <v>74</v>
      </c>
      <c r="L978" s="23" t="s">
        <v>247</v>
      </c>
      <c r="M978" s="23" t="s">
        <v>816</v>
      </c>
      <c r="N978" s="28" t="s">
        <v>74</v>
      </c>
      <c r="O978" s="3" t="s">
        <v>99</v>
      </c>
      <c r="P978" s="3" t="s">
        <v>1300</v>
      </c>
      <c r="Q978" s="28" t="s">
        <v>74</v>
      </c>
      <c r="R978" s="29">
        <v>2</v>
      </c>
      <c r="S978" s="30">
        <v>0</v>
      </c>
      <c r="T978" s="30">
        <v>0</v>
      </c>
      <c r="U978" s="30">
        <v>0</v>
      </c>
      <c r="V978" s="30">
        <v>24</v>
      </c>
      <c r="W978" s="28" t="s">
        <v>74</v>
      </c>
      <c r="X978" s="3" t="s">
        <v>101</v>
      </c>
      <c r="Y978" s="28" t="s">
        <v>74</v>
      </c>
      <c r="Z978" s="31">
        <v>-6.4638783269961948</v>
      </c>
      <c r="AA978" s="31">
        <v>5.8519793459552627</v>
      </c>
      <c r="AB978" s="31">
        <v>-25.858951175406869</v>
      </c>
      <c r="AC978" s="31">
        <v>-0.70635721493439818</v>
      </c>
      <c r="AD978" s="28" t="s">
        <v>74</v>
      </c>
      <c r="AE978" s="31">
        <v>-51.568853205201151</v>
      </c>
      <c r="AF978" s="31">
        <v>-26.306811169857248</v>
      </c>
      <c r="AG978" s="28" t="s">
        <v>74</v>
      </c>
      <c r="AH978" s="32">
        <v>45940</v>
      </c>
      <c r="AJ978" s="30" t="s">
        <v>5681</v>
      </c>
    </row>
    <row r="979" spans="1:36" x14ac:dyDescent="0.2">
      <c r="A979" s="23" t="s">
        <v>1999</v>
      </c>
      <c r="B979" s="24" t="s">
        <v>72</v>
      </c>
      <c r="C979" s="25" t="s">
        <v>2000</v>
      </c>
      <c r="D979" s="26" t="s">
        <v>74</v>
      </c>
      <c r="E979" s="24">
        <v>1</v>
      </c>
      <c r="F979" s="27">
        <v>-43.685899492417086</v>
      </c>
      <c r="G979" s="27">
        <v>2.9645931099761658</v>
      </c>
      <c r="H979" s="26" t="s">
        <v>74</v>
      </c>
      <c r="I979" s="27">
        <v>48.078002214130294</v>
      </c>
      <c r="J979" s="27">
        <v>20.441624593</v>
      </c>
      <c r="K979" s="26" t="s">
        <v>74</v>
      </c>
      <c r="L979" s="23" t="s">
        <v>97</v>
      </c>
      <c r="M979" s="23" t="s">
        <v>499</v>
      </c>
      <c r="N979" s="28" t="s">
        <v>74</v>
      </c>
      <c r="O979" s="3" t="s">
        <v>77</v>
      </c>
      <c r="P979" s="3" t="s">
        <v>78</v>
      </c>
      <c r="Q979" s="28" t="s">
        <v>74</v>
      </c>
      <c r="R979" s="29">
        <v>2</v>
      </c>
      <c r="S979" s="30">
        <v>0</v>
      </c>
      <c r="T979" s="30">
        <v>0</v>
      </c>
      <c r="U979" s="30">
        <v>0</v>
      </c>
      <c r="V979" s="30">
        <v>0</v>
      </c>
      <c r="W979" s="28" t="s">
        <v>74</v>
      </c>
      <c r="X979" s="3" t="s">
        <v>79</v>
      </c>
      <c r="Y979" s="28" t="s">
        <v>74</v>
      </c>
      <c r="Z979" s="31">
        <v>-37.642438904666733</v>
      </c>
      <c r="AA979" s="31">
        <v>3.3266714694057766</v>
      </c>
      <c r="AB979" s="31">
        <v>-48.326457086408276</v>
      </c>
      <c r="AC979" s="31">
        <v>21.363703579406984</v>
      </c>
      <c r="AD979" s="28" t="s">
        <v>74</v>
      </c>
      <c r="AE979" s="31">
        <v>-54.078258816672623</v>
      </c>
      <c r="AF979" s="31">
        <v>-5.9379752826522978</v>
      </c>
      <c r="AG979" s="28" t="s">
        <v>74</v>
      </c>
      <c r="AH979" s="32">
        <v>45940</v>
      </c>
      <c r="AJ979" s="30" t="s">
        <v>5682</v>
      </c>
    </row>
    <row r="980" spans="1:36" x14ac:dyDescent="0.2">
      <c r="A980" s="23">
        <v>3908</v>
      </c>
      <c r="B980" s="24" t="s">
        <v>124</v>
      </c>
      <c r="C980" s="25" t="s">
        <v>2001</v>
      </c>
      <c r="D980" s="26" t="s">
        <v>74</v>
      </c>
      <c r="E980" s="24">
        <v>4</v>
      </c>
      <c r="F980" s="27">
        <v>-5.5107541810229721</v>
      </c>
      <c r="G980" s="27">
        <v>42.747587587922155</v>
      </c>
      <c r="H980" s="26" t="s">
        <v>74</v>
      </c>
      <c r="I980" s="27">
        <v>46.467967425719131</v>
      </c>
      <c r="J980" s="27">
        <v>20.427790667</v>
      </c>
      <c r="K980" s="26" t="s">
        <v>74</v>
      </c>
      <c r="L980" s="23" t="s">
        <v>113</v>
      </c>
      <c r="M980" s="23" t="s">
        <v>224</v>
      </c>
      <c r="N980" s="28" t="s">
        <v>74</v>
      </c>
      <c r="O980" s="3" t="s">
        <v>109</v>
      </c>
      <c r="P980" s="3" t="s">
        <v>126</v>
      </c>
      <c r="Q980" s="28" t="s">
        <v>74</v>
      </c>
      <c r="R980" s="29">
        <v>5</v>
      </c>
      <c r="S980" s="30">
        <v>12</v>
      </c>
      <c r="T980" s="30">
        <v>0</v>
      </c>
      <c r="U980" s="30">
        <v>0</v>
      </c>
      <c r="V980" s="30">
        <v>0</v>
      </c>
      <c r="W980" s="28" t="s">
        <v>74</v>
      </c>
      <c r="X980" s="3" t="s">
        <v>79</v>
      </c>
      <c r="Y980" s="28" t="s">
        <v>74</v>
      </c>
      <c r="Z980" s="31">
        <v>-4.6127067014795413</v>
      </c>
      <c r="AA980" s="31">
        <v>64.564564564564577</v>
      </c>
      <c r="AB980" s="31">
        <v>-4.6127067014795413</v>
      </c>
      <c r="AC980" s="31">
        <v>57.011621868452636</v>
      </c>
      <c r="AD980" s="28" t="s">
        <v>74</v>
      </c>
      <c r="AE980" s="31">
        <v>-22.384742458428942</v>
      </c>
      <c r="AF980" s="31">
        <v>17.751822831309674</v>
      </c>
      <c r="AG980" s="28" t="s">
        <v>74</v>
      </c>
      <c r="AH980" s="32">
        <v>45940</v>
      </c>
      <c r="AJ980" s="30" t="s">
        <v>5683</v>
      </c>
    </row>
    <row r="981" spans="1:36" x14ac:dyDescent="0.2">
      <c r="A981" s="23" t="s">
        <v>2002</v>
      </c>
      <c r="B981" s="24" t="s">
        <v>72</v>
      </c>
      <c r="C981" s="25" t="s">
        <v>2003</v>
      </c>
      <c r="D981" s="26" t="s">
        <v>74</v>
      </c>
      <c r="E981" s="24">
        <v>1</v>
      </c>
      <c r="F981" s="27">
        <v>-30.040335602993355</v>
      </c>
      <c r="G981" s="27">
        <v>0</v>
      </c>
      <c r="H981" s="26" t="s">
        <v>74</v>
      </c>
      <c r="I981" s="27">
        <v>42.318886781939852</v>
      </c>
      <c r="J981" s="27">
        <v>20.396012332000002</v>
      </c>
      <c r="K981" s="26" t="s">
        <v>74</v>
      </c>
      <c r="L981" s="23" t="s">
        <v>75</v>
      </c>
      <c r="M981" s="23" t="s">
        <v>82</v>
      </c>
      <c r="N981" s="28" t="s">
        <v>74</v>
      </c>
      <c r="O981" s="3" t="s">
        <v>77</v>
      </c>
      <c r="P981" s="3" t="s">
        <v>78</v>
      </c>
      <c r="Q981" s="28" t="s">
        <v>74</v>
      </c>
      <c r="R981" s="29">
        <v>2</v>
      </c>
      <c r="S981" s="30">
        <v>0</v>
      </c>
      <c r="T981" s="30">
        <v>0</v>
      </c>
      <c r="U981" s="30">
        <v>0</v>
      </c>
      <c r="V981" s="30">
        <v>0</v>
      </c>
      <c r="W981" s="28" t="s">
        <v>74</v>
      </c>
      <c r="X981" s="3" t="s">
        <v>79</v>
      </c>
      <c r="Y981" s="28" t="s">
        <v>74</v>
      </c>
      <c r="Z981" s="31">
        <v>-28.172484599589332</v>
      </c>
      <c r="AA981" s="31">
        <v>14.538310412573665</v>
      </c>
      <c r="AB981" s="31">
        <v>-28.172484599589332</v>
      </c>
      <c r="AC981" s="31">
        <v>37.240247584419819</v>
      </c>
      <c r="AD981" s="28" t="s">
        <v>74</v>
      </c>
      <c r="AE981" s="31">
        <v>-33.204966693740026</v>
      </c>
      <c r="AF981" s="31">
        <v>6.9502884416617476</v>
      </c>
      <c r="AG981" s="28" t="s">
        <v>74</v>
      </c>
      <c r="AH981" s="32">
        <v>45940</v>
      </c>
      <c r="AJ981" s="30" t="s">
        <v>5684</v>
      </c>
    </row>
    <row r="982" spans="1:36" x14ac:dyDescent="0.2">
      <c r="A982" s="23">
        <v>6669</v>
      </c>
      <c r="B982" s="24" t="s">
        <v>107</v>
      </c>
      <c r="C982" s="25" t="s">
        <v>2004</v>
      </c>
      <c r="D982" s="26" t="s">
        <v>74</v>
      </c>
      <c r="E982" s="24">
        <v>5</v>
      </c>
      <c r="F982" s="27">
        <v>-3.090476449875998</v>
      </c>
      <c r="G982" s="27">
        <v>83.462026920540097</v>
      </c>
      <c r="H982" s="26" t="s">
        <v>74</v>
      </c>
      <c r="I982" s="27">
        <v>44.959244685784256</v>
      </c>
      <c r="J982" s="27">
        <v>20.387651817999998</v>
      </c>
      <c r="K982" s="26" t="s">
        <v>74</v>
      </c>
      <c r="L982" s="23" t="s">
        <v>75</v>
      </c>
      <c r="M982" s="23" t="s">
        <v>286</v>
      </c>
      <c r="N982" s="28" t="s">
        <v>74</v>
      </c>
      <c r="O982" s="3" t="s">
        <v>109</v>
      </c>
      <c r="P982" s="3" t="s">
        <v>110</v>
      </c>
      <c r="Q982" s="28" t="s">
        <v>74</v>
      </c>
      <c r="R982" s="29">
        <v>5</v>
      </c>
      <c r="S982" s="30">
        <v>11</v>
      </c>
      <c r="T982" s="30">
        <v>20</v>
      </c>
      <c r="U982" s="30">
        <v>0</v>
      </c>
      <c r="V982" s="30">
        <v>0</v>
      </c>
      <c r="W982" s="28" t="s">
        <v>74</v>
      </c>
      <c r="X982" s="3" t="s">
        <v>79</v>
      </c>
      <c r="Y982" s="28" t="s">
        <v>74</v>
      </c>
      <c r="Z982" s="31">
        <v>-2.7417027417027415</v>
      </c>
      <c r="AA982" s="31">
        <v>99.466117394984337</v>
      </c>
      <c r="AB982" s="31">
        <v>-2.7417027417027415</v>
      </c>
      <c r="AC982" s="31">
        <v>108.50826965761982</v>
      </c>
      <c r="AD982" s="28" t="s">
        <v>74</v>
      </c>
      <c r="AE982" s="31">
        <v>-3.090476449875998</v>
      </c>
      <c r="AF982" s="31">
        <v>67.43296189833498</v>
      </c>
      <c r="AG982" s="28" t="s">
        <v>74</v>
      </c>
      <c r="AH982" s="32">
        <v>45940</v>
      </c>
      <c r="AJ982" s="30" t="s">
        <v>5685</v>
      </c>
    </row>
    <row r="983" spans="1:36" x14ac:dyDescent="0.2">
      <c r="A983" s="23" t="s">
        <v>2005</v>
      </c>
      <c r="B983" s="24" t="s">
        <v>72</v>
      </c>
      <c r="C983" s="25" t="s">
        <v>2006</v>
      </c>
      <c r="D983" s="26" t="s">
        <v>74</v>
      </c>
      <c r="E983" s="24">
        <v>0</v>
      </c>
      <c r="F983" s="27">
        <v>-31.840768494669252</v>
      </c>
      <c r="G983" s="27">
        <v>0.75718515114779994</v>
      </c>
      <c r="H983" s="26" t="s">
        <v>74</v>
      </c>
      <c r="I983" s="27">
        <v>21.339730322522506</v>
      </c>
      <c r="J983" s="27">
        <v>20.305371357999999</v>
      </c>
      <c r="K983" s="26" t="s">
        <v>74</v>
      </c>
      <c r="L983" s="23" t="s">
        <v>493</v>
      </c>
      <c r="M983" s="23" t="s">
        <v>611</v>
      </c>
      <c r="N983" s="28" t="s">
        <v>74</v>
      </c>
      <c r="O983" s="3" t="s">
        <v>77</v>
      </c>
      <c r="P983" s="3" t="s">
        <v>78</v>
      </c>
      <c r="Q983" s="28" t="s">
        <v>74</v>
      </c>
      <c r="R983" s="29">
        <v>0</v>
      </c>
      <c r="S983" s="30">
        <v>0</v>
      </c>
      <c r="T983" s="30">
        <v>0</v>
      </c>
      <c r="U983" s="30">
        <v>6</v>
      </c>
      <c r="V983" s="30">
        <v>7</v>
      </c>
      <c r="W983" s="28" t="s">
        <v>74</v>
      </c>
      <c r="X983" s="3" t="s">
        <v>83</v>
      </c>
      <c r="Y983" s="28" t="s">
        <v>74</v>
      </c>
      <c r="Z983" s="31">
        <v>-21.080088477108642</v>
      </c>
      <c r="AA983" s="31">
        <v>0</v>
      </c>
      <c r="AB983" s="31">
        <v>-48.542817491632427</v>
      </c>
      <c r="AC983" s="31">
        <v>-22.006145470293461</v>
      </c>
      <c r="AD983" s="28" t="s">
        <v>74</v>
      </c>
      <c r="AE983" s="31">
        <v>-63.56471396538894</v>
      </c>
      <c r="AF983" s="31">
        <v>-42.828451418974971</v>
      </c>
      <c r="AG983" s="28" t="s">
        <v>74</v>
      </c>
      <c r="AH983" s="32">
        <v>45940</v>
      </c>
      <c r="AJ983" s="30" t="s">
        <v>5686</v>
      </c>
    </row>
    <row r="984" spans="1:36" x14ac:dyDescent="0.2">
      <c r="A984" s="23" t="s">
        <v>2007</v>
      </c>
      <c r="B984" s="24" t="s">
        <v>72</v>
      </c>
      <c r="C984" s="25" t="s">
        <v>2008</v>
      </c>
      <c r="D984" s="26" t="s">
        <v>74</v>
      </c>
      <c r="E984" s="24">
        <v>4</v>
      </c>
      <c r="F984" s="27">
        <v>-16.569765202891521</v>
      </c>
      <c r="G984" s="27">
        <v>30.061668316749738</v>
      </c>
      <c r="H984" s="26" t="s">
        <v>74</v>
      </c>
      <c r="I984" s="27">
        <v>44.665462771022611</v>
      </c>
      <c r="J984" s="27">
        <v>20.302496430000001</v>
      </c>
      <c r="K984" s="26" t="s">
        <v>74</v>
      </c>
      <c r="L984" s="23" t="s">
        <v>113</v>
      </c>
      <c r="M984" s="23" t="s">
        <v>295</v>
      </c>
      <c r="N984" s="28" t="s">
        <v>74</v>
      </c>
      <c r="O984" s="3" t="s">
        <v>77</v>
      </c>
      <c r="P984" s="3" t="s">
        <v>78</v>
      </c>
      <c r="Q984" s="28" t="s">
        <v>74</v>
      </c>
      <c r="R984" s="29">
        <v>5</v>
      </c>
      <c r="S984" s="30">
        <v>15</v>
      </c>
      <c r="T984" s="30">
        <v>0</v>
      </c>
      <c r="U984" s="30">
        <v>0</v>
      </c>
      <c r="V984" s="30">
        <v>0</v>
      </c>
      <c r="W984" s="28" t="s">
        <v>74</v>
      </c>
      <c r="X984" s="3" t="s">
        <v>79</v>
      </c>
      <c r="Y984" s="28" t="s">
        <v>74</v>
      </c>
      <c r="Z984" s="31">
        <v>-17.661728032859028</v>
      </c>
      <c r="AA984" s="31">
        <v>58.648954211418882</v>
      </c>
      <c r="AB984" s="31">
        <v>-17.661728032859028</v>
      </c>
      <c r="AC984" s="31">
        <v>44.587996337001059</v>
      </c>
      <c r="AD984" s="28" t="s">
        <v>74</v>
      </c>
      <c r="AE984" s="31">
        <v>-16.569765202891521</v>
      </c>
      <c r="AF984" s="31">
        <v>11.50414829121876</v>
      </c>
      <c r="AG984" s="28" t="s">
        <v>74</v>
      </c>
      <c r="AH984" s="32">
        <v>45940</v>
      </c>
      <c r="AJ984" s="30" t="s">
        <v>5687</v>
      </c>
    </row>
    <row r="985" spans="1:36" x14ac:dyDescent="0.2">
      <c r="A985" s="23">
        <v>6099</v>
      </c>
      <c r="B985" s="24" t="s">
        <v>124</v>
      </c>
      <c r="C985" s="25" t="s">
        <v>2009</v>
      </c>
      <c r="D985" s="26" t="s">
        <v>74</v>
      </c>
      <c r="E985" s="24">
        <v>4</v>
      </c>
      <c r="F985" s="27">
        <v>-13.055775098439698</v>
      </c>
      <c r="G985" s="27">
        <v>28.763307263052745</v>
      </c>
      <c r="H985" s="26" t="s">
        <v>74</v>
      </c>
      <c r="I985" s="27">
        <v>45.00859642577241</v>
      </c>
      <c r="J985" s="27">
        <v>20.295107097999999</v>
      </c>
      <c r="K985" s="26" t="s">
        <v>74</v>
      </c>
      <c r="L985" s="23" t="s">
        <v>113</v>
      </c>
      <c r="M985" s="23" t="s">
        <v>224</v>
      </c>
      <c r="N985" s="28" t="s">
        <v>74</v>
      </c>
      <c r="O985" s="3" t="s">
        <v>109</v>
      </c>
      <c r="P985" s="3" t="s">
        <v>126</v>
      </c>
      <c r="Q985" s="28" t="s">
        <v>74</v>
      </c>
      <c r="R985" s="29">
        <v>5</v>
      </c>
      <c r="S985" s="30">
        <v>13</v>
      </c>
      <c r="T985" s="30">
        <v>0</v>
      </c>
      <c r="U985" s="30">
        <v>0</v>
      </c>
      <c r="V985" s="30">
        <v>0</v>
      </c>
      <c r="W985" s="28" t="s">
        <v>74</v>
      </c>
      <c r="X985" s="3" t="s">
        <v>79</v>
      </c>
      <c r="Y985" s="28" t="s">
        <v>74</v>
      </c>
      <c r="Z985" s="31">
        <v>-12.229437229437238</v>
      </c>
      <c r="AA985" s="31">
        <v>41.412380122057527</v>
      </c>
      <c r="AB985" s="31">
        <v>-16.47785787847581</v>
      </c>
      <c r="AC985" s="31">
        <v>76.650929268837245</v>
      </c>
      <c r="AD985" s="28" t="s">
        <v>74</v>
      </c>
      <c r="AE985" s="31">
        <v>-27.259989049330642</v>
      </c>
      <c r="AF985" s="31">
        <v>36.945680793540951</v>
      </c>
      <c r="AG985" s="28" t="s">
        <v>74</v>
      </c>
      <c r="AH985" s="32">
        <v>45940</v>
      </c>
      <c r="AJ985" s="30" t="s">
        <v>5688</v>
      </c>
    </row>
    <row r="986" spans="1:36" x14ac:dyDescent="0.2">
      <c r="A986" s="23" t="s">
        <v>2010</v>
      </c>
      <c r="B986" s="24" t="s">
        <v>194</v>
      </c>
      <c r="C986" s="25" t="s">
        <v>2011</v>
      </c>
      <c r="D986" s="26" t="s">
        <v>74</v>
      </c>
      <c r="E986" s="24">
        <v>1</v>
      </c>
      <c r="F986" s="27">
        <v>-19.031627002816286</v>
      </c>
      <c r="G986" s="27">
        <v>8.4636542869112397</v>
      </c>
      <c r="H986" s="26" t="s">
        <v>74</v>
      </c>
      <c r="I986" s="27">
        <v>28.17992254099817</v>
      </c>
      <c r="J986" s="27">
        <v>20.294523628</v>
      </c>
      <c r="K986" s="26" t="s">
        <v>74</v>
      </c>
      <c r="L986" s="23" t="s">
        <v>122</v>
      </c>
      <c r="M986" s="23" t="s">
        <v>221</v>
      </c>
      <c r="N986" s="28" t="s">
        <v>74</v>
      </c>
      <c r="O986" s="3" t="s">
        <v>156</v>
      </c>
      <c r="P986" s="3" t="s">
        <v>196</v>
      </c>
      <c r="Q986" s="28" t="s">
        <v>74</v>
      </c>
      <c r="R986" s="29">
        <v>4</v>
      </c>
      <c r="S986" s="30">
        <v>0</v>
      </c>
      <c r="T986" s="30">
        <v>0</v>
      </c>
      <c r="U986" s="30">
        <v>0</v>
      </c>
      <c r="V986" s="30">
        <v>0</v>
      </c>
      <c r="W986" s="28" t="s">
        <v>74</v>
      </c>
      <c r="X986" s="3" t="s">
        <v>83</v>
      </c>
      <c r="Y986" s="28" t="s">
        <v>74</v>
      </c>
      <c r="Z986" s="31">
        <v>-7.6923076923076925</v>
      </c>
      <c r="AA986" s="31">
        <v>12.33414148001283</v>
      </c>
      <c r="AB986" s="31">
        <v>-18.790063188630601</v>
      </c>
      <c r="AC986" s="31">
        <v>10.009544976109751</v>
      </c>
      <c r="AD986" s="28" t="s">
        <v>74</v>
      </c>
      <c r="AE986" s="31">
        <v>-30.2442740544133</v>
      </c>
      <c r="AF986" s="31">
        <v>-12.099722625949861</v>
      </c>
      <c r="AG986" s="28" t="s">
        <v>74</v>
      </c>
      <c r="AH986" s="32">
        <v>45940</v>
      </c>
      <c r="AJ986" s="30" t="s">
        <v>5689</v>
      </c>
    </row>
    <row r="987" spans="1:36" x14ac:dyDescent="0.2">
      <c r="A987" s="23">
        <v>2886</v>
      </c>
      <c r="B987" s="24" t="s">
        <v>107</v>
      </c>
      <c r="C987" s="25" t="s">
        <v>2012</v>
      </c>
      <c r="D987" s="26" t="s">
        <v>74</v>
      </c>
      <c r="E987" s="24">
        <v>2</v>
      </c>
      <c r="F987" s="27">
        <v>-6.8641451186793807</v>
      </c>
      <c r="G987" s="27">
        <v>5.4658225081140355</v>
      </c>
      <c r="H987" s="26" t="s">
        <v>74</v>
      </c>
      <c r="I987" s="27">
        <v>14.98823356464672</v>
      </c>
      <c r="J987" s="27">
        <v>20.280600428</v>
      </c>
      <c r="K987" s="26" t="s">
        <v>74</v>
      </c>
      <c r="L987" s="23" t="s">
        <v>113</v>
      </c>
      <c r="M987" s="23" t="s">
        <v>324</v>
      </c>
      <c r="N987" s="28" t="s">
        <v>74</v>
      </c>
      <c r="O987" s="3" t="s">
        <v>109</v>
      </c>
      <c r="P987" s="3" t="s">
        <v>110</v>
      </c>
      <c r="Q987" s="28" t="s">
        <v>74</v>
      </c>
      <c r="R987" s="29">
        <v>5</v>
      </c>
      <c r="S987" s="30">
        <v>22</v>
      </c>
      <c r="T987" s="30">
        <v>0</v>
      </c>
      <c r="U987" s="30">
        <v>0</v>
      </c>
      <c r="V987" s="30">
        <v>0</v>
      </c>
      <c r="W987" s="28" t="s">
        <v>74</v>
      </c>
      <c r="X987" s="3" t="s">
        <v>101</v>
      </c>
      <c r="Y987" s="28" t="s">
        <v>74</v>
      </c>
      <c r="Z987" s="31">
        <v>-0.70921985815602162</v>
      </c>
      <c r="AA987" s="31">
        <v>16.47254575707154</v>
      </c>
      <c r="AB987" s="31">
        <v>-0.70921985815602162</v>
      </c>
      <c r="AC987" s="31">
        <v>24.02441509199954</v>
      </c>
      <c r="AD987" s="28" t="s">
        <v>74</v>
      </c>
      <c r="AE987" s="31">
        <v>-21.611970113050596</v>
      </c>
      <c r="AF987" s="31">
        <v>-5.3157590215313073</v>
      </c>
      <c r="AG987" s="28" t="s">
        <v>74</v>
      </c>
      <c r="AH987" s="32">
        <v>45940</v>
      </c>
      <c r="AJ987" s="30" t="s">
        <v>5690</v>
      </c>
    </row>
    <row r="988" spans="1:36" x14ac:dyDescent="0.2">
      <c r="A988" s="23" t="s">
        <v>2013</v>
      </c>
      <c r="B988" s="24" t="s">
        <v>154</v>
      </c>
      <c r="C988" s="25" t="s">
        <v>2014</v>
      </c>
      <c r="D988" s="26" t="s">
        <v>74</v>
      </c>
      <c r="E988" s="24">
        <v>3</v>
      </c>
      <c r="F988" s="27">
        <v>0</v>
      </c>
      <c r="G988" s="27">
        <v>34.356714163666865</v>
      </c>
      <c r="H988" s="26" t="s">
        <v>74</v>
      </c>
      <c r="I988" s="27">
        <v>17.928707358099157</v>
      </c>
      <c r="J988" s="27">
        <v>20.268594889999999</v>
      </c>
      <c r="K988" s="26" t="s">
        <v>74</v>
      </c>
      <c r="L988" s="23" t="s">
        <v>315</v>
      </c>
      <c r="M988" s="23" t="s">
        <v>441</v>
      </c>
      <c r="N988" s="28" t="s">
        <v>74</v>
      </c>
      <c r="O988" s="3" t="s">
        <v>156</v>
      </c>
      <c r="P988" s="3" t="s">
        <v>2015</v>
      </c>
      <c r="Q988" s="28" t="s">
        <v>74</v>
      </c>
      <c r="R988" s="29">
        <v>5</v>
      </c>
      <c r="S988" s="30">
        <v>2</v>
      </c>
      <c r="T988" s="30">
        <v>0</v>
      </c>
      <c r="U988" s="30">
        <v>0</v>
      </c>
      <c r="V988" s="30">
        <v>0</v>
      </c>
      <c r="W988" s="28" t="s">
        <v>74</v>
      </c>
      <c r="X988" s="3" t="s">
        <v>101</v>
      </c>
      <c r="Y988" s="28" t="s">
        <v>74</v>
      </c>
      <c r="Z988" s="31">
        <v>0</v>
      </c>
      <c r="AA988" s="31">
        <v>46.020761245674727</v>
      </c>
      <c r="AB988" s="31">
        <v>-10.193658225154291</v>
      </c>
      <c r="AC988" s="31">
        <v>14.518472888022901</v>
      </c>
      <c r="AD988" s="28" t="s">
        <v>74</v>
      </c>
      <c r="AE988" s="31">
        <v>-33.198453264543879</v>
      </c>
      <c r="AF988" s="31">
        <v>-9.0100457911669025</v>
      </c>
      <c r="AG988" s="28" t="s">
        <v>74</v>
      </c>
      <c r="AH988" s="32">
        <v>45940</v>
      </c>
      <c r="AJ988" s="30" t="s">
        <v>5691</v>
      </c>
    </row>
    <row r="989" spans="1:36" x14ac:dyDescent="0.2">
      <c r="A989" s="23" t="s">
        <v>2016</v>
      </c>
      <c r="B989" s="24" t="s">
        <v>299</v>
      </c>
      <c r="C989" s="25" t="s">
        <v>2017</v>
      </c>
      <c r="D989" s="26" t="s">
        <v>74</v>
      </c>
      <c r="E989" s="24">
        <v>4</v>
      </c>
      <c r="F989" s="27">
        <v>-7.5050101564827543</v>
      </c>
      <c r="G989" s="27">
        <v>12.239913069079902</v>
      </c>
      <c r="H989" s="26" t="s">
        <v>74</v>
      </c>
      <c r="I989" s="27">
        <v>25.173588979360083</v>
      </c>
      <c r="J989" s="27">
        <v>20.254596249999999</v>
      </c>
      <c r="K989" s="26" t="s">
        <v>74</v>
      </c>
      <c r="L989" s="23" t="s">
        <v>122</v>
      </c>
      <c r="M989" s="23" t="s">
        <v>1085</v>
      </c>
      <c r="N989" s="28" t="s">
        <v>74</v>
      </c>
      <c r="O989" s="3" t="s">
        <v>109</v>
      </c>
      <c r="P989" s="3" t="s">
        <v>301</v>
      </c>
      <c r="Q989" s="28" t="s">
        <v>74</v>
      </c>
      <c r="R989" s="29">
        <v>5</v>
      </c>
      <c r="S989" s="30">
        <v>11</v>
      </c>
      <c r="T989" s="30">
        <v>0</v>
      </c>
      <c r="U989" s="30">
        <v>0</v>
      </c>
      <c r="V989" s="30">
        <v>0</v>
      </c>
      <c r="W989" s="28" t="s">
        <v>74</v>
      </c>
      <c r="X989" s="3" t="s">
        <v>83</v>
      </c>
      <c r="Y989" s="28" t="s">
        <v>74</v>
      </c>
      <c r="Z989" s="31">
        <v>-2.7128547579298923</v>
      </c>
      <c r="AA989" s="31">
        <v>21.40625</v>
      </c>
      <c r="AB989" s="31">
        <v>-2.7128547579298923</v>
      </c>
      <c r="AC989" s="31">
        <v>38.455781464388174</v>
      </c>
      <c r="AD989" s="28" t="s">
        <v>74</v>
      </c>
      <c r="AE989" s="31">
        <v>-19.304920829950341</v>
      </c>
      <c r="AF989" s="31">
        <v>1.4543315851332352</v>
      </c>
      <c r="AG989" s="28" t="s">
        <v>74</v>
      </c>
      <c r="AH989" s="32">
        <v>45940</v>
      </c>
      <c r="AJ989" s="30" t="s">
        <v>5692</v>
      </c>
    </row>
    <row r="990" spans="1:36" x14ac:dyDescent="0.2">
      <c r="A990" s="23" t="s">
        <v>2018</v>
      </c>
      <c r="B990" s="24" t="s">
        <v>72</v>
      </c>
      <c r="C990" s="25" t="s">
        <v>2019</v>
      </c>
      <c r="D990" s="26" t="s">
        <v>74</v>
      </c>
      <c r="E990" s="24">
        <v>5</v>
      </c>
      <c r="F990" s="27">
        <v>-3.8237391226046293</v>
      </c>
      <c r="G990" s="27">
        <v>24.042009113507355</v>
      </c>
      <c r="H990" s="26" t="s">
        <v>74</v>
      </c>
      <c r="I990" s="27">
        <v>18.88200140037161</v>
      </c>
      <c r="J990" s="27">
        <v>20.248781143999999</v>
      </c>
      <c r="K990" s="26" t="s">
        <v>74</v>
      </c>
      <c r="L990" s="23" t="s">
        <v>113</v>
      </c>
      <c r="M990" s="23" t="s">
        <v>324</v>
      </c>
      <c r="N990" s="28" t="s">
        <v>74</v>
      </c>
      <c r="O990" s="3" t="s">
        <v>77</v>
      </c>
      <c r="P990" s="3" t="s">
        <v>2020</v>
      </c>
      <c r="Q990" s="28" t="s">
        <v>74</v>
      </c>
      <c r="R990" s="29">
        <v>5</v>
      </c>
      <c r="S990" s="30">
        <v>25</v>
      </c>
      <c r="T990" s="30">
        <v>30</v>
      </c>
      <c r="U990" s="30">
        <v>0</v>
      </c>
      <c r="V990" s="30">
        <v>0</v>
      </c>
      <c r="W990" s="28" t="s">
        <v>74</v>
      </c>
      <c r="X990" s="3" t="s">
        <v>101</v>
      </c>
      <c r="Y990" s="28" t="s">
        <v>74</v>
      </c>
      <c r="Z990" s="31">
        <v>-4.2075209436868359</v>
      </c>
      <c r="AA990" s="31">
        <v>51.428232080289824</v>
      </c>
      <c r="AB990" s="31">
        <v>-4.2075209436868359</v>
      </c>
      <c r="AC990" s="31">
        <v>74.557906208754815</v>
      </c>
      <c r="AD990" s="28" t="s">
        <v>74</v>
      </c>
      <c r="AE990" s="31">
        <v>-3.8237391226046293</v>
      </c>
      <c r="AF990" s="31">
        <v>34.771039810604407</v>
      </c>
      <c r="AG990" s="28" t="s">
        <v>74</v>
      </c>
      <c r="AH990" s="32">
        <v>45940</v>
      </c>
      <c r="AJ990" s="30" t="s">
        <v>5693</v>
      </c>
    </row>
    <row r="991" spans="1:36" x14ac:dyDescent="0.2">
      <c r="A991" s="23">
        <v>8830</v>
      </c>
      <c r="B991" s="24" t="s">
        <v>259</v>
      </c>
      <c r="C991" s="25" t="s">
        <v>2021</v>
      </c>
      <c r="D991" s="26" t="s">
        <v>74</v>
      </c>
      <c r="E991" s="24">
        <v>4</v>
      </c>
      <c r="F991" s="27">
        <v>-5.5142557962376673</v>
      </c>
      <c r="G991" s="27">
        <v>18.649119196683181</v>
      </c>
      <c r="H991" s="26" t="s">
        <v>74</v>
      </c>
      <c r="I991" s="27">
        <v>28.290467028631372</v>
      </c>
      <c r="J991" s="27">
        <v>20.208897315000002</v>
      </c>
      <c r="K991" s="26" t="s">
        <v>74</v>
      </c>
      <c r="L991" s="23" t="s">
        <v>493</v>
      </c>
      <c r="M991" s="23" t="s">
        <v>1089</v>
      </c>
      <c r="N991" s="28" t="s">
        <v>74</v>
      </c>
      <c r="O991" s="3" t="s">
        <v>109</v>
      </c>
      <c r="P991" s="3" t="s">
        <v>261</v>
      </c>
      <c r="Q991" s="28" t="s">
        <v>74</v>
      </c>
      <c r="R991" s="29">
        <v>5</v>
      </c>
      <c r="S991" s="30">
        <v>12</v>
      </c>
      <c r="T991" s="30">
        <v>0</v>
      </c>
      <c r="U991" s="30">
        <v>0</v>
      </c>
      <c r="V991" s="30">
        <v>0</v>
      </c>
      <c r="W991" s="28" t="s">
        <v>74</v>
      </c>
      <c r="X991" s="3" t="s">
        <v>83</v>
      </c>
      <c r="Y991" s="28" t="s">
        <v>74</v>
      </c>
      <c r="Z991" s="31">
        <v>0</v>
      </c>
      <c r="AA991" s="31">
        <v>25.670483508958807</v>
      </c>
      <c r="AB991" s="31">
        <v>0</v>
      </c>
      <c r="AC991" s="31">
        <v>58.068586095876149</v>
      </c>
      <c r="AD991" s="28" t="s">
        <v>74</v>
      </c>
      <c r="AE991" s="31">
        <v>-9.0557264913709901</v>
      </c>
      <c r="AF991" s="31">
        <v>14.183835205383113</v>
      </c>
      <c r="AG991" s="28" t="s">
        <v>74</v>
      </c>
      <c r="AH991" s="32">
        <v>45940</v>
      </c>
      <c r="AJ991" s="30" t="s">
        <v>5694</v>
      </c>
    </row>
    <row r="992" spans="1:36" x14ac:dyDescent="0.2">
      <c r="A992" s="23" t="s">
        <v>2022</v>
      </c>
      <c r="B992" s="24" t="s">
        <v>72</v>
      </c>
      <c r="C992" s="25" t="s">
        <v>2023</v>
      </c>
      <c r="D992" s="26" t="s">
        <v>74</v>
      </c>
      <c r="E992" s="24">
        <v>2</v>
      </c>
      <c r="F992" s="27">
        <v>-9.3473497864139574</v>
      </c>
      <c r="G992" s="27">
        <v>7.7093390451019541</v>
      </c>
      <c r="H992" s="26" t="s">
        <v>74</v>
      </c>
      <c r="I992" s="27">
        <v>17.650045184483428</v>
      </c>
      <c r="J992" s="27">
        <v>20.180845686000001</v>
      </c>
      <c r="K992" s="26" t="s">
        <v>74</v>
      </c>
      <c r="L992" s="23" t="s">
        <v>315</v>
      </c>
      <c r="M992" s="23" t="s">
        <v>1578</v>
      </c>
      <c r="N992" s="28" t="s">
        <v>74</v>
      </c>
      <c r="O992" s="3" t="s">
        <v>77</v>
      </c>
      <c r="P992" s="3" t="s">
        <v>78</v>
      </c>
      <c r="Q992" s="28" t="s">
        <v>74</v>
      </c>
      <c r="R992" s="29">
        <v>5</v>
      </c>
      <c r="S992" s="30">
        <v>60</v>
      </c>
      <c r="T992" s="30">
        <v>0</v>
      </c>
      <c r="U992" s="30">
        <v>0</v>
      </c>
      <c r="V992" s="30">
        <v>0</v>
      </c>
      <c r="W992" s="28" t="s">
        <v>74</v>
      </c>
      <c r="X992" s="3" t="s">
        <v>101</v>
      </c>
      <c r="Y992" s="28" t="s">
        <v>74</v>
      </c>
      <c r="Z992" s="31">
        <v>-2.2130960529317791</v>
      </c>
      <c r="AA992" s="31">
        <v>16.752928357395799</v>
      </c>
      <c r="AB992" s="31">
        <v>-2.2130960529317791</v>
      </c>
      <c r="AC992" s="31">
        <v>45.863679059066953</v>
      </c>
      <c r="AD992" s="28" t="s">
        <v>74</v>
      </c>
      <c r="AE992" s="31">
        <v>-9.3473497864139574</v>
      </c>
      <c r="AF992" s="31">
        <v>11.276019940005334</v>
      </c>
      <c r="AG992" s="28" t="s">
        <v>74</v>
      </c>
      <c r="AH992" s="32">
        <v>45940</v>
      </c>
      <c r="AJ992" s="30" t="s">
        <v>5695</v>
      </c>
    </row>
    <row r="993" spans="1:36" x14ac:dyDescent="0.2">
      <c r="A993" s="23">
        <v>6594</v>
      </c>
      <c r="B993" s="24" t="s">
        <v>259</v>
      </c>
      <c r="C993" s="25" t="s">
        <v>2024</v>
      </c>
      <c r="D993" s="26" t="s">
        <v>74</v>
      </c>
      <c r="E993" s="24">
        <v>0</v>
      </c>
      <c r="F993" s="27">
        <v>-19.634754923348424</v>
      </c>
      <c r="G993" s="27">
        <v>2.5574679201450872</v>
      </c>
      <c r="H993" s="26" t="s">
        <v>74</v>
      </c>
      <c r="I993" s="27">
        <v>50.342498011882718</v>
      </c>
      <c r="J993" s="27">
        <v>20.130350619000001</v>
      </c>
      <c r="K993" s="26" t="s">
        <v>74</v>
      </c>
      <c r="L993" s="23" t="s">
        <v>178</v>
      </c>
      <c r="M993" s="23" t="s">
        <v>240</v>
      </c>
      <c r="N993" s="28" t="s">
        <v>74</v>
      </c>
      <c r="O993" s="3" t="s">
        <v>109</v>
      </c>
      <c r="P993" s="3" t="s">
        <v>261</v>
      </c>
      <c r="Q993" s="28" t="s">
        <v>74</v>
      </c>
      <c r="R993" s="29">
        <v>2</v>
      </c>
      <c r="S993" s="30">
        <v>0</v>
      </c>
      <c r="T993" s="30">
        <v>0</v>
      </c>
      <c r="U993" s="30">
        <v>0</v>
      </c>
      <c r="V993" s="30">
        <v>6</v>
      </c>
      <c r="W993" s="28" t="s">
        <v>74</v>
      </c>
      <c r="X993" s="3" t="s">
        <v>79</v>
      </c>
      <c r="Y993" s="28" t="s">
        <v>74</v>
      </c>
      <c r="Z993" s="31">
        <v>-16.14966280992773</v>
      </c>
      <c r="AA993" s="31">
        <v>28.978693414942612</v>
      </c>
      <c r="AB993" s="31">
        <v>-59.048804261866962</v>
      </c>
      <c r="AC993" s="31">
        <v>-22.238929793481795</v>
      </c>
      <c r="AD993" s="28" t="s">
        <v>74</v>
      </c>
      <c r="AE993" s="31">
        <v>-77.19118318529452</v>
      </c>
      <c r="AF993" s="31">
        <v>-47.949688331778418</v>
      </c>
      <c r="AG993" s="28" t="s">
        <v>74</v>
      </c>
      <c r="AH993" s="32">
        <v>45940</v>
      </c>
      <c r="AJ993" s="30" t="s">
        <v>5696</v>
      </c>
    </row>
    <row r="994" spans="1:36" x14ac:dyDescent="0.2">
      <c r="A994" s="23" t="s">
        <v>2025</v>
      </c>
      <c r="B994" s="24" t="s">
        <v>154</v>
      </c>
      <c r="C994" s="25" t="s">
        <v>2026</v>
      </c>
      <c r="D994" s="26" t="s">
        <v>74</v>
      </c>
      <c r="E994" s="24">
        <v>1</v>
      </c>
      <c r="F994" s="27">
        <v>-8.5426538123383615</v>
      </c>
      <c r="G994" s="27">
        <v>7.5715965203607976</v>
      </c>
      <c r="H994" s="26" t="s">
        <v>74</v>
      </c>
      <c r="I994" s="27">
        <v>11.664979393351054</v>
      </c>
      <c r="J994" s="27">
        <v>20.123260752</v>
      </c>
      <c r="K994" s="26" t="s">
        <v>74</v>
      </c>
      <c r="L994" s="23" t="s">
        <v>315</v>
      </c>
      <c r="M994" s="23" t="s">
        <v>1578</v>
      </c>
      <c r="N994" s="28" t="s">
        <v>74</v>
      </c>
      <c r="O994" s="3" t="s">
        <v>156</v>
      </c>
      <c r="P994" s="3" t="s">
        <v>479</v>
      </c>
      <c r="Q994" s="28" t="s">
        <v>74</v>
      </c>
      <c r="R994" s="29">
        <v>5</v>
      </c>
      <c r="S994" s="30">
        <v>38</v>
      </c>
      <c r="T994" s="30">
        <v>0</v>
      </c>
      <c r="U994" s="30">
        <v>0</v>
      </c>
      <c r="V994" s="30">
        <v>0</v>
      </c>
      <c r="W994" s="28" t="s">
        <v>74</v>
      </c>
      <c r="X994" s="3" t="s">
        <v>101</v>
      </c>
      <c r="Y994" s="28" t="s">
        <v>74</v>
      </c>
      <c r="Z994" s="31">
        <v>-2.0872865275142209</v>
      </c>
      <c r="AA994" s="31">
        <v>15.178571428571422</v>
      </c>
      <c r="AB994" s="31">
        <v>-3.5514018691588696</v>
      </c>
      <c r="AC994" s="31">
        <v>22.227091303163448</v>
      </c>
      <c r="AD994" s="28" t="s">
        <v>74</v>
      </c>
      <c r="AE994" s="31">
        <v>-27.565842853776768</v>
      </c>
      <c r="AF994" s="31">
        <v>-1.4878009911626979</v>
      </c>
      <c r="AG994" s="28" t="s">
        <v>74</v>
      </c>
      <c r="AH994" s="32">
        <v>45940</v>
      </c>
      <c r="AJ994" s="30" t="s">
        <v>5697</v>
      </c>
    </row>
    <row r="995" spans="1:36" x14ac:dyDescent="0.2">
      <c r="A995" s="23" t="s">
        <v>2027</v>
      </c>
      <c r="B995" s="24" t="s">
        <v>72</v>
      </c>
      <c r="C995" s="25" t="s">
        <v>2028</v>
      </c>
      <c r="D995" s="26" t="s">
        <v>74</v>
      </c>
      <c r="E995" s="24">
        <v>0</v>
      </c>
      <c r="F995" s="27">
        <v>-26.688405965347272</v>
      </c>
      <c r="G995" s="27">
        <v>2.507156385044532</v>
      </c>
      <c r="H995" s="26" t="s">
        <v>74</v>
      </c>
      <c r="I995" s="27">
        <v>43.221769103878813</v>
      </c>
      <c r="J995" s="27">
        <v>20.099998732</v>
      </c>
      <c r="K995" s="26" t="s">
        <v>74</v>
      </c>
      <c r="L995" s="23" t="s">
        <v>178</v>
      </c>
      <c r="M995" s="23" t="s">
        <v>689</v>
      </c>
      <c r="N995" s="28" t="s">
        <v>74</v>
      </c>
      <c r="O995" s="3" t="s">
        <v>77</v>
      </c>
      <c r="P995" s="3" t="s">
        <v>78</v>
      </c>
      <c r="Q995" s="28" t="s">
        <v>74</v>
      </c>
      <c r="R995" s="29">
        <v>2</v>
      </c>
      <c r="S995" s="30">
        <v>0</v>
      </c>
      <c r="T995" s="30">
        <v>0</v>
      </c>
      <c r="U995" s="30">
        <v>0</v>
      </c>
      <c r="V995" s="30">
        <v>31</v>
      </c>
      <c r="W995" s="28" t="s">
        <v>74</v>
      </c>
      <c r="X995" s="3" t="s">
        <v>79</v>
      </c>
      <c r="Y995" s="28" t="s">
        <v>74</v>
      </c>
      <c r="Z995" s="31">
        <v>-14.525946559372754</v>
      </c>
      <c r="AA995" s="31">
        <v>20.002896871378891</v>
      </c>
      <c r="AB995" s="31">
        <v>-43.003577325261425</v>
      </c>
      <c r="AC995" s="31">
        <v>-23.716239141533769</v>
      </c>
      <c r="AD995" s="28" t="s">
        <v>74</v>
      </c>
      <c r="AE995" s="31">
        <v>-60.419499137354251</v>
      </c>
      <c r="AF995" s="31">
        <v>-43.747333292269616</v>
      </c>
      <c r="AG995" s="28" t="s">
        <v>74</v>
      </c>
      <c r="AH995" s="32">
        <v>45940</v>
      </c>
      <c r="AJ995" s="30" t="s">
        <v>5698</v>
      </c>
    </row>
    <row r="996" spans="1:36" x14ac:dyDescent="0.2">
      <c r="A996" s="23">
        <v>32830</v>
      </c>
      <c r="B996" s="24" t="s">
        <v>140</v>
      </c>
      <c r="C996" s="25" t="s">
        <v>2029</v>
      </c>
      <c r="D996" s="26" t="s">
        <v>74</v>
      </c>
      <c r="E996" s="24">
        <v>5</v>
      </c>
      <c r="F996" s="27">
        <v>-2.113549277014191</v>
      </c>
      <c r="G996" s="27">
        <v>69.622637191446515</v>
      </c>
      <c r="H996" s="26" t="s">
        <v>74</v>
      </c>
      <c r="I996" s="27">
        <v>40.393029218006049</v>
      </c>
      <c r="J996" s="27">
        <v>20.098417479999998</v>
      </c>
      <c r="K996" s="26" t="s">
        <v>74</v>
      </c>
      <c r="L996" s="23" t="s">
        <v>113</v>
      </c>
      <c r="M996" s="23" t="s">
        <v>411</v>
      </c>
      <c r="N996" s="28" t="s">
        <v>74</v>
      </c>
      <c r="O996" s="3" t="s">
        <v>109</v>
      </c>
      <c r="P996" s="3" t="s">
        <v>142</v>
      </c>
      <c r="Q996" s="28" t="s">
        <v>74</v>
      </c>
      <c r="R996" s="29">
        <v>5</v>
      </c>
      <c r="S996" s="30">
        <v>19</v>
      </c>
      <c r="T996" s="30">
        <v>19</v>
      </c>
      <c r="U996" s="30">
        <v>0</v>
      </c>
      <c r="V996" s="30">
        <v>0</v>
      </c>
      <c r="W996" s="28" t="s">
        <v>74</v>
      </c>
      <c r="X996" s="3" t="s">
        <v>79</v>
      </c>
      <c r="Y996" s="28" t="s">
        <v>74</v>
      </c>
      <c r="Z996" s="31">
        <v>0</v>
      </c>
      <c r="AA996" s="31">
        <v>107.25388601036269</v>
      </c>
      <c r="AB996" s="31">
        <v>0</v>
      </c>
      <c r="AC996" s="31">
        <v>107.93948795588592</v>
      </c>
      <c r="AD996" s="28" t="s">
        <v>74</v>
      </c>
      <c r="AE996" s="31">
        <v>-2.113549277014191</v>
      </c>
      <c r="AF996" s="31">
        <v>51.344347383644887</v>
      </c>
      <c r="AG996" s="28" t="s">
        <v>74</v>
      </c>
      <c r="AH996" s="32">
        <v>45940</v>
      </c>
      <c r="AJ996" s="30" t="s">
        <v>5699</v>
      </c>
    </row>
    <row r="997" spans="1:36" x14ac:dyDescent="0.2">
      <c r="A997" s="23" t="s">
        <v>2030</v>
      </c>
      <c r="B997" s="24" t="s">
        <v>2031</v>
      </c>
      <c r="C997" s="25" t="s">
        <v>2032</v>
      </c>
      <c r="D997" s="26" t="s">
        <v>74</v>
      </c>
      <c r="E997" s="24">
        <v>0</v>
      </c>
      <c r="F997" s="27">
        <v>-15.195521423826158</v>
      </c>
      <c r="G997" s="27">
        <v>0</v>
      </c>
      <c r="H997" s="26" t="s">
        <v>74</v>
      </c>
      <c r="I997" s="27">
        <v>17.069036264082758</v>
      </c>
      <c r="J997" s="27">
        <v>12.162954243</v>
      </c>
      <c r="K997" s="26" t="s">
        <v>74</v>
      </c>
      <c r="L997" s="23" t="s">
        <v>129</v>
      </c>
      <c r="M997" s="23" t="s">
        <v>366</v>
      </c>
      <c r="N997" s="28" t="s">
        <v>74</v>
      </c>
      <c r="O997" s="3" t="s">
        <v>109</v>
      </c>
      <c r="P997" s="3" t="s">
        <v>2033</v>
      </c>
      <c r="Q997" s="28" t="s">
        <v>74</v>
      </c>
      <c r="R997" s="29">
        <v>5</v>
      </c>
      <c r="S997" s="30">
        <v>6</v>
      </c>
      <c r="T997" s="30">
        <v>0</v>
      </c>
      <c r="U997" s="30">
        <v>0</v>
      </c>
      <c r="V997" s="30">
        <v>3</v>
      </c>
      <c r="W997" s="28" t="s">
        <v>74</v>
      </c>
      <c r="X997" s="3" t="s">
        <v>101</v>
      </c>
      <c r="Y997" s="28" t="s">
        <v>74</v>
      </c>
      <c r="Z997" s="31">
        <v>-5.4018789144050112</v>
      </c>
      <c r="AA997" s="31">
        <v>12.229102167182672</v>
      </c>
      <c r="AB997" s="31">
        <v>-6.088082901554408</v>
      </c>
      <c r="AC997" s="31">
        <v>32.484458202523967</v>
      </c>
      <c r="AD997" s="28" t="s">
        <v>74</v>
      </c>
      <c r="AE997" s="31">
        <v>-25.193370519865997</v>
      </c>
      <c r="AF997" s="31">
        <v>-4.7039010679707607</v>
      </c>
      <c r="AG997" s="28" t="s">
        <v>74</v>
      </c>
      <c r="AH997" s="32">
        <v>45940</v>
      </c>
      <c r="AJ997" s="30" t="s">
        <v>5700</v>
      </c>
    </row>
    <row r="998" spans="1:36" x14ac:dyDescent="0.2">
      <c r="A998" s="23" t="s">
        <v>2034</v>
      </c>
      <c r="B998" s="24" t="s">
        <v>72</v>
      </c>
      <c r="C998" s="25" t="s">
        <v>2035</v>
      </c>
      <c r="D998" s="26" t="s">
        <v>74</v>
      </c>
      <c r="E998" s="24">
        <v>0</v>
      </c>
      <c r="F998" s="27">
        <v>-23.191823633585177</v>
      </c>
      <c r="G998" s="27">
        <v>2.4288105464295775</v>
      </c>
      <c r="H998" s="26" t="s">
        <v>74</v>
      </c>
      <c r="I998" s="27">
        <v>24.455055053574501</v>
      </c>
      <c r="J998" s="27">
        <v>20.057548444999998</v>
      </c>
      <c r="K998" s="26" t="s">
        <v>74</v>
      </c>
      <c r="L998" s="23" t="s">
        <v>315</v>
      </c>
      <c r="M998" s="23" t="s">
        <v>316</v>
      </c>
      <c r="N998" s="28" t="s">
        <v>74</v>
      </c>
      <c r="O998" s="3" t="s">
        <v>77</v>
      </c>
      <c r="P998" s="3" t="s">
        <v>78</v>
      </c>
      <c r="Q998" s="28" t="s">
        <v>74</v>
      </c>
      <c r="R998" s="29">
        <v>0</v>
      </c>
      <c r="S998" s="30">
        <v>0</v>
      </c>
      <c r="T998" s="30">
        <v>0</v>
      </c>
      <c r="U998" s="30">
        <v>1</v>
      </c>
      <c r="V998" s="30">
        <v>4</v>
      </c>
      <c r="W998" s="28" t="s">
        <v>74</v>
      </c>
      <c r="X998" s="3" t="s">
        <v>83</v>
      </c>
      <c r="Y998" s="28" t="s">
        <v>74</v>
      </c>
      <c r="Z998" s="31">
        <v>-8.2878761217666739</v>
      </c>
      <c r="AA998" s="31">
        <v>11.2724167378309</v>
      </c>
      <c r="AB998" s="31">
        <v>-37.121486307154058</v>
      </c>
      <c r="AC998" s="31">
        <v>-14.075070559995778</v>
      </c>
      <c r="AD998" s="28" t="s">
        <v>74</v>
      </c>
      <c r="AE998" s="31">
        <v>-47.053081196915883</v>
      </c>
      <c r="AF998" s="31">
        <v>-35.73975539631116</v>
      </c>
      <c r="AG998" s="28" t="s">
        <v>74</v>
      </c>
      <c r="AH998" s="32">
        <v>45940</v>
      </c>
      <c r="AJ998" s="30" t="s">
        <v>5701</v>
      </c>
    </row>
    <row r="999" spans="1:36" x14ac:dyDescent="0.2">
      <c r="A999" s="23">
        <v>688</v>
      </c>
      <c r="B999" s="24" t="s">
        <v>124</v>
      </c>
      <c r="C999" s="25" t="s">
        <v>2036</v>
      </c>
      <c r="D999" s="26" t="s">
        <v>74</v>
      </c>
      <c r="E999" s="24">
        <v>0</v>
      </c>
      <c r="F999" s="27">
        <v>-16.34512869144973</v>
      </c>
      <c r="G999" s="27">
        <v>4.2571108994343057</v>
      </c>
      <c r="H999" s="26" t="s">
        <v>74</v>
      </c>
      <c r="I999" s="27">
        <v>27.572533850151558</v>
      </c>
      <c r="J999" s="27">
        <v>19.914363473000002</v>
      </c>
      <c r="K999" s="26" t="s">
        <v>74</v>
      </c>
      <c r="L999" s="23" t="s">
        <v>493</v>
      </c>
      <c r="M999" s="23" t="s">
        <v>1302</v>
      </c>
      <c r="N999" s="28" t="s">
        <v>74</v>
      </c>
      <c r="O999" s="3" t="s">
        <v>109</v>
      </c>
      <c r="P999" s="3" t="s">
        <v>543</v>
      </c>
      <c r="Q999" s="28" t="s">
        <v>74</v>
      </c>
      <c r="R999" s="29">
        <v>2</v>
      </c>
      <c r="S999" s="30">
        <v>0</v>
      </c>
      <c r="T999" s="30">
        <v>0</v>
      </c>
      <c r="U999" s="30">
        <v>0</v>
      </c>
      <c r="V999" s="30">
        <v>4</v>
      </c>
      <c r="W999" s="28" t="s">
        <v>74</v>
      </c>
      <c r="X999" s="3" t="s">
        <v>83</v>
      </c>
      <c r="Y999" s="28" t="s">
        <v>74</v>
      </c>
      <c r="Z999" s="31">
        <v>-4.2596348884381277</v>
      </c>
      <c r="AA999" s="31">
        <v>12.649164677804295</v>
      </c>
      <c r="AB999" s="31">
        <v>-39.770310506167597</v>
      </c>
      <c r="AC999" s="31">
        <v>-8.8527418202416381</v>
      </c>
      <c r="AD999" s="28" t="s">
        <v>74</v>
      </c>
      <c r="AE999" s="31">
        <v>-61.097993887821069</v>
      </c>
      <c r="AF999" s="31">
        <v>-33.326160594740898</v>
      </c>
      <c r="AG999" s="28" t="s">
        <v>74</v>
      </c>
      <c r="AH999" s="32">
        <v>45940</v>
      </c>
      <c r="AJ999" s="30" t="s">
        <v>5702</v>
      </c>
    </row>
    <row r="1000" spans="1:36" x14ac:dyDescent="0.2">
      <c r="A1000" s="23" t="s">
        <v>2037</v>
      </c>
      <c r="B1000" s="24" t="s">
        <v>72</v>
      </c>
      <c r="C1000" s="25" t="s">
        <v>2038</v>
      </c>
      <c r="D1000" s="26" t="s">
        <v>74</v>
      </c>
      <c r="E1000" s="24">
        <v>5</v>
      </c>
      <c r="F1000" s="27">
        <v>-0.60223391303690421</v>
      </c>
      <c r="G1000" s="27">
        <v>46.42913430944882</v>
      </c>
      <c r="H1000" s="26" t="s">
        <v>74</v>
      </c>
      <c r="I1000" s="27">
        <v>48.536465994556238</v>
      </c>
      <c r="J1000" s="27">
        <v>19.899555280000001</v>
      </c>
      <c r="K1000" s="26" t="s">
        <v>74</v>
      </c>
      <c r="L1000" s="23" t="s">
        <v>129</v>
      </c>
      <c r="M1000" s="23" t="s">
        <v>200</v>
      </c>
      <c r="N1000" s="28" t="s">
        <v>74</v>
      </c>
      <c r="O1000" s="3" t="s">
        <v>77</v>
      </c>
      <c r="P1000" s="3" t="s">
        <v>78</v>
      </c>
      <c r="Q1000" s="28" t="s">
        <v>74</v>
      </c>
      <c r="R1000" s="29">
        <v>5</v>
      </c>
      <c r="S1000" s="30">
        <v>6</v>
      </c>
      <c r="T1000" s="30">
        <v>6</v>
      </c>
      <c r="U1000" s="30">
        <v>0</v>
      </c>
      <c r="V1000" s="30">
        <v>0</v>
      </c>
      <c r="W1000" s="28" t="s">
        <v>74</v>
      </c>
      <c r="X1000" s="3" t="s">
        <v>79</v>
      </c>
      <c r="Y1000" s="28" t="s">
        <v>74</v>
      </c>
      <c r="Z1000" s="31">
        <v>-2.8847639437614481</v>
      </c>
      <c r="AA1000" s="31">
        <v>56.494522691705775</v>
      </c>
      <c r="AB1000" s="31">
        <v>-2.8847639437614481</v>
      </c>
      <c r="AC1000" s="31">
        <v>65.309004339891203</v>
      </c>
      <c r="AD1000" s="28" t="s">
        <v>74</v>
      </c>
      <c r="AE1000" s="31">
        <v>-3.9902582912843196</v>
      </c>
      <c r="AF1000" s="31">
        <v>26.125309208233254</v>
      </c>
      <c r="AG1000" s="28" t="s">
        <v>74</v>
      </c>
      <c r="AH1000" s="32">
        <v>45940</v>
      </c>
      <c r="AJ1000" s="30" t="s">
        <v>5703</v>
      </c>
    </row>
    <row r="1001" spans="1:36" x14ac:dyDescent="0.2">
      <c r="A1001" s="23">
        <v>9766</v>
      </c>
      <c r="B1001" s="24" t="s">
        <v>259</v>
      </c>
      <c r="C1001" s="25" t="s">
        <v>2039</v>
      </c>
      <c r="D1001" s="26" t="s">
        <v>74</v>
      </c>
      <c r="E1001" s="24">
        <v>4</v>
      </c>
      <c r="F1001" s="27">
        <v>-15.119862322718063</v>
      </c>
      <c r="G1001" s="27">
        <v>9.5310686708362038</v>
      </c>
      <c r="H1001" s="26" t="s">
        <v>74</v>
      </c>
      <c r="I1001" s="27">
        <v>36.026622582464533</v>
      </c>
      <c r="J1001" s="27">
        <v>19.898524604999999</v>
      </c>
      <c r="K1001" s="26" t="s">
        <v>74</v>
      </c>
      <c r="L1001" s="23" t="s">
        <v>75</v>
      </c>
      <c r="M1001" s="23" t="s">
        <v>565</v>
      </c>
      <c r="N1001" s="28" t="s">
        <v>74</v>
      </c>
      <c r="O1001" s="3" t="s">
        <v>109</v>
      </c>
      <c r="P1001" s="3" t="s">
        <v>261</v>
      </c>
      <c r="Q1001" s="28" t="s">
        <v>74</v>
      </c>
      <c r="R1001" s="29">
        <v>5</v>
      </c>
      <c r="S1001" s="30">
        <v>60</v>
      </c>
      <c r="T1001" s="30">
        <v>0</v>
      </c>
      <c r="U1001" s="30">
        <v>0</v>
      </c>
      <c r="V1001" s="30">
        <v>0</v>
      </c>
      <c r="W1001" s="28" t="s">
        <v>74</v>
      </c>
      <c r="X1001" s="3" t="s">
        <v>83</v>
      </c>
      <c r="Y1001" s="28" t="s">
        <v>74</v>
      </c>
      <c r="Z1001" s="31">
        <v>-11.425355785726694</v>
      </c>
      <c r="AA1001" s="31">
        <v>27.409572574683043</v>
      </c>
      <c r="AB1001" s="31">
        <v>-11.425355785726694</v>
      </c>
      <c r="AC1001" s="31">
        <v>108.93440562567602</v>
      </c>
      <c r="AD1001" s="28" t="s">
        <v>74</v>
      </c>
      <c r="AE1001" s="31">
        <v>-15.119862322718063</v>
      </c>
      <c r="AF1001" s="31">
        <v>57.053986288671901</v>
      </c>
      <c r="AG1001" s="28" t="s">
        <v>74</v>
      </c>
      <c r="AH1001" s="32">
        <v>45940</v>
      </c>
      <c r="AJ1001" s="30" t="s">
        <v>5704</v>
      </c>
    </row>
    <row r="1002" spans="1:36" x14ac:dyDescent="0.2">
      <c r="A1002" s="23" t="s">
        <v>2040</v>
      </c>
      <c r="B1002" s="24" t="s">
        <v>72</v>
      </c>
      <c r="C1002" s="25" t="s">
        <v>2041</v>
      </c>
      <c r="D1002" s="26" t="s">
        <v>74</v>
      </c>
      <c r="E1002" s="24">
        <v>0</v>
      </c>
      <c r="F1002" s="27">
        <v>-29.574602825240902</v>
      </c>
      <c r="G1002" s="27">
        <v>0</v>
      </c>
      <c r="H1002" s="26" t="s">
        <v>74</v>
      </c>
      <c r="I1002" s="27">
        <v>38.602569790332261</v>
      </c>
      <c r="J1002" s="27">
        <v>19.875535730999999</v>
      </c>
      <c r="K1002" s="26" t="s">
        <v>74</v>
      </c>
      <c r="L1002" s="23" t="s">
        <v>493</v>
      </c>
      <c r="M1002" s="23" t="s">
        <v>1089</v>
      </c>
      <c r="N1002" s="28" t="s">
        <v>74</v>
      </c>
      <c r="O1002" s="3" t="s">
        <v>109</v>
      </c>
      <c r="P1002" s="3" t="s">
        <v>126</v>
      </c>
      <c r="Q1002" s="28" t="s">
        <v>74</v>
      </c>
      <c r="R1002" s="29">
        <v>1</v>
      </c>
      <c r="S1002" s="30">
        <v>0</v>
      </c>
      <c r="T1002" s="30">
        <v>0</v>
      </c>
      <c r="U1002" s="30">
        <v>0</v>
      </c>
      <c r="V1002" s="30">
        <v>7</v>
      </c>
      <c r="W1002" s="28" t="s">
        <v>74</v>
      </c>
      <c r="X1002" s="3" t="s">
        <v>83</v>
      </c>
      <c r="Y1002" s="28" t="s">
        <v>74</v>
      </c>
      <c r="Z1002" s="31">
        <v>-17.523364485981311</v>
      </c>
      <c r="AA1002" s="31">
        <v>0.51252847380409949</v>
      </c>
      <c r="AB1002" s="31">
        <v>-30.347277032359909</v>
      </c>
      <c r="AC1002" s="31">
        <v>8.6030205791955829</v>
      </c>
      <c r="AD1002" s="28" t="s">
        <v>74</v>
      </c>
      <c r="AE1002" s="31">
        <v>-40.603874192337372</v>
      </c>
      <c r="AF1002" s="31">
        <v>-18.197256988559506</v>
      </c>
      <c r="AG1002" s="28" t="s">
        <v>74</v>
      </c>
      <c r="AH1002" s="32">
        <v>45940</v>
      </c>
      <c r="AJ1002" s="30" t="s">
        <v>5705</v>
      </c>
    </row>
    <row r="1003" spans="1:36" x14ac:dyDescent="0.2">
      <c r="A1003" s="23" t="s">
        <v>2042</v>
      </c>
      <c r="B1003" s="24" t="s">
        <v>198</v>
      </c>
      <c r="C1003" s="25" t="s">
        <v>2043</v>
      </c>
      <c r="D1003" s="26" t="s">
        <v>74</v>
      </c>
      <c r="E1003" s="24">
        <v>0</v>
      </c>
      <c r="F1003" s="27">
        <v>-32.153397055876745</v>
      </c>
      <c r="G1003" s="27">
        <v>2.9280472476497481</v>
      </c>
      <c r="H1003" s="26" t="s">
        <v>74</v>
      </c>
      <c r="I1003" s="27">
        <v>20.522472516233201</v>
      </c>
      <c r="J1003" s="27">
        <v>19.845564017000001</v>
      </c>
      <c r="K1003" s="26" t="s">
        <v>74</v>
      </c>
      <c r="L1003" s="23" t="s">
        <v>129</v>
      </c>
      <c r="M1003" s="23" t="s">
        <v>366</v>
      </c>
      <c r="N1003" s="28" t="s">
        <v>74</v>
      </c>
      <c r="O1003" s="3" t="s">
        <v>156</v>
      </c>
      <c r="P1003" s="3" t="s">
        <v>201</v>
      </c>
      <c r="Q1003" s="28" t="s">
        <v>74</v>
      </c>
      <c r="R1003" s="29">
        <v>0</v>
      </c>
      <c r="S1003" s="30">
        <v>0</v>
      </c>
      <c r="T1003" s="30">
        <v>0</v>
      </c>
      <c r="U1003" s="30">
        <v>40</v>
      </c>
      <c r="V1003" s="30">
        <v>47</v>
      </c>
      <c r="W1003" s="28" t="s">
        <v>74</v>
      </c>
      <c r="X1003" s="3" t="s">
        <v>101</v>
      </c>
      <c r="Y1003" s="28" t="s">
        <v>74</v>
      </c>
      <c r="Z1003" s="31">
        <v>-22.036748590568873</v>
      </c>
      <c r="AA1003" s="31">
        <v>2.7243007628042135</v>
      </c>
      <c r="AB1003" s="31">
        <v>-46.618343809577738</v>
      </c>
      <c r="AC1003" s="31">
        <v>-28.316316168390493</v>
      </c>
      <c r="AD1003" s="28" t="s">
        <v>74</v>
      </c>
      <c r="AE1003" s="31">
        <v>-58.662181425388873</v>
      </c>
      <c r="AF1003" s="31">
        <v>-42.919630126012443</v>
      </c>
      <c r="AG1003" s="28" t="s">
        <v>74</v>
      </c>
      <c r="AH1003" s="32">
        <v>45940</v>
      </c>
      <c r="AJ1003" s="30" t="s">
        <v>5706</v>
      </c>
    </row>
    <row r="1004" spans="1:36" x14ac:dyDescent="0.2">
      <c r="A1004" s="23">
        <v>2600</v>
      </c>
      <c r="B1004" s="24" t="s">
        <v>124</v>
      </c>
      <c r="C1004" s="25" t="s">
        <v>2044</v>
      </c>
      <c r="D1004" s="26" t="s">
        <v>74</v>
      </c>
      <c r="E1004" s="24">
        <v>5</v>
      </c>
      <c r="F1004" s="27">
        <v>0</v>
      </c>
      <c r="G1004" s="27">
        <v>87.112857798690086</v>
      </c>
      <c r="H1004" s="26" t="s">
        <v>74</v>
      </c>
      <c r="I1004" s="27">
        <v>43.102055476419622</v>
      </c>
      <c r="J1004" s="27">
        <v>19.844584974</v>
      </c>
      <c r="K1004" s="26" t="s">
        <v>74</v>
      </c>
      <c r="L1004" s="23" t="s">
        <v>247</v>
      </c>
      <c r="M1004" s="23" t="s">
        <v>1453</v>
      </c>
      <c r="N1004" s="28" t="s">
        <v>74</v>
      </c>
      <c r="O1004" s="3" t="s">
        <v>109</v>
      </c>
      <c r="P1004" s="3" t="s">
        <v>126</v>
      </c>
      <c r="Q1004" s="28" t="s">
        <v>74</v>
      </c>
      <c r="R1004" s="29">
        <v>5</v>
      </c>
      <c r="S1004" s="30">
        <v>12</v>
      </c>
      <c r="T1004" s="30">
        <v>9</v>
      </c>
      <c r="U1004" s="30">
        <v>0</v>
      </c>
      <c r="V1004" s="30">
        <v>0</v>
      </c>
      <c r="W1004" s="28" t="s">
        <v>74</v>
      </c>
      <c r="X1004" s="3" t="s">
        <v>79</v>
      </c>
      <c r="Y1004" s="28" t="s">
        <v>74</v>
      </c>
      <c r="Z1004" s="31">
        <v>0</v>
      </c>
      <c r="AA1004" s="31">
        <v>117.60204081632652</v>
      </c>
      <c r="AB1004" s="31">
        <v>0</v>
      </c>
      <c r="AC1004" s="31">
        <v>106.44005856798849</v>
      </c>
      <c r="AD1004" s="28" t="s">
        <v>74</v>
      </c>
      <c r="AE1004" s="31">
        <v>0</v>
      </c>
      <c r="AF1004" s="31">
        <v>59.494969364092775</v>
      </c>
      <c r="AG1004" s="28" t="s">
        <v>74</v>
      </c>
      <c r="AH1004" s="32">
        <v>45940</v>
      </c>
      <c r="AJ1004" s="30" t="s">
        <v>5707</v>
      </c>
    </row>
    <row r="1005" spans="1:36" x14ac:dyDescent="0.2">
      <c r="A1005" s="23">
        <v>2269</v>
      </c>
      <c r="B1005" s="24" t="s">
        <v>124</v>
      </c>
      <c r="C1005" s="25" t="s">
        <v>2045</v>
      </c>
      <c r="D1005" s="26" t="s">
        <v>74</v>
      </c>
      <c r="E1005" s="24">
        <v>3</v>
      </c>
      <c r="F1005" s="27">
        <v>-8.1536570376472639</v>
      </c>
      <c r="G1005" s="27">
        <v>54.952119648423356</v>
      </c>
      <c r="H1005" s="26" t="s">
        <v>74</v>
      </c>
      <c r="I1005" s="27">
        <v>53.625687852632666</v>
      </c>
      <c r="J1005" s="27">
        <v>19.793585242999999</v>
      </c>
      <c r="K1005" s="26" t="s">
        <v>74</v>
      </c>
      <c r="L1005" s="23" t="s">
        <v>129</v>
      </c>
      <c r="M1005" s="23" t="s">
        <v>200</v>
      </c>
      <c r="N1005" s="28" t="s">
        <v>74</v>
      </c>
      <c r="O1005" s="3" t="s">
        <v>109</v>
      </c>
      <c r="P1005" s="3" t="s">
        <v>126</v>
      </c>
      <c r="Q1005" s="28" t="s">
        <v>74</v>
      </c>
      <c r="R1005" s="29">
        <v>3</v>
      </c>
      <c r="S1005" s="30">
        <v>0</v>
      </c>
      <c r="T1005" s="30">
        <v>0</v>
      </c>
      <c r="U1005" s="30">
        <v>0</v>
      </c>
      <c r="V1005" s="30">
        <v>0</v>
      </c>
      <c r="W1005" s="28" t="s">
        <v>74</v>
      </c>
      <c r="X1005" s="3" t="s">
        <v>79</v>
      </c>
      <c r="Y1005" s="28" t="s">
        <v>74</v>
      </c>
      <c r="Z1005" s="31">
        <v>-10.241820768136559</v>
      </c>
      <c r="AA1005" s="31">
        <v>89.869608826479421</v>
      </c>
      <c r="AB1005" s="31">
        <v>-59.092383821964866</v>
      </c>
      <c r="AC1005" s="31">
        <v>-3.3645028934149406</v>
      </c>
      <c r="AD1005" s="28" t="s">
        <v>74</v>
      </c>
      <c r="AE1005" s="31">
        <v>-70.820646997818457</v>
      </c>
      <c r="AF1005" s="31">
        <v>-31.48006375314683</v>
      </c>
      <c r="AG1005" s="28" t="s">
        <v>74</v>
      </c>
      <c r="AH1005" s="32">
        <v>45940</v>
      </c>
      <c r="AJ1005" s="30" t="s">
        <v>5708</v>
      </c>
    </row>
    <row r="1006" spans="1:36" x14ac:dyDescent="0.2">
      <c r="A1006" s="23" t="s">
        <v>2046</v>
      </c>
      <c r="B1006" s="24" t="s">
        <v>72</v>
      </c>
      <c r="C1006" s="25" t="s">
        <v>2047</v>
      </c>
      <c r="D1006" s="26" t="s">
        <v>74</v>
      </c>
      <c r="E1006" s="24">
        <v>0</v>
      </c>
      <c r="F1006" s="27">
        <v>-30.701208480338938</v>
      </c>
      <c r="G1006" s="27">
        <v>0</v>
      </c>
      <c r="H1006" s="26" t="s">
        <v>74</v>
      </c>
      <c r="I1006" s="27">
        <v>34.511359576056826</v>
      </c>
      <c r="J1006" s="27">
        <v>19.779794821999999</v>
      </c>
      <c r="K1006" s="26" t="s">
        <v>74</v>
      </c>
      <c r="L1006" s="23" t="s">
        <v>75</v>
      </c>
      <c r="M1006" s="23" t="s">
        <v>82</v>
      </c>
      <c r="N1006" s="28" t="s">
        <v>74</v>
      </c>
      <c r="O1006" s="3" t="s">
        <v>77</v>
      </c>
      <c r="P1006" s="3" t="s">
        <v>78</v>
      </c>
      <c r="Q1006" s="28" t="s">
        <v>74</v>
      </c>
      <c r="R1006" s="29">
        <v>2</v>
      </c>
      <c r="S1006" s="30">
        <v>0</v>
      </c>
      <c r="T1006" s="30">
        <v>0</v>
      </c>
      <c r="U1006" s="30">
        <v>0</v>
      </c>
      <c r="V1006" s="30">
        <v>2</v>
      </c>
      <c r="W1006" s="28" t="s">
        <v>74</v>
      </c>
      <c r="X1006" s="3" t="s">
        <v>83</v>
      </c>
      <c r="Y1006" s="28" t="s">
        <v>74</v>
      </c>
      <c r="Z1006" s="31">
        <v>-19.688628935145353</v>
      </c>
      <c r="AA1006" s="31">
        <v>0</v>
      </c>
      <c r="AB1006" s="31">
        <v>-26.515032268219734</v>
      </c>
      <c r="AC1006" s="31">
        <v>4.4429550596256266</v>
      </c>
      <c r="AD1006" s="28" t="s">
        <v>74</v>
      </c>
      <c r="AE1006" s="31">
        <v>-34.469463426580184</v>
      </c>
      <c r="AF1006" s="31">
        <v>-20.190160641208958</v>
      </c>
      <c r="AG1006" s="28" t="s">
        <v>74</v>
      </c>
      <c r="AH1006" s="32">
        <v>45940</v>
      </c>
      <c r="AJ1006" s="30" t="s">
        <v>5709</v>
      </c>
    </row>
    <row r="1007" spans="1:36" x14ac:dyDescent="0.2">
      <c r="A1007" s="23" t="s">
        <v>2048</v>
      </c>
      <c r="B1007" s="24" t="s">
        <v>272</v>
      </c>
      <c r="C1007" s="25" t="s">
        <v>2049</v>
      </c>
      <c r="D1007" s="26" t="s">
        <v>74</v>
      </c>
      <c r="E1007" s="24">
        <v>0</v>
      </c>
      <c r="F1007" s="27">
        <v>-30.722284062803308</v>
      </c>
      <c r="G1007" s="27">
        <v>1.7468049217121004</v>
      </c>
      <c r="H1007" s="26" t="s">
        <v>74</v>
      </c>
      <c r="I1007" s="27">
        <v>18.067227769045662</v>
      </c>
      <c r="J1007" s="27">
        <v>19.773827323999999</v>
      </c>
      <c r="K1007" s="26" t="s">
        <v>74</v>
      </c>
      <c r="L1007" s="23" t="s">
        <v>75</v>
      </c>
      <c r="M1007" s="23" t="s">
        <v>204</v>
      </c>
      <c r="N1007" s="28" t="s">
        <v>74</v>
      </c>
      <c r="O1007" s="3" t="s">
        <v>77</v>
      </c>
      <c r="P1007" s="3" t="s">
        <v>274</v>
      </c>
      <c r="Q1007" s="28" t="s">
        <v>74</v>
      </c>
      <c r="R1007" s="29">
        <v>1</v>
      </c>
      <c r="S1007" s="30">
        <v>0</v>
      </c>
      <c r="T1007" s="30">
        <v>0</v>
      </c>
      <c r="U1007" s="30">
        <v>0</v>
      </c>
      <c r="V1007" s="30">
        <v>25</v>
      </c>
      <c r="W1007" s="28" t="s">
        <v>74</v>
      </c>
      <c r="X1007" s="3" t="s">
        <v>101</v>
      </c>
      <c r="Y1007" s="28" t="s">
        <v>74</v>
      </c>
      <c r="Z1007" s="31">
        <v>-17.77042672841548</v>
      </c>
      <c r="AA1007" s="31">
        <v>1.254582484725056</v>
      </c>
      <c r="AB1007" s="31">
        <v>-27.234939406357938</v>
      </c>
      <c r="AC1007" s="31">
        <v>-5.9140395419923522</v>
      </c>
      <c r="AD1007" s="28" t="s">
        <v>74</v>
      </c>
      <c r="AE1007" s="31">
        <v>-43.01920684248617</v>
      </c>
      <c r="AF1007" s="31">
        <v>-31.450988302014455</v>
      </c>
      <c r="AG1007" s="28" t="s">
        <v>74</v>
      </c>
      <c r="AH1007" s="32">
        <v>45940</v>
      </c>
      <c r="AJ1007" s="30" t="s">
        <v>5710</v>
      </c>
    </row>
    <row r="1008" spans="1:36" x14ac:dyDescent="0.2">
      <c r="A1008" s="23" t="s">
        <v>2050</v>
      </c>
      <c r="B1008" s="24" t="s">
        <v>272</v>
      </c>
      <c r="C1008" s="25" t="s">
        <v>2051</v>
      </c>
      <c r="D1008" s="26" t="s">
        <v>74</v>
      </c>
      <c r="E1008" s="24">
        <v>3</v>
      </c>
      <c r="F1008" s="27">
        <v>0</v>
      </c>
      <c r="G1008" s="27">
        <v>34.304191260485176</v>
      </c>
      <c r="H1008" s="26" t="s">
        <v>74</v>
      </c>
      <c r="I1008" s="27">
        <v>26.099537621490644</v>
      </c>
      <c r="J1008" s="27">
        <v>19.756013845999998</v>
      </c>
      <c r="K1008" s="26" t="s">
        <v>74</v>
      </c>
      <c r="L1008" s="23" t="s">
        <v>88</v>
      </c>
      <c r="M1008" s="23" t="s">
        <v>206</v>
      </c>
      <c r="N1008" s="28" t="s">
        <v>74</v>
      </c>
      <c r="O1008" s="3" t="s">
        <v>77</v>
      </c>
      <c r="P1008" s="3" t="s">
        <v>274</v>
      </c>
      <c r="Q1008" s="28" t="s">
        <v>74</v>
      </c>
      <c r="R1008" s="29">
        <v>5</v>
      </c>
      <c r="S1008" s="30">
        <v>1</v>
      </c>
      <c r="T1008" s="30">
        <v>0</v>
      </c>
      <c r="U1008" s="30">
        <v>0</v>
      </c>
      <c r="V1008" s="30">
        <v>0</v>
      </c>
      <c r="W1008" s="28" t="s">
        <v>74</v>
      </c>
      <c r="X1008" s="3" t="s">
        <v>83</v>
      </c>
      <c r="Y1008" s="28" t="s">
        <v>74</v>
      </c>
      <c r="Z1008" s="31">
        <v>0</v>
      </c>
      <c r="AA1008" s="31">
        <v>55.26077781127524</v>
      </c>
      <c r="AB1008" s="31">
        <v>-21.313980137509553</v>
      </c>
      <c r="AC1008" s="31">
        <v>1.055589404272399</v>
      </c>
      <c r="AD1008" s="28" t="s">
        <v>74</v>
      </c>
      <c r="AE1008" s="31">
        <v>-50.69746168842272</v>
      </c>
      <c r="AF1008" s="31">
        <v>-28.678803169591362</v>
      </c>
      <c r="AG1008" s="28" t="s">
        <v>74</v>
      </c>
      <c r="AH1008" s="32">
        <v>45940</v>
      </c>
      <c r="AJ1008" s="30" t="s">
        <v>5711</v>
      </c>
    </row>
    <row r="1009" spans="1:36" x14ac:dyDescent="0.2">
      <c r="A1009" s="23" t="s">
        <v>2052</v>
      </c>
      <c r="B1009" s="24" t="s">
        <v>72</v>
      </c>
      <c r="C1009" s="25" t="s">
        <v>2053</v>
      </c>
      <c r="D1009" s="26" t="s">
        <v>74</v>
      </c>
      <c r="E1009" s="24">
        <v>0</v>
      </c>
      <c r="F1009" s="27">
        <v>-21.609059515474293</v>
      </c>
      <c r="G1009" s="27">
        <v>14.587700909042081</v>
      </c>
      <c r="H1009" s="26" t="s">
        <v>74</v>
      </c>
      <c r="I1009" s="27">
        <v>38.404254799370257</v>
      </c>
      <c r="J1009" s="27">
        <v>19.70248703</v>
      </c>
      <c r="K1009" s="26" t="s">
        <v>74</v>
      </c>
      <c r="L1009" s="23" t="s">
        <v>129</v>
      </c>
      <c r="M1009" s="23" t="s">
        <v>277</v>
      </c>
      <c r="N1009" s="28" t="s">
        <v>74</v>
      </c>
      <c r="O1009" s="3" t="s">
        <v>77</v>
      </c>
      <c r="P1009" s="3" t="s">
        <v>78</v>
      </c>
      <c r="Q1009" s="28" t="s">
        <v>74</v>
      </c>
      <c r="R1009" s="29">
        <v>2</v>
      </c>
      <c r="S1009" s="30">
        <v>0</v>
      </c>
      <c r="T1009" s="30">
        <v>0</v>
      </c>
      <c r="U1009" s="30">
        <v>0</v>
      </c>
      <c r="V1009" s="30">
        <v>20</v>
      </c>
      <c r="W1009" s="28" t="s">
        <v>74</v>
      </c>
      <c r="X1009" s="3" t="s">
        <v>83</v>
      </c>
      <c r="Y1009" s="28" t="s">
        <v>74</v>
      </c>
      <c r="Z1009" s="31">
        <v>-9.4292124993159252</v>
      </c>
      <c r="AA1009" s="31">
        <v>17.709815078236137</v>
      </c>
      <c r="AB1009" s="31">
        <v>-20.333108693559261</v>
      </c>
      <c r="AC1009" s="31">
        <v>2.9806525563822599</v>
      </c>
      <c r="AD1009" s="28" t="s">
        <v>74</v>
      </c>
      <c r="AE1009" s="31">
        <v>-41.300403779313768</v>
      </c>
      <c r="AF1009" s="31">
        <v>-22.871222812351625</v>
      </c>
      <c r="AG1009" s="28" t="s">
        <v>74</v>
      </c>
      <c r="AH1009" s="32">
        <v>45940</v>
      </c>
      <c r="AJ1009" s="30" t="s">
        <v>5712</v>
      </c>
    </row>
    <row r="1010" spans="1:36" x14ac:dyDescent="0.2">
      <c r="A1010" s="23">
        <v>1295</v>
      </c>
      <c r="B1010" s="24" t="s">
        <v>1566</v>
      </c>
      <c r="C1010" s="25" t="s">
        <v>2054</v>
      </c>
      <c r="D1010" s="26" t="s">
        <v>74</v>
      </c>
      <c r="E1010" s="24">
        <v>0</v>
      </c>
      <c r="F1010" s="27">
        <v>-16.790815171993241</v>
      </c>
      <c r="G1010" s="27">
        <v>2.327013720523039</v>
      </c>
      <c r="H1010" s="26" t="s">
        <v>74</v>
      </c>
      <c r="I1010" s="27">
        <v>13.099857125977307</v>
      </c>
      <c r="J1010" s="27">
        <v>19.660911987999999</v>
      </c>
      <c r="K1010" s="26" t="s">
        <v>74</v>
      </c>
      <c r="L1010" s="23" t="s">
        <v>113</v>
      </c>
      <c r="M1010" s="23" t="s">
        <v>324</v>
      </c>
      <c r="N1010" s="28" t="s">
        <v>74</v>
      </c>
      <c r="O1010" s="3" t="s">
        <v>109</v>
      </c>
      <c r="P1010" s="3" t="s">
        <v>1568</v>
      </c>
      <c r="Q1010" s="28" t="s">
        <v>74</v>
      </c>
      <c r="R1010" s="29">
        <v>3</v>
      </c>
      <c r="S1010" s="30">
        <v>0</v>
      </c>
      <c r="T1010" s="30">
        <v>0</v>
      </c>
      <c r="U1010" s="30">
        <v>0</v>
      </c>
      <c r="V1010" s="30">
        <v>7</v>
      </c>
      <c r="W1010" s="28" t="s">
        <v>74</v>
      </c>
      <c r="X1010" s="3" t="s">
        <v>101</v>
      </c>
      <c r="Y1010" s="28" t="s">
        <v>74</v>
      </c>
      <c r="Z1010" s="31">
        <v>-1.8264840182648419</v>
      </c>
      <c r="AA1010" s="31">
        <v>4.8780487804878101</v>
      </c>
      <c r="AB1010" s="31">
        <v>-4.2316258351893188</v>
      </c>
      <c r="AC1010" s="31">
        <v>9.0858353311262405</v>
      </c>
      <c r="AD1010" s="28" t="s">
        <v>74</v>
      </c>
      <c r="AE1010" s="31">
        <v>-32.585699268171467</v>
      </c>
      <c r="AF1010" s="31">
        <v>-13.713843297885084</v>
      </c>
      <c r="AG1010" s="28" t="s">
        <v>74</v>
      </c>
      <c r="AH1010" s="32">
        <v>45940</v>
      </c>
      <c r="AJ1010" s="30" t="s">
        <v>5713</v>
      </c>
    </row>
    <row r="1011" spans="1:36" x14ac:dyDescent="0.2">
      <c r="A1011" s="23" t="s">
        <v>2055</v>
      </c>
      <c r="B1011" s="24" t="s">
        <v>198</v>
      </c>
      <c r="C1011" s="25" t="s">
        <v>2056</v>
      </c>
      <c r="D1011" s="26" t="s">
        <v>74</v>
      </c>
      <c r="E1011" s="24">
        <v>3</v>
      </c>
      <c r="F1011" s="27">
        <v>-1.4583967449623514</v>
      </c>
      <c r="G1011" s="27">
        <v>48.660521637368767</v>
      </c>
      <c r="H1011" s="26" t="s">
        <v>74</v>
      </c>
      <c r="I1011" s="27">
        <v>38.132069078673197</v>
      </c>
      <c r="J1011" s="27">
        <v>19.567211599</v>
      </c>
      <c r="K1011" s="26" t="s">
        <v>74</v>
      </c>
      <c r="L1011" s="23" t="s">
        <v>129</v>
      </c>
      <c r="M1011" s="23" t="s">
        <v>200</v>
      </c>
      <c r="N1011" s="28" t="s">
        <v>74</v>
      </c>
      <c r="O1011" s="3" t="s">
        <v>156</v>
      </c>
      <c r="P1011" s="3" t="s">
        <v>201</v>
      </c>
      <c r="Q1011" s="28" t="s">
        <v>74</v>
      </c>
      <c r="R1011" s="29">
        <v>3</v>
      </c>
      <c r="S1011" s="30">
        <v>0</v>
      </c>
      <c r="T1011" s="30">
        <v>0</v>
      </c>
      <c r="U1011" s="30">
        <v>0</v>
      </c>
      <c r="V1011" s="30">
        <v>0</v>
      </c>
      <c r="W1011" s="28" t="s">
        <v>74</v>
      </c>
      <c r="X1011" s="3" t="s">
        <v>83</v>
      </c>
      <c r="Y1011" s="28" t="s">
        <v>74</v>
      </c>
      <c r="Z1011" s="31">
        <v>-2.666666666666667</v>
      </c>
      <c r="AA1011" s="31">
        <v>66.857142857142861</v>
      </c>
      <c r="AB1011" s="31">
        <v>-37.625877326823314</v>
      </c>
      <c r="AC1011" s="31">
        <v>-4.4727012283249596</v>
      </c>
      <c r="AD1011" s="28" t="s">
        <v>74</v>
      </c>
      <c r="AE1011" s="31">
        <v>-56.174408943177134</v>
      </c>
      <c r="AF1011" s="31">
        <v>-25.624569389633884</v>
      </c>
      <c r="AG1011" s="28" t="s">
        <v>74</v>
      </c>
      <c r="AH1011" s="32">
        <v>45940</v>
      </c>
      <c r="AJ1011" s="30" t="s">
        <v>5714</v>
      </c>
    </row>
    <row r="1012" spans="1:36" x14ac:dyDescent="0.2">
      <c r="A1012" s="23">
        <v>992</v>
      </c>
      <c r="B1012" s="24" t="s">
        <v>124</v>
      </c>
      <c r="C1012" s="25" t="s">
        <v>2057</v>
      </c>
      <c r="D1012" s="26" t="s">
        <v>74</v>
      </c>
      <c r="E1012" s="24">
        <v>4</v>
      </c>
      <c r="F1012" s="27">
        <v>-3.0480372045108588</v>
      </c>
      <c r="G1012" s="27">
        <v>28.652864752566476</v>
      </c>
      <c r="H1012" s="26" t="s">
        <v>74</v>
      </c>
      <c r="I1012" s="27">
        <v>39.26467531650438</v>
      </c>
      <c r="J1012" s="27">
        <v>19.510045855000001</v>
      </c>
      <c r="K1012" s="26" t="s">
        <v>74</v>
      </c>
      <c r="L1012" s="23" t="s">
        <v>75</v>
      </c>
      <c r="M1012" s="23" t="s">
        <v>286</v>
      </c>
      <c r="N1012" s="28" t="s">
        <v>74</v>
      </c>
      <c r="O1012" s="3" t="s">
        <v>109</v>
      </c>
      <c r="P1012" s="3" t="s">
        <v>543</v>
      </c>
      <c r="Q1012" s="28" t="s">
        <v>74</v>
      </c>
      <c r="R1012" s="29">
        <v>5</v>
      </c>
      <c r="S1012" s="30">
        <v>1</v>
      </c>
      <c r="T1012" s="30">
        <v>0</v>
      </c>
      <c r="U1012" s="30">
        <v>0</v>
      </c>
      <c r="V1012" s="30">
        <v>0</v>
      </c>
      <c r="W1012" s="28" t="s">
        <v>74</v>
      </c>
      <c r="X1012" s="3" t="s">
        <v>83</v>
      </c>
      <c r="Y1012" s="28" t="s">
        <v>74</v>
      </c>
      <c r="Z1012" s="31">
        <v>0</v>
      </c>
      <c r="AA1012" s="31">
        <v>56.923076923076934</v>
      </c>
      <c r="AB1012" s="31">
        <v>-7.3429220287660915</v>
      </c>
      <c r="AC1012" s="31">
        <v>48.852594583419489</v>
      </c>
      <c r="AD1012" s="28" t="s">
        <v>74</v>
      </c>
      <c r="AE1012" s="31">
        <v>-16.107980355626434</v>
      </c>
      <c r="AF1012" s="31">
        <v>14.439557333505959</v>
      </c>
      <c r="AG1012" s="28" t="s">
        <v>74</v>
      </c>
      <c r="AH1012" s="32">
        <v>45940</v>
      </c>
      <c r="AJ1012" s="30" t="s">
        <v>5715</v>
      </c>
    </row>
    <row r="1013" spans="1:36" x14ac:dyDescent="0.2">
      <c r="A1013" s="23" t="s">
        <v>2058</v>
      </c>
      <c r="B1013" s="24" t="s">
        <v>557</v>
      </c>
      <c r="C1013" s="25" t="s">
        <v>2059</v>
      </c>
      <c r="D1013" s="26" t="s">
        <v>74</v>
      </c>
      <c r="E1013" s="24">
        <v>2</v>
      </c>
      <c r="F1013" s="27">
        <v>-6.4952506498615188</v>
      </c>
      <c r="G1013" s="27">
        <v>5.8346727182128966</v>
      </c>
      <c r="H1013" s="26" t="s">
        <v>74</v>
      </c>
      <c r="I1013" s="27">
        <v>21.095779364120261</v>
      </c>
      <c r="J1013" s="27">
        <v>19.488608186</v>
      </c>
      <c r="K1013" s="26" t="s">
        <v>74</v>
      </c>
      <c r="L1013" s="23" t="s">
        <v>178</v>
      </c>
      <c r="M1013" s="23" t="s">
        <v>240</v>
      </c>
      <c r="N1013" s="28" t="s">
        <v>74</v>
      </c>
      <c r="O1013" s="3" t="s">
        <v>156</v>
      </c>
      <c r="P1013" s="3" t="s">
        <v>559</v>
      </c>
      <c r="Q1013" s="28" t="s">
        <v>74</v>
      </c>
      <c r="R1013" s="29">
        <v>5</v>
      </c>
      <c r="S1013" s="30">
        <v>1</v>
      </c>
      <c r="T1013" s="30">
        <v>0</v>
      </c>
      <c r="U1013" s="30">
        <v>0</v>
      </c>
      <c r="V1013" s="30">
        <v>0</v>
      </c>
      <c r="W1013" s="28" t="s">
        <v>74</v>
      </c>
      <c r="X1013" s="3" t="s">
        <v>83</v>
      </c>
      <c r="Y1013" s="28" t="s">
        <v>74</v>
      </c>
      <c r="Z1013" s="31">
        <v>0</v>
      </c>
      <c r="AA1013" s="31">
        <v>19.356899488926736</v>
      </c>
      <c r="AB1013" s="31">
        <v>-7.5635449091921085</v>
      </c>
      <c r="AC1013" s="31">
        <v>21.405076946965558</v>
      </c>
      <c r="AD1013" s="28" t="s">
        <v>74</v>
      </c>
      <c r="AE1013" s="31">
        <v>-14.944947510214442</v>
      </c>
      <c r="AF1013" s="31">
        <v>0.64222829019123151</v>
      </c>
      <c r="AG1013" s="28" t="s">
        <v>74</v>
      </c>
      <c r="AH1013" s="32">
        <v>45940</v>
      </c>
      <c r="AJ1013" s="30" t="s">
        <v>5716</v>
      </c>
    </row>
    <row r="1014" spans="1:36" x14ac:dyDescent="0.2">
      <c r="A1014" s="23" t="s">
        <v>2060</v>
      </c>
      <c r="B1014" s="24" t="s">
        <v>255</v>
      </c>
      <c r="C1014" s="25" t="s">
        <v>2061</v>
      </c>
      <c r="D1014" s="26" t="s">
        <v>74</v>
      </c>
      <c r="E1014" s="24">
        <v>4</v>
      </c>
      <c r="F1014" s="27">
        <v>-5.5709048029412696</v>
      </c>
      <c r="G1014" s="27">
        <v>10.635796029876156</v>
      </c>
      <c r="H1014" s="26" t="s">
        <v>74</v>
      </c>
      <c r="I1014" s="27">
        <v>25.587539604013905</v>
      </c>
      <c r="J1014" s="27">
        <v>19.371002456999999</v>
      </c>
      <c r="K1014" s="26" t="s">
        <v>74</v>
      </c>
      <c r="L1014" s="23" t="s">
        <v>247</v>
      </c>
      <c r="M1014" s="23" t="s">
        <v>1453</v>
      </c>
      <c r="N1014" s="28" t="s">
        <v>74</v>
      </c>
      <c r="O1014" s="3" t="s">
        <v>109</v>
      </c>
      <c r="P1014" s="3" t="s">
        <v>258</v>
      </c>
      <c r="Q1014" s="28" t="s">
        <v>74</v>
      </c>
      <c r="R1014" s="29">
        <v>5</v>
      </c>
      <c r="S1014" s="30">
        <v>16</v>
      </c>
      <c r="T1014" s="30">
        <v>0</v>
      </c>
      <c r="U1014" s="30">
        <v>0</v>
      </c>
      <c r="V1014" s="30">
        <v>0</v>
      </c>
      <c r="W1014" s="28" t="s">
        <v>74</v>
      </c>
      <c r="X1014" s="3" t="s">
        <v>83</v>
      </c>
      <c r="Y1014" s="28" t="s">
        <v>74</v>
      </c>
      <c r="Z1014" s="31">
        <v>-0.82014480681745083</v>
      </c>
      <c r="AA1014" s="31">
        <v>29.948957318916015</v>
      </c>
      <c r="AB1014" s="31">
        <v>-0.82014480681745083</v>
      </c>
      <c r="AC1014" s="31">
        <v>43.521495865052898</v>
      </c>
      <c r="AD1014" s="28" t="s">
        <v>74</v>
      </c>
      <c r="AE1014" s="31">
        <v>-22.157841908579197</v>
      </c>
      <c r="AF1014" s="31">
        <v>2.1995839642850288</v>
      </c>
      <c r="AG1014" s="28" t="s">
        <v>74</v>
      </c>
      <c r="AH1014" s="32">
        <v>45940</v>
      </c>
      <c r="AJ1014" s="30" t="s">
        <v>5717</v>
      </c>
    </row>
    <row r="1015" spans="1:36" x14ac:dyDescent="0.2">
      <c r="A1015" s="23" t="s">
        <v>2062</v>
      </c>
      <c r="B1015" s="24" t="s">
        <v>255</v>
      </c>
      <c r="C1015" s="25" t="s">
        <v>2063</v>
      </c>
      <c r="D1015" s="26" t="s">
        <v>74</v>
      </c>
      <c r="E1015" s="24">
        <v>1</v>
      </c>
      <c r="F1015" s="27">
        <v>-13.703801088450875</v>
      </c>
      <c r="G1015" s="27">
        <v>14.739522512343243</v>
      </c>
      <c r="H1015" s="26" t="s">
        <v>74</v>
      </c>
      <c r="I1015" s="27">
        <v>27.17847414973248</v>
      </c>
      <c r="J1015" s="27">
        <v>19.370884803999999</v>
      </c>
      <c r="K1015" s="26" t="s">
        <v>74</v>
      </c>
      <c r="L1015" s="23" t="s">
        <v>129</v>
      </c>
      <c r="M1015" s="23" t="s">
        <v>808</v>
      </c>
      <c r="N1015" s="28" t="s">
        <v>74</v>
      </c>
      <c r="O1015" s="3" t="s">
        <v>109</v>
      </c>
      <c r="P1015" s="3" t="s">
        <v>258</v>
      </c>
      <c r="Q1015" s="28" t="s">
        <v>74</v>
      </c>
      <c r="R1015" s="29">
        <v>4</v>
      </c>
      <c r="S1015" s="30">
        <v>0</v>
      </c>
      <c r="T1015" s="30">
        <v>0</v>
      </c>
      <c r="U1015" s="30">
        <v>0</v>
      </c>
      <c r="V1015" s="30">
        <v>0</v>
      </c>
      <c r="W1015" s="28" t="s">
        <v>74</v>
      </c>
      <c r="X1015" s="3" t="s">
        <v>83</v>
      </c>
      <c r="Y1015" s="28" t="s">
        <v>74</v>
      </c>
      <c r="Z1015" s="31">
        <v>-5.8283310618875648</v>
      </c>
      <c r="AA1015" s="31">
        <v>18.623820769841018</v>
      </c>
      <c r="AB1015" s="31">
        <v>-5.8283310618875648</v>
      </c>
      <c r="AC1015" s="31">
        <v>48.089827636661099</v>
      </c>
      <c r="AD1015" s="28" t="s">
        <v>74</v>
      </c>
      <c r="AE1015" s="31">
        <v>-16.087293609925926</v>
      </c>
      <c r="AF1015" s="31">
        <v>5.8634653035950137</v>
      </c>
      <c r="AG1015" s="28" t="s">
        <v>74</v>
      </c>
      <c r="AH1015" s="32">
        <v>45940</v>
      </c>
      <c r="AJ1015" s="30" t="s">
        <v>5718</v>
      </c>
    </row>
    <row r="1016" spans="1:36" x14ac:dyDescent="0.2">
      <c r="A1016" s="23" t="s">
        <v>2064</v>
      </c>
      <c r="B1016" s="24" t="s">
        <v>194</v>
      </c>
      <c r="C1016" s="25" t="s">
        <v>2065</v>
      </c>
      <c r="D1016" s="26" t="s">
        <v>74</v>
      </c>
      <c r="E1016" s="24">
        <v>3</v>
      </c>
      <c r="F1016" s="27">
        <v>-13.683821728176792</v>
      </c>
      <c r="G1016" s="27">
        <v>15.874203257111057</v>
      </c>
      <c r="H1016" s="26" t="s">
        <v>74</v>
      </c>
      <c r="I1016" s="27">
        <v>21.436038038972384</v>
      </c>
      <c r="J1016" s="27">
        <v>19.341242256000001</v>
      </c>
      <c r="K1016" s="26" t="s">
        <v>74</v>
      </c>
      <c r="L1016" s="23" t="s">
        <v>91</v>
      </c>
      <c r="M1016" s="23" t="s">
        <v>320</v>
      </c>
      <c r="N1016" s="28" t="s">
        <v>74</v>
      </c>
      <c r="O1016" s="3" t="s">
        <v>156</v>
      </c>
      <c r="P1016" s="3" t="s">
        <v>196</v>
      </c>
      <c r="Q1016" s="28" t="s">
        <v>74</v>
      </c>
      <c r="R1016" s="29">
        <v>5</v>
      </c>
      <c r="S1016" s="30">
        <v>29</v>
      </c>
      <c r="T1016" s="30">
        <v>0</v>
      </c>
      <c r="U1016" s="30">
        <v>0</v>
      </c>
      <c r="V1016" s="30">
        <v>0</v>
      </c>
      <c r="W1016" s="28" t="s">
        <v>74</v>
      </c>
      <c r="X1016" s="3" t="s">
        <v>83</v>
      </c>
      <c r="Y1016" s="28" t="s">
        <v>74</v>
      </c>
      <c r="Z1016" s="31">
        <v>-2.1576341378411668</v>
      </c>
      <c r="AA1016" s="31">
        <v>28.708567251129878</v>
      </c>
      <c r="AB1016" s="31">
        <v>-2.1576341378411668</v>
      </c>
      <c r="AC1016" s="31">
        <v>56.398538029377299</v>
      </c>
      <c r="AD1016" s="28" t="s">
        <v>74</v>
      </c>
      <c r="AE1016" s="31">
        <v>-13.683821728176792</v>
      </c>
      <c r="AF1016" s="31">
        <v>27.234568818764682</v>
      </c>
      <c r="AG1016" s="28" t="s">
        <v>74</v>
      </c>
      <c r="AH1016" s="32">
        <v>45940</v>
      </c>
      <c r="AJ1016" s="30" t="s">
        <v>5719</v>
      </c>
    </row>
    <row r="1017" spans="1:36" x14ac:dyDescent="0.2">
      <c r="A1017" s="23">
        <v>1880</v>
      </c>
      <c r="B1017" s="24" t="s">
        <v>124</v>
      </c>
      <c r="C1017" s="25" t="s">
        <v>2066</v>
      </c>
      <c r="D1017" s="26" t="s">
        <v>74</v>
      </c>
      <c r="E1017" s="24">
        <v>2</v>
      </c>
      <c r="F1017" s="27">
        <v>-9.5561243327591079</v>
      </c>
      <c r="G1017" s="27">
        <v>11.68030505342846</v>
      </c>
      <c r="H1017" s="26" t="s">
        <v>74</v>
      </c>
      <c r="I1017" s="27">
        <v>35.883605574174581</v>
      </c>
      <c r="J1017" s="27">
        <v>19.329373554</v>
      </c>
      <c r="K1017" s="26" t="s">
        <v>74</v>
      </c>
      <c r="L1017" s="23" t="s">
        <v>91</v>
      </c>
      <c r="M1017" s="23" t="s">
        <v>92</v>
      </c>
      <c r="N1017" s="28" t="s">
        <v>74</v>
      </c>
      <c r="O1017" s="3" t="s">
        <v>109</v>
      </c>
      <c r="P1017" s="3" t="s">
        <v>126</v>
      </c>
      <c r="Q1017" s="28" t="s">
        <v>74</v>
      </c>
      <c r="R1017" s="29">
        <v>3</v>
      </c>
      <c r="S1017" s="30">
        <v>0</v>
      </c>
      <c r="T1017" s="30">
        <v>0</v>
      </c>
      <c r="U1017" s="30">
        <v>0</v>
      </c>
      <c r="V1017" s="30">
        <v>0</v>
      </c>
      <c r="W1017" s="28" t="s">
        <v>74</v>
      </c>
      <c r="X1017" s="3" t="s">
        <v>83</v>
      </c>
      <c r="Y1017" s="28" t="s">
        <v>74</v>
      </c>
      <c r="Z1017" s="31">
        <v>-10.649546827794568</v>
      </c>
      <c r="AA1017" s="31">
        <v>22.717842323651443</v>
      </c>
      <c r="AB1017" s="31">
        <v>-77.249124966344866</v>
      </c>
      <c r="AC1017" s="31">
        <v>-37.509622600791715</v>
      </c>
      <c r="AD1017" s="28" t="s">
        <v>74</v>
      </c>
      <c r="AE1017" s="31">
        <v>-84.954900647014099</v>
      </c>
      <c r="AF1017" s="31">
        <v>-55.602829797477895</v>
      </c>
      <c r="AG1017" s="28" t="s">
        <v>74</v>
      </c>
      <c r="AH1017" s="32">
        <v>45940</v>
      </c>
      <c r="AJ1017" s="30" t="s">
        <v>5720</v>
      </c>
    </row>
    <row r="1018" spans="1:36" x14ac:dyDescent="0.2">
      <c r="A1018" s="23" t="s">
        <v>2067</v>
      </c>
      <c r="B1018" s="24" t="s">
        <v>272</v>
      </c>
      <c r="C1018" s="25" t="s">
        <v>2068</v>
      </c>
      <c r="D1018" s="26" t="s">
        <v>74</v>
      </c>
      <c r="E1018" s="24">
        <v>2</v>
      </c>
      <c r="F1018" s="27">
        <v>-13.686650096924053</v>
      </c>
      <c r="G1018" s="27">
        <v>0</v>
      </c>
      <c r="H1018" s="26" t="s">
        <v>74</v>
      </c>
      <c r="I1018" s="27">
        <v>21.497526515793894</v>
      </c>
      <c r="J1018" s="27">
        <v>19.292840247000001</v>
      </c>
      <c r="K1018" s="26" t="s">
        <v>74</v>
      </c>
      <c r="L1018" s="23" t="s">
        <v>178</v>
      </c>
      <c r="M1018" s="23" t="s">
        <v>689</v>
      </c>
      <c r="N1018" s="28" t="s">
        <v>74</v>
      </c>
      <c r="O1018" s="3" t="s">
        <v>77</v>
      </c>
      <c r="P1018" s="3" t="s">
        <v>78</v>
      </c>
      <c r="Q1018" s="28" t="s">
        <v>74</v>
      </c>
      <c r="R1018" s="29">
        <v>4</v>
      </c>
      <c r="S1018" s="30">
        <v>0</v>
      </c>
      <c r="T1018" s="30">
        <v>0</v>
      </c>
      <c r="U1018" s="30">
        <v>0</v>
      </c>
      <c r="V1018" s="30">
        <v>0</v>
      </c>
      <c r="W1018" s="28" t="s">
        <v>74</v>
      </c>
      <c r="X1018" s="3" t="s">
        <v>83</v>
      </c>
      <c r="Y1018" s="28" t="s">
        <v>74</v>
      </c>
      <c r="Z1018" s="31">
        <v>-11.096868705365322</v>
      </c>
      <c r="AA1018" s="31">
        <v>11.952344350499624</v>
      </c>
      <c r="AB1018" s="31">
        <v>-11.096868705365322</v>
      </c>
      <c r="AC1018" s="31">
        <v>48.559462799190754</v>
      </c>
      <c r="AD1018" s="28" t="s">
        <v>74</v>
      </c>
      <c r="AE1018" s="31">
        <v>-13.686650096924053</v>
      </c>
      <c r="AF1018" s="31">
        <v>11.105232953077184</v>
      </c>
      <c r="AG1018" s="28" t="s">
        <v>74</v>
      </c>
      <c r="AH1018" s="32">
        <v>45940</v>
      </c>
      <c r="AJ1018" s="30" t="s">
        <v>5721</v>
      </c>
    </row>
    <row r="1019" spans="1:36" x14ac:dyDescent="0.2">
      <c r="A1019" s="23">
        <v>7203</v>
      </c>
      <c r="B1019" s="24" t="s">
        <v>95</v>
      </c>
      <c r="C1019" s="25" t="s">
        <v>2069</v>
      </c>
      <c r="D1019" s="26" t="s">
        <v>74</v>
      </c>
      <c r="E1019" s="24">
        <v>2</v>
      </c>
      <c r="F1019" s="27">
        <v>-23.560885566843719</v>
      </c>
      <c r="G1019" s="27">
        <v>11.124435949129467</v>
      </c>
      <c r="H1019" s="26" t="s">
        <v>74</v>
      </c>
      <c r="I1019" s="27">
        <v>22.762858303640947</v>
      </c>
      <c r="J1019" s="27">
        <v>19.272094383999999</v>
      </c>
      <c r="K1019" s="26" t="s">
        <v>74</v>
      </c>
      <c r="L1019" s="23" t="s">
        <v>75</v>
      </c>
      <c r="M1019" s="23" t="s">
        <v>204</v>
      </c>
      <c r="N1019" s="28" t="s">
        <v>74</v>
      </c>
      <c r="O1019" s="3" t="s">
        <v>99</v>
      </c>
      <c r="P1019" s="3" t="s">
        <v>100</v>
      </c>
      <c r="Q1019" s="28" t="s">
        <v>74</v>
      </c>
      <c r="R1019" s="29">
        <v>2</v>
      </c>
      <c r="S1019" s="30">
        <v>0</v>
      </c>
      <c r="T1019" s="30">
        <v>0</v>
      </c>
      <c r="U1019" s="30">
        <v>0</v>
      </c>
      <c r="V1019" s="30">
        <v>0</v>
      </c>
      <c r="W1019" s="28" t="s">
        <v>74</v>
      </c>
      <c r="X1019" s="3" t="s">
        <v>83</v>
      </c>
      <c r="Y1019" s="28" t="s">
        <v>74</v>
      </c>
      <c r="Z1019" s="31">
        <v>-11.843327582611337</v>
      </c>
      <c r="AA1019" s="31">
        <v>10.714285714285714</v>
      </c>
      <c r="AB1019" s="31">
        <v>-21.072731901892556</v>
      </c>
      <c r="AC1019" s="31">
        <v>33.891371080654793</v>
      </c>
      <c r="AD1019" s="28" t="s">
        <v>74</v>
      </c>
      <c r="AE1019" s="31">
        <v>-30.325909925276239</v>
      </c>
      <c r="AF1019" s="31">
        <v>5.9434724908643188</v>
      </c>
      <c r="AG1019" s="28" t="s">
        <v>74</v>
      </c>
      <c r="AH1019" s="32">
        <v>45940</v>
      </c>
      <c r="AJ1019" s="30" t="s">
        <v>5722</v>
      </c>
    </row>
    <row r="1020" spans="1:36" x14ac:dyDescent="0.2">
      <c r="A1020" s="23" t="s">
        <v>2070</v>
      </c>
      <c r="B1020" s="24" t="s">
        <v>154</v>
      </c>
      <c r="C1020" s="25" t="s">
        <v>2071</v>
      </c>
      <c r="D1020" s="26" t="s">
        <v>74</v>
      </c>
      <c r="E1020" s="24">
        <v>0</v>
      </c>
      <c r="F1020" s="27">
        <v>-24.882609036682744</v>
      </c>
      <c r="G1020" s="27">
        <v>2.8665573995122857</v>
      </c>
      <c r="H1020" s="26" t="s">
        <v>74</v>
      </c>
      <c r="I1020" s="27">
        <v>23.330645916039057</v>
      </c>
      <c r="J1020" s="27">
        <v>19.200188778000001</v>
      </c>
      <c r="K1020" s="26" t="s">
        <v>74</v>
      </c>
      <c r="L1020" s="23" t="s">
        <v>122</v>
      </c>
      <c r="M1020" s="23" t="s">
        <v>343</v>
      </c>
      <c r="N1020" s="28" t="s">
        <v>74</v>
      </c>
      <c r="O1020" s="3" t="s">
        <v>156</v>
      </c>
      <c r="P1020" s="3" t="s">
        <v>157</v>
      </c>
      <c r="Q1020" s="28" t="s">
        <v>74</v>
      </c>
      <c r="R1020" s="29">
        <v>0</v>
      </c>
      <c r="S1020" s="30">
        <v>0</v>
      </c>
      <c r="T1020" s="30">
        <v>0</v>
      </c>
      <c r="U1020" s="30">
        <v>5</v>
      </c>
      <c r="V1020" s="30">
        <v>5</v>
      </c>
      <c r="W1020" s="28" t="s">
        <v>74</v>
      </c>
      <c r="X1020" s="3" t="s">
        <v>83</v>
      </c>
      <c r="Y1020" s="28" t="s">
        <v>74</v>
      </c>
      <c r="Z1020" s="31">
        <v>-15.329512893982802</v>
      </c>
      <c r="AA1020" s="31">
        <v>2.1607605877268798</v>
      </c>
      <c r="AB1020" s="31">
        <v>-27.838827838827839</v>
      </c>
      <c r="AC1020" s="31">
        <v>-13.077753493803659</v>
      </c>
      <c r="AD1020" s="28" t="s">
        <v>74</v>
      </c>
      <c r="AE1020" s="31">
        <v>-49.30802671966142</v>
      </c>
      <c r="AF1020" s="31">
        <v>-30.722160201963749</v>
      </c>
      <c r="AG1020" s="28" t="s">
        <v>74</v>
      </c>
      <c r="AH1020" s="32">
        <v>45940</v>
      </c>
      <c r="AJ1020" s="30" t="s">
        <v>5723</v>
      </c>
    </row>
    <row r="1021" spans="1:36" x14ac:dyDescent="0.2">
      <c r="A1021" s="23" t="s">
        <v>2072</v>
      </c>
      <c r="B1021" s="24" t="s">
        <v>154</v>
      </c>
      <c r="C1021" s="25" t="s">
        <v>2073</v>
      </c>
      <c r="D1021" s="26" t="s">
        <v>74</v>
      </c>
      <c r="E1021" s="24">
        <v>4</v>
      </c>
      <c r="F1021" s="27">
        <v>-7.1922215554230045</v>
      </c>
      <c r="G1021" s="27">
        <v>30.736572301405968</v>
      </c>
      <c r="H1021" s="26" t="s">
        <v>74</v>
      </c>
      <c r="I1021" s="27">
        <v>34.455502796099729</v>
      </c>
      <c r="J1021" s="27">
        <v>19.126300089000001</v>
      </c>
      <c r="K1021" s="26" t="s">
        <v>74</v>
      </c>
      <c r="L1021" s="23" t="s">
        <v>97</v>
      </c>
      <c r="M1021" s="23" t="s">
        <v>98</v>
      </c>
      <c r="N1021" s="28" t="s">
        <v>74</v>
      </c>
      <c r="O1021" s="3" t="s">
        <v>156</v>
      </c>
      <c r="P1021" s="3" t="s">
        <v>321</v>
      </c>
      <c r="Q1021" s="28" t="s">
        <v>74</v>
      </c>
      <c r="R1021" s="29">
        <v>5</v>
      </c>
      <c r="S1021" s="30">
        <v>17</v>
      </c>
      <c r="T1021" s="30">
        <v>0</v>
      </c>
      <c r="U1021" s="30">
        <v>0</v>
      </c>
      <c r="V1021" s="30">
        <v>0</v>
      </c>
      <c r="W1021" s="28" t="s">
        <v>74</v>
      </c>
      <c r="X1021" s="3" t="s">
        <v>83</v>
      </c>
      <c r="Y1021" s="28" t="s">
        <v>74</v>
      </c>
      <c r="Z1021" s="31">
        <v>-7.4121405750798726</v>
      </c>
      <c r="AA1021" s="31">
        <v>55.974165769644799</v>
      </c>
      <c r="AB1021" s="31">
        <v>-7.4121405750798726</v>
      </c>
      <c r="AC1021" s="31">
        <v>21.427464059900885</v>
      </c>
      <c r="AD1021" s="28" t="s">
        <v>74</v>
      </c>
      <c r="AE1021" s="31">
        <v>-25.480517572047471</v>
      </c>
      <c r="AF1021" s="31">
        <v>-2.468471399161567</v>
      </c>
      <c r="AG1021" s="28" t="s">
        <v>74</v>
      </c>
      <c r="AH1021" s="32">
        <v>45940</v>
      </c>
      <c r="AJ1021" s="30" t="s">
        <v>5724</v>
      </c>
    </row>
    <row r="1022" spans="1:36" x14ac:dyDescent="0.2">
      <c r="A1022" s="23">
        <v>1023</v>
      </c>
      <c r="B1022" s="24" t="s">
        <v>1566</v>
      </c>
      <c r="C1022" s="25" t="s">
        <v>2074</v>
      </c>
      <c r="D1022" s="26" t="s">
        <v>74</v>
      </c>
      <c r="E1022" s="24">
        <v>4</v>
      </c>
      <c r="F1022" s="27">
        <v>-9.3455140402777044</v>
      </c>
      <c r="G1022" s="27">
        <v>14.074406877529446</v>
      </c>
      <c r="H1022" s="26" t="s">
        <v>74</v>
      </c>
      <c r="I1022" s="27">
        <v>20.104086317285539</v>
      </c>
      <c r="J1022" s="27">
        <v>19.105564407999999</v>
      </c>
      <c r="K1022" s="26" t="s">
        <v>74</v>
      </c>
      <c r="L1022" s="23" t="s">
        <v>113</v>
      </c>
      <c r="M1022" s="23" t="s">
        <v>324</v>
      </c>
      <c r="N1022" s="28" t="s">
        <v>74</v>
      </c>
      <c r="O1022" s="3" t="s">
        <v>109</v>
      </c>
      <c r="P1022" s="3" t="s">
        <v>1568</v>
      </c>
      <c r="Q1022" s="28" t="s">
        <v>74</v>
      </c>
      <c r="R1022" s="29">
        <v>5</v>
      </c>
      <c r="S1022" s="30">
        <v>2</v>
      </c>
      <c r="T1022" s="30">
        <v>0</v>
      </c>
      <c r="U1022" s="30">
        <v>0</v>
      </c>
      <c r="V1022" s="30">
        <v>0</v>
      </c>
      <c r="W1022" s="28" t="s">
        <v>74</v>
      </c>
      <c r="X1022" s="3" t="s">
        <v>101</v>
      </c>
      <c r="Y1022" s="28" t="s">
        <v>74</v>
      </c>
      <c r="Z1022" s="31">
        <v>-2.3437499999999964</v>
      </c>
      <c r="AA1022" s="31">
        <v>18.296529968454262</v>
      </c>
      <c r="AB1022" s="31">
        <v>-6.1326658322903658</v>
      </c>
      <c r="AC1022" s="31">
        <v>36.137153644391582</v>
      </c>
      <c r="AD1022" s="28" t="s">
        <v>74</v>
      </c>
      <c r="AE1022" s="31">
        <v>-18.934270427475816</v>
      </c>
      <c r="AF1022" s="31">
        <v>10.526880783562579</v>
      </c>
      <c r="AG1022" s="28" t="s">
        <v>74</v>
      </c>
      <c r="AH1022" s="32">
        <v>45940</v>
      </c>
      <c r="AJ1022" s="30" t="s">
        <v>5725</v>
      </c>
    </row>
    <row r="1023" spans="1:36" x14ac:dyDescent="0.2">
      <c r="A1023" s="23">
        <v>2345</v>
      </c>
      <c r="B1023" s="24" t="s">
        <v>107</v>
      </c>
      <c r="C1023" s="25" t="s">
        <v>2075</v>
      </c>
      <c r="D1023" s="26" t="s">
        <v>74</v>
      </c>
      <c r="E1023" s="24">
        <v>5</v>
      </c>
      <c r="F1023" s="27">
        <v>-5.8640125012862905</v>
      </c>
      <c r="G1023" s="27">
        <v>80.566256307287105</v>
      </c>
      <c r="H1023" s="26" t="s">
        <v>74</v>
      </c>
      <c r="I1023" s="27">
        <v>52.51318175375291</v>
      </c>
      <c r="J1023" s="27">
        <v>19.104040814000001</v>
      </c>
      <c r="K1023" s="26" t="s">
        <v>74</v>
      </c>
      <c r="L1023" s="23" t="s">
        <v>75</v>
      </c>
      <c r="M1023" s="23" t="s">
        <v>88</v>
      </c>
      <c r="N1023" s="28" t="s">
        <v>74</v>
      </c>
      <c r="O1023" s="3" t="s">
        <v>109</v>
      </c>
      <c r="P1023" s="3" t="s">
        <v>110</v>
      </c>
      <c r="Q1023" s="28" t="s">
        <v>74</v>
      </c>
      <c r="R1023" s="29">
        <v>5</v>
      </c>
      <c r="S1023" s="30">
        <v>18</v>
      </c>
      <c r="T1023" s="30">
        <v>21</v>
      </c>
      <c r="U1023" s="30">
        <v>0</v>
      </c>
      <c r="V1023" s="30">
        <v>0</v>
      </c>
      <c r="W1023" s="28" t="s">
        <v>74</v>
      </c>
      <c r="X1023" s="3" t="s">
        <v>79</v>
      </c>
      <c r="Y1023" s="28" t="s">
        <v>74</v>
      </c>
      <c r="Z1023" s="31">
        <v>-4.9773755656108598</v>
      </c>
      <c r="AA1023" s="31">
        <v>108.98433612642555</v>
      </c>
      <c r="AB1023" s="31">
        <v>-4.9773755656108598</v>
      </c>
      <c r="AC1023" s="31">
        <v>129.84480003502398</v>
      </c>
      <c r="AD1023" s="28" t="s">
        <v>74</v>
      </c>
      <c r="AE1023" s="31">
        <v>-5.8640125012862905</v>
      </c>
      <c r="AF1023" s="31">
        <v>84.888781123144867</v>
      </c>
      <c r="AG1023" s="28" t="s">
        <v>74</v>
      </c>
      <c r="AH1023" s="32">
        <v>45940</v>
      </c>
      <c r="AJ1023" s="30" t="s">
        <v>5726</v>
      </c>
    </row>
    <row r="1024" spans="1:36" x14ac:dyDescent="0.2">
      <c r="A1024" s="23">
        <v>8309</v>
      </c>
      <c r="B1024" s="24" t="s">
        <v>259</v>
      </c>
      <c r="C1024" s="25" t="s">
        <v>2076</v>
      </c>
      <c r="D1024" s="26" t="s">
        <v>74</v>
      </c>
      <c r="E1024" s="24">
        <v>2</v>
      </c>
      <c r="F1024" s="27">
        <v>-8.9589830059682107</v>
      </c>
      <c r="G1024" s="27">
        <v>3.6614426750179412</v>
      </c>
      <c r="H1024" s="26" t="s">
        <v>74</v>
      </c>
      <c r="I1024" s="27">
        <v>29.748277236088832</v>
      </c>
      <c r="J1024" s="27">
        <v>19.073664831999999</v>
      </c>
      <c r="K1024" s="26" t="s">
        <v>74</v>
      </c>
      <c r="L1024" s="23" t="s">
        <v>113</v>
      </c>
      <c r="M1024" s="23" t="s">
        <v>324</v>
      </c>
      <c r="N1024" s="28" t="s">
        <v>74</v>
      </c>
      <c r="O1024" s="3" t="s">
        <v>109</v>
      </c>
      <c r="P1024" s="3" t="s">
        <v>261</v>
      </c>
      <c r="Q1024" s="28" t="s">
        <v>74</v>
      </c>
      <c r="R1024" s="29">
        <v>5</v>
      </c>
      <c r="S1024" s="30">
        <v>12</v>
      </c>
      <c r="T1024" s="30">
        <v>0</v>
      </c>
      <c r="U1024" s="30">
        <v>0</v>
      </c>
      <c r="V1024" s="30">
        <v>0</v>
      </c>
      <c r="W1024" s="28" t="s">
        <v>74</v>
      </c>
      <c r="X1024" s="3" t="s">
        <v>83</v>
      </c>
      <c r="Y1024" s="28" t="s">
        <v>74</v>
      </c>
      <c r="Z1024" s="31">
        <v>-3.9562485454968583</v>
      </c>
      <c r="AA1024" s="31">
        <v>31.247117937954183</v>
      </c>
      <c r="AB1024" s="31">
        <v>-3.9562485454968583</v>
      </c>
      <c r="AC1024" s="31">
        <v>51.413952060075417</v>
      </c>
      <c r="AD1024" s="28" t="s">
        <v>74</v>
      </c>
      <c r="AE1024" s="31">
        <v>-8.9589830059682107</v>
      </c>
      <c r="AF1024" s="31">
        <v>10.739796247776518</v>
      </c>
      <c r="AG1024" s="28" t="s">
        <v>74</v>
      </c>
      <c r="AH1024" s="32">
        <v>45940</v>
      </c>
      <c r="AJ1024" s="30" t="s">
        <v>5727</v>
      </c>
    </row>
    <row r="1025" spans="1:36" x14ac:dyDescent="0.2">
      <c r="A1025" s="23">
        <v>4503</v>
      </c>
      <c r="B1025" s="24" t="s">
        <v>259</v>
      </c>
      <c r="C1025" s="25" t="s">
        <v>2077</v>
      </c>
      <c r="D1025" s="26" t="s">
        <v>74</v>
      </c>
      <c r="E1025" s="24">
        <v>2</v>
      </c>
      <c r="F1025" s="27">
        <v>-8.7911937014069093</v>
      </c>
      <c r="G1025" s="27">
        <v>9.8898155472674159</v>
      </c>
      <c r="H1025" s="26" t="s">
        <v>74</v>
      </c>
      <c r="I1025" s="27">
        <v>25.798867032341811</v>
      </c>
      <c r="J1025" s="27">
        <v>19.073263681</v>
      </c>
      <c r="K1025" s="26" t="s">
        <v>74</v>
      </c>
      <c r="L1025" s="23" t="s">
        <v>129</v>
      </c>
      <c r="M1025" s="23" t="s">
        <v>130</v>
      </c>
      <c r="N1025" s="28" t="s">
        <v>74</v>
      </c>
      <c r="O1025" s="3" t="s">
        <v>109</v>
      </c>
      <c r="P1025" s="3" t="s">
        <v>261</v>
      </c>
      <c r="Q1025" s="28" t="s">
        <v>74</v>
      </c>
      <c r="R1025" s="29">
        <v>4</v>
      </c>
      <c r="S1025" s="30">
        <v>0</v>
      </c>
      <c r="T1025" s="30">
        <v>0</v>
      </c>
      <c r="U1025" s="30">
        <v>0</v>
      </c>
      <c r="V1025" s="30">
        <v>0</v>
      </c>
      <c r="W1025" s="28" t="s">
        <v>74</v>
      </c>
      <c r="X1025" s="3" t="s">
        <v>83</v>
      </c>
      <c r="Y1025" s="28" t="s">
        <v>74</v>
      </c>
      <c r="Z1025" s="31">
        <v>-2.3876193056935593</v>
      </c>
      <c r="AA1025" s="31">
        <v>30.790146765747657</v>
      </c>
      <c r="AB1025" s="31">
        <v>-22.152640374973593</v>
      </c>
      <c r="AC1025" s="31">
        <v>-1.1746559631279609</v>
      </c>
      <c r="AD1025" s="28" t="s">
        <v>74</v>
      </c>
      <c r="AE1025" s="31">
        <v>-52.692574221062848</v>
      </c>
      <c r="AF1025" s="31">
        <v>-32.619564671814075</v>
      </c>
      <c r="AG1025" s="28" t="s">
        <v>74</v>
      </c>
      <c r="AH1025" s="32">
        <v>45940</v>
      </c>
      <c r="AJ1025" s="30" t="s">
        <v>5728</v>
      </c>
    </row>
    <row r="1026" spans="1:36" x14ac:dyDescent="0.2">
      <c r="A1026" s="23">
        <v>35720</v>
      </c>
      <c r="B1026" s="24" t="s">
        <v>140</v>
      </c>
      <c r="C1026" s="25" t="s">
        <v>2078</v>
      </c>
      <c r="D1026" s="26" t="s">
        <v>74</v>
      </c>
      <c r="E1026" s="24">
        <v>3</v>
      </c>
      <c r="F1026" s="27">
        <v>-18.001617120189149</v>
      </c>
      <c r="G1026" s="27">
        <v>48.392311894441541</v>
      </c>
      <c r="H1026" s="26" t="s">
        <v>74</v>
      </c>
      <c r="I1026" s="27">
        <v>60.846356260082011</v>
      </c>
      <c r="J1026" s="27">
        <v>19.070140721000001</v>
      </c>
      <c r="K1026" s="26" t="s">
        <v>74</v>
      </c>
      <c r="L1026" s="23" t="s">
        <v>88</v>
      </c>
      <c r="M1026" s="23" t="s">
        <v>89</v>
      </c>
      <c r="N1026" s="28" t="s">
        <v>74</v>
      </c>
      <c r="O1026" s="3" t="s">
        <v>109</v>
      </c>
      <c r="P1026" s="3" t="s">
        <v>142</v>
      </c>
      <c r="Q1026" s="28" t="s">
        <v>74</v>
      </c>
      <c r="R1026" s="29">
        <v>4</v>
      </c>
      <c r="S1026" s="30">
        <v>0</v>
      </c>
      <c r="T1026" s="30">
        <v>0</v>
      </c>
      <c r="U1026" s="30">
        <v>0</v>
      </c>
      <c r="V1026" s="30">
        <v>0</v>
      </c>
      <c r="W1026" s="28" t="s">
        <v>74</v>
      </c>
      <c r="X1026" s="3" t="s">
        <v>79</v>
      </c>
      <c r="Y1026" s="28" t="s">
        <v>74</v>
      </c>
      <c r="Z1026" s="31">
        <v>-7.3134328358208958</v>
      </c>
      <c r="AA1026" s="31">
        <v>68.064952638700944</v>
      </c>
      <c r="AB1026" s="31">
        <v>-46.928932884414209</v>
      </c>
      <c r="AC1026" s="31">
        <v>9.0702052954443584</v>
      </c>
      <c r="AD1026" s="28" t="s">
        <v>74</v>
      </c>
      <c r="AE1026" s="31">
        <v>-67.294682971968484</v>
      </c>
      <c r="AF1026" s="31">
        <v>-26.630130423807675</v>
      </c>
      <c r="AG1026" s="28" t="s">
        <v>74</v>
      </c>
      <c r="AH1026" s="32">
        <v>45940</v>
      </c>
      <c r="AJ1026" s="30" t="s">
        <v>5729</v>
      </c>
    </row>
    <row r="1027" spans="1:36" x14ac:dyDescent="0.2">
      <c r="A1027" s="23" t="s">
        <v>2079</v>
      </c>
      <c r="B1027" s="24" t="s">
        <v>72</v>
      </c>
      <c r="C1027" s="25" t="s">
        <v>2080</v>
      </c>
      <c r="D1027" s="26" t="s">
        <v>74</v>
      </c>
      <c r="E1027" s="24">
        <v>5</v>
      </c>
      <c r="F1027" s="27">
        <v>0</v>
      </c>
      <c r="G1027" s="27">
        <v>8.840415863093261</v>
      </c>
      <c r="H1027" s="26" t="s">
        <v>74</v>
      </c>
      <c r="I1027" s="27">
        <v>23.907455958913257</v>
      </c>
      <c r="J1027" s="27">
        <v>19.058098648000001</v>
      </c>
      <c r="K1027" s="26" t="s">
        <v>74</v>
      </c>
      <c r="L1027" s="23" t="s">
        <v>75</v>
      </c>
      <c r="M1027" s="23" t="s">
        <v>82</v>
      </c>
      <c r="N1027" s="28" t="s">
        <v>74</v>
      </c>
      <c r="O1027" s="3" t="s">
        <v>77</v>
      </c>
      <c r="P1027" s="3" t="s">
        <v>78</v>
      </c>
      <c r="Q1027" s="28" t="s">
        <v>74</v>
      </c>
      <c r="R1027" s="29">
        <v>5</v>
      </c>
      <c r="S1027" s="30">
        <v>15</v>
      </c>
      <c r="T1027" s="30">
        <v>2</v>
      </c>
      <c r="U1027" s="30">
        <v>0</v>
      </c>
      <c r="V1027" s="30">
        <v>0</v>
      </c>
      <c r="W1027" s="28" t="s">
        <v>74</v>
      </c>
      <c r="X1027" s="3" t="s">
        <v>83</v>
      </c>
      <c r="Y1027" s="28" t="s">
        <v>74</v>
      </c>
      <c r="Z1027" s="31">
        <v>0</v>
      </c>
      <c r="AA1027" s="31">
        <v>38.662486938349005</v>
      </c>
      <c r="AB1027" s="31">
        <v>0</v>
      </c>
      <c r="AC1027" s="31">
        <v>66.996339337552186</v>
      </c>
      <c r="AD1027" s="28" t="s">
        <v>74</v>
      </c>
      <c r="AE1027" s="31">
        <v>-2.1356003796398482</v>
      </c>
      <c r="AF1027" s="31">
        <v>28.748938558140015</v>
      </c>
      <c r="AG1027" s="28" t="s">
        <v>74</v>
      </c>
      <c r="AH1027" s="32">
        <v>45940</v>
      </c>
      <c r="AJ1027" s="30" t="s">
        <v>5730</v>
      </c>
    </row>
    <row r="1028" spans="1:36" x14ac:dyDescent="0.2">
      <c r="A1028" s="23" t="s">
        <v>2081</v>
      </c>
      <c r="B1028" s="24" t="s">
        <v>299</v>
      </c>
      <c r="C1028" s="25" t="s">
        <v>2082</v>
      </c>
      <c r="D1028" s="26" t="s">
        <v>74</v>
      </c>
      <c r="E1028" s="24">
        <v>0</v>
      </c>
      <c r="F1028" s="27">
        <v>-22.199959760450049</v>
      </c>
      <c r="G1028" s="27">
        <v>0</v>
      </c>
      <c r="H1028" s="26" t="s">
        <v>74</v>
      </c>
      <c r="I1028" s="27">
        <v>21.855679888190906</v>
      </c>
      <c r="J1028" s="27">
        <v>19.055847267000001</v>
      </c>
      <c r="K1028" s="26" t="s">
        <v>74</v>
      </c>
      <c r="L1028" s="23" t="s">
        <v>88</v>
      </c>
      <c r="M1028" s="23" t="s">
        <v>89</v>
      </c>
      <c r="N1028" s="28" t="s">
        <v>74</v>
      </c>
      <c r="O1028" s="3" t="s">
        <v>109</v>
      </c>
      <c r="P1028" s="3" t="s">
        <v>301</v>
      </c>
      <c r="Q1028" s="28" t="s">
        <v>74</v>
      </c>
      <c r="R1028" s="29">
        <v>2</v>
      </c>
      <c r="S1028" s="30">
        <v>0</v>
      </c>
      <c r="T1028" s="30">
        <v>0</v>
      </c>
      <c r="U1028" s="30">
        <v>0</v>
      </c>
      <c r="V1028" s="30">
        <v>1</v>
      </c>
      <c r="W1028" s="28" t="s">
        <v>74</v>
      </c>
      <c r="X1028" s="3" t="s">
        <v>83</v>
      </c>
      <c r="Y1028" s="28" t="s">
        <v>74</v>
      </c>
      <c r="Z1028" s="31">
        <v>-14.816795934741918</v>
      </c>
      <c r="AA1028" s="31">
        <v>0.26984483921744745</v>
      </c>
      <c r="AB1028" s="31">
        <v>-16.815909260502945</v>
      </c>
      <c r="AC1028" s="31">
        <v>30.507075157616768</v>
      </c>
      <c r="AD1028" s="28" t="s">
        <v>74</v>
      </c>
      <c r="AE1028" s="31">
        <v>-22.199959760450049</v>
      </c>
      <c r="AF1028" s="31">
        <v>-1.4396668869832761</v>
      </c>
      <c r="AG1028" s="28" t="s">
        <v>74</v>
      </c>
      <c r="AH1028" s="32">
        <v>45940</v>
      </c>
      <c r="AJ1028" s="30" t="s">
        <v>5731</v>
      </c>
    </row>
    <row r="1029" spans="1:36" x14ac:dyDescent="0.2">
      <c r="A1029" s="23" t="s">
        <v>2083</v>
      </c>
      <c r="B1029" s="24" t="s">
        <v>154</v>
      </c>
      <c r="C1029" s="25" t="s">
        <v>2084</v>
      </c>
      <c r="D1029" s="26" t="s">
        <v>74</v>
      </c>
      <c r="E1029" s="24">
        <v>5</v>
      </c>
      <c r="F1029" s="27">
        <v>-2.2632571482531154</v>
      </c>
      <c r="G1029" s="27">
        <v>21.919092207045473</v>
      </c>
      <c r="H1029" s="26" t="s">
        <v>74</v>
      </c>
      <c r="I1029" s="27">
        <v>28.173003589519514</v>
      </c>
      <c r="J1029" s="27">
        <v>19.051678161000002</v>
      </c>
      <c r="K1029" s="26" t="s">
        <v>74</v>
      </c>
      <c r="L1029" s="23" t="s">
        <v>113</v>
      </c>
      <c r="M1029" s="23" t="s">
        <v>324</v>
      </c>
      <c r="N1029" s="28" t="s">
        <v>74</v>
      </c>
      <c r="O1029" s="3" t="s">
        <v>156</v>
      </c>
      <c r="P1029" s="3" t="s">
        <v>309</v>
      </c>
      <c r="Q1029" s="28" t="s">
        <v>74</v>
      </c>
      <c r="R1029" s="29">
        <v>5</v>
      </c>
      <c r="S1029" s="30">
        <v>42</v>
      </c>
      <c r="T1029" s="30">
        <v>34</v>
      </c>
      <c r="U1029" s="30">
        <v>0</v>
      </c>
      <c r="V1029" s="30">
        <v>0</v>
      </c>
      <c r="W1029" s="28" t="s">
        <v>74</v>
      </c>
      <c r="X1029" s="3" t="s">
        <v>83</v>
      </c>
      <c r="Y1029" s="28" t="s">
        <v>74</v>
      </c>
      <c r="Z1029" s="31">
        <v>-3.5175879396984957</v>
      </c>
      <c r="AA1029" s="31">
        <v>46.285714285714278</v>
      </c>
      <c r="AB1029" s="31">
        <v>-3.5175879396984957</v>
      </c>
      <c r="AC1029" s="31">
        <v>94.441701668704766</v>
      </c>
      <c r="AD1029" s="28" t="s">
        <v>74</v>
      </c>
      <c r="AE1029" s="31">
        <v>-2.2632571482531154</v>
      </c>
      <c r="AF1029" s="31">
        <v>62.864805240107167</v>
      </c>
      <c r="AG1029" s="28" t="s">
        <v>74</v>
      </c>
      <c r="AH1029" s="32">
        <v>45940</v>
      </c>
      <c r="AJ1029" s="30" t="s">
        <v>5732</v>
      </c>
    </row>
    <row r="1030" spans="1:36" x14ac:dyDescent="0.2">
      <c r="A1030" s="23">
        <v>390</v>
      </c>
      <c r="B1030" s="24" t="s">
        <v>124</v>
      </c>
      <c r="C1030" s="25" t="s">
        <v>2085</v>
      </c>
      <c r="D1030" s="26" t="s">
        <v>74</v>
      </c>
      <c r="E1030" s="24">
        <v>2</v>
      </c>
      <c r="F1030" s="27">
        <v>-2.2144555138088813</v>
      </c>
      <c r="G1030" s="27">
        <v>18.605552445589705</v>
      </c>
      <c r="H1030" s="26" t="s">
        <v>74</v>
      </c>
      <c r="I1030" s="27">
        <v>26.91610439258374</v>
      </c>
      <c r="J1030" s="27">
        <v>19.011568395000001</v>
      </c>
      <c r="K1030" s="26" t="s">
        <v>74</v>
      </c>
      <c r="L1030" s="23" t="s">
        <v>178</v>
      </c>
      <c r="M1030" s="23" t="s">
        <v>683</v>
      </c>
      <c r="N1030" s="28" t="s">
        <v>74</v>
      </c>
      <c r="O1030" s="3" t="s">
        <v>109</v>
      </c>
      <c r="P1030" s="3" t="s">
        <v>126</v>
      </c>
      <c r="Q1030" s="28" t="s">
        <v>74</v>
      </c>
      <c r="R1030" s="29">
        <v>5</v>
      </c>
      <c r="S1030" s="30">
        <v>14</v>
      </c>
      <c r="T1030" s="30">
        <v>0</v>
      </c>
      <c r="U1030" s="30">
        <v>0</v>
      </c>
      <c r="V1030" s="30">
        <v>0</v>
      </c>
      <c r="W1030" s="28" t="s">
        <v>74</v>
      </c>
      <c r="X1030" s="3" t="s">
        <v>83</v>
      </c>
      <c r="Y1030" s="28" t="s">
        <v>74</v>
      </c>
      <c r="Z1030" s="31">
        <v>0</v>
      </c>
      <c r="AA1030" s="31">
        <v>32.812499999999993</v>
      </c>
      <c r="AB1030" s="31">
        <v>-17.794970986460349</v>
      </c>
      <c r="AC1030" s="31">
        <v>13.316713548679527</v>
      </c>
      <c r="AD1030" s="28" t="s">
        <v>74</v>
      </c>
      <c r="AE1030" s="31">
        <v>-44.694948582440084</v>
      </c>
      <c r="AF1030" s="31">
        <v>-15.601250621738821</v>
      </c>
      <c r="AG1030" s="28" t="s">
        <v>74</v>
      </c>
      <c r="AH1030" s="32">
        <v>45940</v>
      </c>
      <c r="AJ1030" s="30" t="s">
        <v>5733</v>
      </c>
    </row>
    <row r="1031" spans="1:36" x14ac:dyDescent="0.2">
      <c r="A1031" s="23" t="s">
        <v>2086</v>
      </c>
      <c r="B1031" s="24" t="s">
        <v>72</v>
      </c>
      <c r="C1031" s="25" t="s">
        <v>2087</v>
      </c>
      <c r="D1031" s="26" t="s">
        <v>74</v>
      </c>
      <c r="E1031" s="24">
        <v>0</v>
      </c>
      <c r="F1031" s="27">
        <v>-29.547238272719511</v>
      </c>
      <c r="G1031" s="27">
        <v>0</v>
      </c>
      <c r="H1031" s="26" t="s">
        <v>74</v>
      </c>
      <c r="I1031" s="27">
        <v>30.079060303835615</v>
      </c>
      <c r="J1031" s="27">
        <v>19.009050455000001</v>
      </c>
      <c r="K1031" s="26" t="s">
        <v>74</v>
      </c>
      <c r="L1031" s="23" t="s">
        <v>75</v>
      </c>
      <c r="M1031" s="23" t="s">
        <v>204</v>
      </c>
      <c r="N1031" s="28" t="s">
        <v>74</v>
      </c>
      <c r="O1031" s="3" t="s">
        <v>77</v>
      </c>
      <c r="P1031" s="3" t="s">
        <v>78</v>
      </c>
      <c r="Q1031" s="28" t="s">
        <v>74</v>
      </c>
      <c r="R1031" s="29">
        <v>0</v>
      </c>
      <c r="S1031" s="30">
        <v>0</v>
      </c>
      <c r="T1031" s="30">
        <v>0</v>
      </c>
      <c r="U1031" s="30">
        <v>11</v>
      </c>
      <c r="V1031" s="30">
        <v>20</v>
      </c>
      <c r="W1031" s="28" t="s">
        <v>74</v>
      </c>
      <c r="X1031" s="3" t="s">
        <v>83</v>
      </c>
      <c r="Y1031" s="28" t="s">
        <v>74</v>
      </c>
      <c r="Z1031" s="31">
        <v>-22.719522591645362</v>
      </c>
      <c r="AA1031" s="31">
        <v>1.1013522933221691</v>
      </c>
      <c r="AB1031" s="31">
        <v>-42.1875</v>
      </c>
      <c r="AC1031" s="31">
        <v>-22.688627701820312</v>
      </c>
      <c r="AD1031" s="28" t="s">
        <v>74</v>
      </c>
      <c r="AE1031" s="31">
        <v>-53.987247933718848</v>
      </c>
      <c r="AF1031" s="31">
        <v>-42.20648305871952</v>
      </c>
      <c r="AG1031" s="28" t="s">
        <v>74</v>
      </c>
      <c r="AH1031" s="32">
        <v>45940</v>
      </c>
      <c r="AJ1031" s="30" t="s">
        <v>5734</v>
      </c>
    </row>
    <row r="1032" spans="1:36" x14ac:dyDescent="0.2">
      <c r="A1032" s="23" t="s">
        <v>2088</v>
      </c>
      <c r="B1032" s="24" t="s">
        <v>72</v>
      </c>
      <c r="C1032" s="25" t="s">
        <v>2089</v>
      </c>
      <c r="D1032" s="26" t="s">
        <v>74</v>
      </c>
      <c r="E1032" s="24">
        <v>0</v>
      </c>
      <c r="F1032" s="27">
        <v>-54.790069452053544</v>
      </c>
      <c r="G1032" s="27">
        <v>5.1472914966148879</v>
      </c>
      <c r="H1032" s="26" t="s">
        <v>74</v>
      </c>
      <c r="I1032" s="27">
        <v>51.296873860448599</v>
      </c>
      <c r="J1032" s="27">
        <v>19.007038416</v>
      </c>
      <c r="K1032" s="26" t="s">
        <v>74</v>
      </c>
      <c r="L1032" s="23" t="s">
        <v>91</v>
      </c>
      <c r="M1032" s="23" t="s">
        <v>320</v>
      </c>
      <c r="N1032" s="28" t="s">
        <v>74</v>
      </c>
      <c r="O1032" s="3" t="s">
        <v>77</v>
      </c>
      <c r="P1032" s="3" t="s">
        <v>274</v>
      </c>
      <c r="Q1032" s="28" t="s">
        <v>74</v>
      </c>
      <c r="R1032" s="29">
        <v>0</v>
      </c>
      <c r="S1032" s="30">
        <v>0</v>
      </c>
      <c r="T1032" s="30">
        <v>0</v>
      </c>
      <c r="U1032" s="30">
        <v>20</v>
      </c>
      <c r="V1032" s="30">
        <v>21</v>
      </c>
      <c r="W1032" s="28" t="s">
        <v>74</v>
      </c>
      <c r="X1032" s="3" t="s">
        <v>79</v>
      </c>
      <c r="Y1032" s="28" t="s">
        <v>74</v>
      </c>
      <c r="Z1032" s="31">
        <v>-48.078234455396448</v>
      </c>
      <c r="AA1032" s="31">
        <v>4.7788828423093674</v>
      </c>
      <c r="AB1032" s="31">
        <v>-67.23777112793131</v>
      </c>
      <c r="AC1032" s="31">
        <v>-49.651594562598646</v>
      </c>
      <c r="AD1032" s="28" t="s">
        <v>74</v>
      </c>
      <c r="AE1032" s="31">
        <v>-75.567500249834936</v>
      </c>
      <c r="AF1032" s="31">
        <v>-62.86680310116585</v>
      </c>
      <c r="AG1032" s="28" t="s">
        <v>74</v>
      </c>
      <c r="AH1032" s="32">
        <v>45940</v>
      </c>
      <c r="AJ1032" s="30" t="s">
        <v>5735</v>
      </c>
    </row>
    <row r="1033" spans="1:36" x14ac:dyDescent="0.2">
      <c r="A1033" s="23" t="s">
        <v>2090</v>
      </c>
      <c r="B1033" s="24" t="s">
        <v>255</v>
      </c>
      <c r="C1033" s="25" t="s">
        <v>2091</v>
      </c>
      <c r="D1033" s="26" t="s">
        <v>74</v>
      </c>
      <c r="E1033" s="24">
        <v>1</v>
      </c>
      <c r="F1033" s="27">
        <v>-12.849807302958489</v>
      </c>
      <c r="G1033" s="27">
        <v>14.06838318803837</v>
      </c>
      <c r="H1033" s="26" t="s">
        <v>74</v>
      </c>
      <c r="I1033" s="27">
        <v>34.966890970929917</v>
      </c>
      <c r="J1033" s="27">
        <v>18.999971769999998</v>
      </c>
      <c r="K1033" s="26" t="s">
        <v>74</v>
      </c>
      <c r="L1033" s="23" t="s">
        <v>315</v>
      </c>
      <c r="M1033" s="23" t="s">
        <v>349</v>
      </c>
      <c r="N1033" s="28" t="s">
        <v>74</v>
      </c>
      <c r="O1033" s="3" t="s">
        <v>109</v>
      </c>
      <c r="P1033" s="3" t="s">
        <v>258</v>
      </c>
      <c r="Q1033" s="28" t="s">
        <v>74</v>
      </c>
      <c r="R1033" s="29">
        <v>3</v>
      </c>
      <c r="S1033" s="30">
        <v>0</v>
      </c>
      <c r="T1033" s="30">
        <v>0</v>
      </c>
      <c r="U1033" s="30">
        <v>0</v>
      </c>
      <c r="V1033" s="30">
        <v>0</v>
      </c>
      <c r="W1033" s="28" t="s">
        <v>74</v>
      </c>
      <c r="X1033" s="3" t="s">
        <v>83</v>
      </c>
      <c r="Y1033" s="28" t="s">
        <v>74</v>
      </c>
      <c r="Z1033" s="31">
        <v>-0.56059048864804262</v>
      </c>
      <c r="AA1033" s="31">
        <v>21.018818579794178</v>
      </c>
      <c r="AB1033" s="31">
        <v>-63.081032329679488</v>
      </c>
      <c r="AC1033" s="31">
        <v>-28.254210506447215</v>
      </c>
      <c r="AD1033" s="28" t="s">
        <v>74</v>
      </c>
      <c r="AE1033" s="31">
        <v>-79.078499362460946</v>
      </c>
      <c r="AF1033" s="31">
        <v>-51.950584998316671</v>
      </c>
      <c r="AG1033" s="28" t="s">
        <v>74</v>
      </c>
      <c r="AH1033" s="32">
        <v>45940</v>
      </c>
      <c r="AJ1033" s="30" t="s">
        <v>5736</v>
      </c>
    </row>
    <row r="1034" spans="1:36" x14ac:dyDescent="0.2">
      <c r="A1034" s="23">
        <v>4452</v>
      </c>
      <c r="B1034" s="24" t="s">
        <v>259</v>
      </c>
      <c r="C1034" s="25" t="s">
        <v>2092</v>
      </c>
      <c r="D1034" s="26" t="s">
        <v>74</v>
      </c>
      <c r="E1034" s="24">
        <v>0</v>
      </c>
      <c r="F1034" s="27">
        <v>-25.754981969602532</v>
      </c>
      <c r="G1034" s="27">
        <v>0</v>
      </c>
      <c r="H1034" s="26" t="s">
        <v>74</v>
      </c>
      <c r="I1034" s="27">
        <v>23.1777840548596</v>
      </c>
      <c r="J1034" s="27">
        <v>18.992981620999998</v>
      </c>
      <c r="K1034" s="26" t="s">
        <v>74</v>
      </c>
      <c r="L1034" s="23" t="s">
        <v>122</v>
      </c>
      <c r="M1034" s="23" t="s">
        <v>161</v>
      </c>
      <c r="N1034" s="28" t="s">
        <v>74</v>
      </c>
      <c r="O1034" s="3" t="s">
        <v>109</v>
      </c>
      <c r="P1034" s="3" t="s">
        <v>261</v>
      </c>
      <c r="Q1034" s="28" t="s">
        <v>74</v>
      </c>
      <c r="R1034" s="29">
        <v>2</v>
      </c>
      <c r="S1034" s="30">
        <v>0</v>
      </c>
      <c r="T1034" s="30">
        <v>0</v>
      </c>
      <c r="U1034" s="30">
        <v>0</v>
      </c>
      <c r="V1034" s="30">
        <v>5</v>
      </c>
      <c r="W1034" s="28" t="s">
        <v>74</v>
      </c>
      <c r="X1034" s="3" t="s">
        <v>83</v>
      </c>
      <c r="Y1034" s="28" t="s">
        <v>74</v>
      </c>
      <c r="Z1034" s="31">
        <v>-10.295602018745493</v>
      </c>
      <c r="AA1034" s="31">
        <v>9.2674461698431703</v>
      </c>
      <c r="AB1034" s="31">
        <v>-12.39928240916759</v>
      </c>
      <c r="AC1034" s="31">
        <v>10.008518807884686</v>
      </c>
      <c r="AD1034" s="28" t="s">
        <v>74</v>
      </c>
      <c r="AE1034" s="31">
        <v>-39.301801797363375</v>
      </c>
      <c r="AF1034" s="31">
        <v>-22.276793951242396</v>
      </c>
      <c r="AG1034" s="28" t="s">
        <v>74</v>
      </c>
      <c r="AH1034" s="32">
        <v>45940</v>
      </c>
      <c r="AJ1034" s="30" t="s">
        <v>5737</v>
      </c>
    </row>
    <row r="1035" spans="1:36" x14ac:dyDescent="0.2">
      <c r="A1035" s="23">
        <v>1929</v>
      </c>
      <c r="B1035" s="24" t="s">
        <v>124</v>
      </c>
      <c r="C1035" s="25" t="s">
        <v>2093</v>
      </c>
      <c r="D1035" s="26" t="s">
        <v>74</v>
      </c>
      <c r="E1035" s="24">
        <v>4</v>
      </c>
      <c r="F1035" s="27">
        <v>-7.5303813949399947</v>
      </c>
      <c r="G1035" s="27">
        <v>51.189026113793304</v>
      </c>
      <c r="H1035" s="26" t="s">
        <v>74</v>
      </c>
      <c r="I1035" s="27">
        <v>32.400656424780877</v>
      </c>
      <c r="J1035" s="27">
        <v>18.950814254000001</v>
      </c>
      <c r="K1035" s="26" t="s">
        <v>74</v>
      </c>
      <c r="L1035" s="23" t="s">
        <v>91</v>
      </c>
      <c r="M1035" s="23" t="s">
        <v>170</v>
      </c>
      <c r="N1035" s="28" t="s">
        <v>74</v>
      </c>
      <c r="O1035" s="3" t="s">
        <v>109</v>
      </c>
      <c r="P1035" s="3" t="s">
        <v>543</v>
      </c>
      <c r="Q1035" s="28" t="s">
        <v>74</v>
      </c>
      <c r="R1035" s="29">
        <v>5</v>
      </c>
      <c r="S1035" s="30">
        <v>8</v>
      </c>
      <c r="T1035" s="30">
        <v>0</v>
      </c>
      <c r="U1035" s="30">
        <v>0</v>
      </c>
      <c r="V1035" s="30">
        <v>0</v>
      </c>
      <c r="W1035" s="28" t="s">
        <v>74</v>
      </c>
      <c r="X1035" s="3" t="s">
        <v>83</v>
      </c>
      <c r="Y1035" s="28" t="s">
        <v>74</v>
      </c>
      <c r="Z1035" s="31">
        <v>-6.6791510611735356</v>
      </c>
      <c r="AA1035" s="31">
        <v>73.837209302325576</v>
      </c>
      <c r="AB1035" s="31">
        <v>-6.6791510611735356</v>
      </c>
      <c r="AC1035" s="31">
        <v>36.73321931276697</v>
      </c>
      <c r="AD1035" s="28" t="s">
        <v>74</v>
      </c>
      <c r="AE1035" s="31">
        <v>-38.031375083133433</v>
      </c>
      <c r="AF1035" s="31">
        <v>0.76521058887490701</v>
      </c>
      <c r="AG1035" s="28" t="s">
        <v>74</v>
      </c>
      <c r="AH1035" s="32">
        <v>45940</v>
      </c>
      <c r="AJ1035" s="30" t="s">
        <v>5738</v>
      </c>
    </row>
    <row r="1036" spans="1:36" x14ac:dyDescent="0.2">
      <c r="A1036" s="23" t="s">
        <v>2094</v>
      </c>
      <c r="B1036" s="24" t="s">
        <v>72</v>
      </c>
      <c r="C1036" s="25" t="s">
        <v>2095</v>
      </c>
      <c r="D1036" s="26" t="s">
        <v>74</v>
      </c>
      <c r="E1036" s="24">
        <v>1</v>
      </c>
      <c r="F1036" s="27">
        <v>-11.500669775816375</v>
      </c>
      <c r="G1036" s="27">
        <v>5.0658573973187115</v>
      </c>
      <c r="H1036" s="26" t="s">
        <v>74</v>
      </c>
      <c r="I1036" s="27">
        <v>33.773958980568374</v>
      </c>
      <c r="J1036" s="27">
        <v>18.860072430999999</v>
      </c>
      <c r="K1036" s="26" t="s">
        <v>74</v>
      </c>
      <c r="L1036" s="23" t="s">
        <v>113</v>
      </c>
      <c r="M1036" s="23" t="s">
        <v>324</v>
      </c>
      <c r="N1036" s="28" t="s">
        <v>74</v>
      </c>
      <c r="O1036" s="3" t="s">
        <v>77</v>
      </c>
      <c r="P1036" s="3" t="s">
        <v>78</v>
      </c>
      <c r="Q1036" s="28" t="s">
        <v>74</v>
      </c>
      <c r="R1036" s="29">
        <v>4</v>
      </c>
      <c r="S1036" s="30">
        <v>0</v>
      </c>
      <c r="T1036" s="30">
        <v>0</v>
      </c>
      <c r="U1036" s="30">
        <v>0</v>
      </c>
      <c r="V1036" s="30">
        <v>0</v>
      </c>
      <c r="W1036" s="28" t="s">
        <v>74</v>
      </c>
      <c r="X1036" s="3" t="s">
        <v>83</v>
      </c>
      <c r="Y1036" s="28" t="s">
        <v>74</v>
      </c>
      <c r="Z1036" s="31">
        <v>-10.229645093945724</v>
      </c>
      <c r="AA1036" s="31">
        <v>30.798479087452463</v>
      </c>
      <c r="AB1036" s="31">
        <v>-24.395604395604398</v>
      </c>
      <c r="AC1036" s="31">
        <v>14.231444861743419</v>
      </c>
      <c r="AD1036" s="28" t="s">
        <v>74</v>
      </c>
      <c r="AE1036" s="31">
        <v>-44.13260224475745</v>
      </c>
      <c r="AF1036" s="31">
        <v>-14.109694641418869</v>
      </c>
      <c r="AG1036" s="28" t="s">
        <v>74</v>
      </c>
      <c r="AH1036" s="32">
        <v>45940</v>
      </c>
      <c r="AJ1036" s="30" t="s">
        <v>5739</v>
      </c>
    </row>
    <row r="1037" spans="1:36" x14ac:dyDescent="0.2">
      <c r="A1037" s="23" t="s">
        <v>2096</v>
      </c>
      <c r="B1037" s="24" t="s">
        <v>72</v>
      </c>
      <c r="C1037" s="25" t="s">
        <v>2097</v>
      </c>
      <c r="D1037" s="26" t="s">
        <v>74</v>
      </c>
      <c r="E1037" s="24">
        <v>2</v>
      </c>
      <c r="F1037" s="27">
        <v>-3.162764662529006</v>
      </c>
      <c r="G1037" s="27">
        <v>19.190007538442984</v>
      </c>
      <c r="H1037" s="26" t="s">
        <v>74</v>
      </c>
      <c r="I1037" s="27">
        <v>43.34977470583231</v>
      </c>
      <c r="J1037" s="27">
        <v>18.823180465</v>
      </c>
      <c r="K1037" s="26" t="s">
        <v>74</v>
      </c>
      <c r="L1037" s="23" t="s">
        <v>129</v>
      </c>
      <c r="M1037" s="23" t="s">
        <v>366</v>
      </c>
      <c r="N1037" s="28" t="s">
        <v>74</v>
      </c>
      <c r="O1037" s="3" t="s">
        <v>77</v>
      </c>
      <c r="P1037" s="3" t="s">
        <v>78</v>
      </c>
      <c r="Q1037" s="28" t="s">
        <v>74</v>
      </c>
      <c r="R1037" s="29">
        <v>3</v>
      </c>
      <c r="S1037" s="30">
        <v>0</v>
      </c>
      <c r="T1037" s="30">
        <v>0</v>
      </c>
      <c r="U1037" s="30">
        <v>0</v>
      </c>
      <c r="V1037" s="30">
        <v>0</v>
      </c>
      <c r="W1037" s="28" t="s">
        <v>74</v>
      </c>
      <c r="X1037" s="3" t="s">
        <v>79</v>
      </c>
      <c r="Y1037" s="28" t="s">
        <v>74</v>
      </c>
      <c r="Z1037" s="31">
        <v>-3.958761373642508</v>
      </c>
      <c r="AA1037" s="31">
        <v>29.891331315436897</v>
      </c>
      <c r="AB1037" s="31">
        <v>-43.64963189391657</v>
      </c>
      <c r="AC1037" s="31">
        <v>-16.740245596714519</v>
      </c>
      <c r="AD1037" s="28" t="s">
        <v>74</v>
      </c>
      <c r="AE1037" s="31">
        <v>-57.02681129128738</v>
      </c>
      <c r="AF1037" s="31">
        <v>-38.372643171710536</v>
      </c>
      <c r="AG1037" s="28" t="s">
        <v>74</v>
      </c>
      <c r="AH1037" s="32">
        <v>45940</v>
      </c>
      <c r="AJ1037" s="30" t="s">
        <v>5740</v>
      </c>
    </row>
    <row r="1038" spans="1:36" x14ac:dyDescent="0.2">
      <c r="A1038" s="23" t="s">
        <v>2098</v>
      </c>
      <c r="B1038" s="24" t="s">
        <v>691</v>
      </c>
      <c r="C1038" s="25" t="s">
        <v>2099</v>
      </c>
      <c r="D1038" s="26" t="s">
        <v>74</v>
      </c>
      <c r="E1038" s="24">
        <v>5</v>
      </c>
      <c r="F1038" s="27">
        <v>-8.1056883630110104</v>
      </c>
      <c r="G1038" s="27">
        <v>18.212861479717336</v>
      </c>
      <c r="H1038" s="26" t="s">
        <v>74</v>
      </c>
      <c r="I1038" s="27">
        <v>17.339247972362532</v>
      </c>
      <c r="J1038" s="27">
        <v>18.796742631000001</v>
      </c>
      <c r="K1038" s="26" t="s">
        <v>74</v>
      </c>
      <c r="L1038" s="23" t="s">
        <v>88</v>
      </c>
      <c r="M1038" s="23" t="s">
        <v>206</v>
      </c>
      <c r="N1038" s="28" t="s">
        <v>74</v>
      </c>
      <c r="O1038" s="3" t="s">
        <v>77</v>
      </c>
      <c r="P1038" s="3" t="s">
        <v>693</v>
      </c>
      <c r="Q1038" s="28" t="s">
        <v>74</v>
      </c>
      <c r="R1038" s="29">
        <v>5</v>
      </c>
      <c r="S1038" s="30">
        <v>25</v>
      </c>
      <c r="T1038" s="30">
        <v>19</v>
      </c>
      <c r="U1038" s="30">
        <v>0</v>
      </c>
      <c r="V1038" s="30">
        <v>0</v>
      </c>
      <c r="W1038" s="28" t="s">
        <v>74</v>
      </c>
      <c r="X1038" s="3" t="s">
        <v>101</v>
      </c>
      <c r="Y1038" s="28" t="s">
        <v>74</v>
      </c>
      <c r="Z1038" s="31">
        <v>-5.7384212059423216</v>
      </c>
      <c r="AA1038" s="31">
        <v>30.221327967806833</v>
      </c>
      <c r="AB1038" s="31">
        <v>-5.7384212059423216</v>
      </c>
      <c r="AC1038" s="31">
        <v>43.969711193022171</v>
      </c>
      <c r="AD1038" s="28" t="s">
        <v>74</v>
      </c>
      <c r="AE1038" s="31">
        <v>-16.376265767665856</v>
      </c>
      <c r="AF1038" s="31">
        <v>4.8340018372126359</v>
      </c>
      <c r="AG1038" s="28" t="s">
        <v>74</v>
      </c>
      <c r="AH1038" s="32">
        <v>45940</v>
      </c>
      <c r="AJ1038" s="30" t="s">
        <v>5741</v>
      </c>
    </row>
    <row r="1039" spans="1:36" x14ac:dyDescent="0.2">
      <c r="A1039" s="23" t="s">
        <v>2100</v>
      </c>
      <c r="B1039" s="24" t="s">
        <v>255</v>
      </c>
      <c r="C1039" s="25" t="s">
        <v>2101</v>
      </c>
      <c r="D1039" s="26" t="s">
        <v>74</v>
      </c>
      <c r="E1039" s="24">
        <v>2</v>
      </c>
      <c r="F1039" s="27">
        <v>-36.153653319979249</v>
      </c>
      <c r="G1039" s="27">
        <v>1.0886857843073248</v>
      </c>
      <c r="H1039" s="26" t="s">
        <v>74</v>
      </c>
      <c r="I1039" s="27">
        <v>36.54663889829979</v>
      </c>
      <c r="J1039" s="27">
        <v>18.79436742</v>
      </c>
      <c r="K1039" s="26" t="s">
        <v>74</v>
      </c>
      <c r="L1039" s="23" t="s">
        <v>91</v>
      </c>
      <c r="M1039" s="23" t="s">
        <v>320</v>
      </c>
      <c r="N1039" s="28" t="s">
        <v>74</v>
      </c>
      <c r="O1039" s="3" t="s">
        <v>109</v>
      </c>
      <c r="P1039" s="3" t="s">
        <v>258</v>
      </c>
      <c r="Q1039" s="28" t="s">
        <v>74</v>
      </c>
      <c r="R1039" s="29">
        <v>2</v>
      </c>
      <c r="S1039" s="30">
        <v>0</v>
      </c>
      <c r="T1039" s="30">
        <v>0</v>
      </c>
      <c r="U1039" s="30">
        <v>0</v>
      </c>
      <c r="V1039" s="30">
        <v>0</v>
      </c>
      <c r="W1039" s="28" t="s">
        <v>74</v>
      </c>
      <c r="X1039" s="3" t="s">
        <v>83</v>
      </c>
      <c r="Y1039" s="28" t="s">
        <v>74</v>
      </c>
      <c r="Z1039" s="31">
        <v>-22.068278096187385</v>
      </c>
      <c r="AA1039" s="31">
        <v>0.25860226544134141</v>
      </c>
      <c r="AB1039" s="31">
        <v>-42.984897579188647</v>
      </c>
      <c r="AC1039" s="31">
        <v>40.79376095547795</v>
      </c>
      <c r="AD1039" s="28" t="s">
        <v>74</v>
      </c>
      <c r="AE1039" s="31">
        <v>-52.421795918370975</v>
      </c>
      <c r="AF1039" s="31">
        <v>7.6519777661293222</v>
      </c>
      <c r="AG1039" s="28" t="s">
        <v>74</v>
      </c>
      <c r="AH1039" s="32">
        <v>45940</v>
      </c>
      <c r="AJ1039" s="30" t="s">
        <v>5742</v>
      </c>
    </row>
    <row r="1040" spans="1:36" x14ac:dyDescent="0.2">
      <c r="A1040" s="23" t="s">
        <v>2102</v>
      </c>
      <c r="B1040" s="24" t="s">
        <v>72</v>
      </c>
      <c r="C1040" s="25" t="s">
        <v>2103</v>
      </c>
      <c r="D1040" s="26" t="s">
        <v>74</v>
      </c>
      <c r="E1040" s="24">
        <v>0</v>
      </c>
      <c r="F1040" s="27">
        <v>-30.392539227209575</v>
      </c>
      <c r="G1040" s="27">
        <v>0</v>
      </c>
      <c r="H1040" s="26" t="s">
        <v>74</v>
      </c>
      <c r="I1040" s="27">
        <v>27.232843739807716</v>
      </c>
      <c r="J1040" s="27">
        <v>18.761670644999999</v>
      </c>
      <c r="K1040" s="26" t="s">
        <v>74</v>
      </c>
      <c r="L1040" s="23" t="s">
        <v>129</v>
      </c>
      <c r="M1040" s="23" t="s">
        <v>392</v>
      </c>
      <c r="N1040" s="28" t="s">
        <v>74</v>
      </c>
      <c r="O1040" s="3" t="s">
        <v>77</v>
      </c>
      <c r="P1040" s="3" t="s">
        <v>78</v>
      </c>
      <c r="Q1040" s="28" t="s">
        <v>74</v>
      </c>
      <c r="R1040" s="29">
        <v>1</v>
      </c>
      <c r="S1040" s="30">
        <v>0</v>
      </c>
      <c r="T1040" s="30">
        <v>0</v>
      </c>
      <c r="U1040" s="30">
        <v>0</v>
      </c>
      <c r="V1040" s="30">
        <v>23</v>
      </c>
      <c r="W1040" s="28" t="s">
        <v>74</v>
      </c>
      <c r="X1040" s="3" t="s">
        <v>83</v>
      </c>
      <c r="Y1040" s="28" t="s">
        <v>74</v>
      </c>
      <c r="Z1040" s="31">
        <v>-15.020188425302832</v>
      </c>
      <c r="AA1040" s="31">
        <v>4.767699115044234</v>
      </c>
      <c r="AB1040" s="31">
        <v>-33.912497383294962</v>
      </c>
      <c r="AC1040" s="31">
        <v>-16.354611933444037</v>
      </c>
      <c r="AD1040" s="28" t="s">
        <v>74</v>
      </c>
      <c r="AE1040" s="31">
        <v>-54.233663399666654</v>
      </c>
      <c r="AF1040" s="31">
        <v>-38.185127971523372</v>
      </c>
      <c r="AG1040" s="28" t="s">
        <v>74</v>
      </c>
      <c r="AH1040" s="32">
        <v>45940</v>
      </c>
      <c r="AJ1040" s="30" t="s">
        <v>5743</v>
      </c>
    </row>
    <row r="1041" spans="1:36" x14ac:dyDescent="0.2">
      <c r="A1041" s="23" t="s">
        <v>2104</v>
      </c>
      <c r="B1041" s="24" t="s">
        <v>72</v>
      </c>
      <c r="C1041" s="25" t="s">
        <v>2105</v>
      </c>
      <c r="D1041" s="26" t="s">
        <v>74</v>
      </c>
      <c r="E1041" s="24">
        <v>5</v>
      </c>
      <c r="F1041" s="27">
        <v>-1.6250627048283168</v>
      </c>
      <c r="G1041" s="27">
        <v>28.876046216223617</v>
      </c>
      <c r="H1041" s="26" t="s">
        <v>74</v>
      </c>
      <c r="I1041" s="27">
        <v>28.05980131755414</v>
      </c>
      <c r="J1041" s="27">
        <v>18.742848542000001</v>
      </c>
      <c r="K1041" s="26" t="s">
        <v>74</v>
      </c>
      <c r="L1041" s="23" t="s">
        <v>91</v>
      </c>
      <c r="M1041" s="23" t="s">
        <v>713</v>
      </c>
      <c r="N1041" s="28" t="s">
        <v>74</v>
      </c>
      <c r="O1041" s="3" t="s">
        <v>77</v>
      </c>
      <c r="P1041" s="3" t="s">
        <v>78</v>
      </c>
      <c r="Q1041" s="28" t="s">
        <v>74</v>
      </c>
      <c r="R1041" s="29">
        <v>5</v>
      </c>
      <c r="S1041" s="30">
        <v>15</v>
      </c>
      <c r="T1041" s="30">
        <v>12</v>
      </c>
      <c r="U1041" s="30">
        <v>0</v>
      </c>
      <c r="V1041" s="30">
        <v>0</v>
      </c>
      <c r="W1041" s="28" t="s">
        <v>74</v>
      </c>
      <c r="X1041" s="3" t="s">
        <v>83</v>
      </c>
      <c r="Y1041" s="28" t="s">
        <v>74</v>
      </c>
      <c r="Z1041" s="31">
        <v>-3.8500978838444997</v>
      </c>
      <c r="AA1041" s="31">
        <v>57.569893568264</v>
      </c>
      <c r="AB1041" s="31">
        <v>-3.8500978838444997</v>
      </c>
      <c r="AC1041" s="31">
        <v>96.957728117876769</v>
      </c>
      <c r="AD1041" s="28" t="s">
        <v>74</v>
      </c>
      <c r="AE1041" s="31">
        <v>-1.6250627048283168</v>
      </c>
      <c r="AF1041" s="31">
        <v>55.462194670396414</v>
      </c>
      <c r="AG1041" s="28" t="s">
        <v>74</v>
      </c>
      <c r="AH1041" s="32">
        <v>45940</v>
      </c>
      <c r="AJ1041" s="30" t="s">
        <v>5744</v>
      </c>
    </row>
    <row r="1042" spans="1:36" x14ac:dyDescent="0.2">
      <c r="A1042" s="23" t="s">
        <v>1290</v>
      </c>
      <c r="B1042" s="24" t="s">
        <v>72</v>
      </c>
      <c r="C1042" s="25" t="s">
        <v>2106</v>
      </c>
      <c r="D1042" s="26" t="s">
        <v>74</v>
      </c>
      <c r="E1042" s="24">
        <v>0</v>
      </c>
      <c r="F1042" s="27">
        <v>-23.647499566769831</v>
      </c>
      <c r="G1042" s="27">
        <v>3.8899974316687111</v>
      </c>
      <c r="H1042" s="26" t="s">
        <v>74</v>
      </c>
      <c r="I1042" s="27">
        <v>49.444970496578179</v>
      </c>
      <c r="J1042" s="27">
        <v>18.731668181</v>
      </c>
      <c r="K1042" s="26" t="s">
        <v>74</v>
      </c>
      <c r="L1042" s="23" t="s">
        <v>97</v>
      </c>
      <c r="M1042" s="23" t="s">
        <v>1040</v>
      </c>
      <c r="N1042" s="28" t="s">
        <v>74</v>
      </c>
      <c r="O1042" s="3" t="s">
        <v>77</v>
      </c>
      <c r="P1042" s="3" t="s">
        <v>78</v>
      </c>
      <c r="Q1042" s="28" t="s">
        <v>74</v>
      </c>
      <c r="R1042" s="29">
        <v>2</v>
      </c>
      <c r="S1042" s="30">
        <v>0</v>
      </c>
      <c r="T1042" s="30">
        <v>0</v>
      </c>
      <c r="U1042" s="30">
        <v>0</v>
      </c>
      <c r="V1042" s="30">
        <v>1</v>
      </c>
      <c r="W1042" s="28" t="s">
        <v>74</v>
      </c>
      <c r="X1042" s="3" t="s">
        <v>79</v>
      </c>
      <c r="Y1042" s="28" t="s">
        <v>74</v>
      </c>
      <c r="Z1042" s="31">
        <v>-12.504978096375948</v>
      </c>
      <c r="AA1042" s="31">
        <v>13.952282157676335</v>
      </c>
      <c r="AB1042" s="31">
        <v>-45.659163987138271</v>
      </c>
      <c r="AC1042" s="31">
        <v>-28.020902441621402</v>
      </c>
      <c r="AD1042" s="28" t="s">
        <v>74</v>
      </c>
      <c r="AE1042" s="31">
        <v>-64.630905744405538</v>
      </c>
      <c r="AF1042" s="31">
        <v>-47.160658190935123</v>
      </c>
      <c r="AG1042" s="28" t="s">
        <v>74</v>
      </c>
      <c r="AH1042" s="32">
        <v>45940</v>
      </c>
      <c r="AJ1042" s="30" t="s">
        <v>5745</v>
      </c>
    </row>
    <row r="1043" spans="1:36" x14ac:dyDescent="0.2">
      <c r="A1043" s="23" t="s">
        <v>2107</v>
      </c>
      <c r="B1043" s="24" t="s">
        <v>72</v>
      </c>
      <c r="C1043" s="25" t="s">
        <v>2108</v>
      </c>
      <c r="D1043" s="26" t="s">
        <v>74</v>
      </c>
      <c r="E1043" s="24">
        <v>0</v>
      </c>
      <c r="F1043" s="27">
        <v>-27.728092273436282</v>
      </c>
      <c r="G1043" s="27">
        <v>8.2506178320945303</v>
      </c>
      <c r="H1043" s="26" t="s">
        <v>74</v>
      </c>
      <c r="I1043" s="27">
        <v>55.469566718742811</v>
      </c>
      <c r="J1043" s="27">
        <v>18.706470394</v>
      </c>
      <c r="K1043" s="26" t="s">
        <v>74</v>
      </c>
      <c r="L1043" s="23" t="s">
        <v>75</v>
      </c>
      <c r="M1043" s="23" t="s">
        <v>76</v>
      </c>
      <c r="N1043" s="28" t="s">
        <v>74</v>
      </c>
      <c r="O1043" s="3" t="s">
        <v>77</v>
      </c>
      <c r="P1043" s="3" t="s">
        <v>78</v>
      </c>
      <c r="Q1043" s="28" t="s">
        <v>74</v>
      </c>
      <c r="R1043" s="29">
        <v>2</v>
      </c>
      <c r="S1043" s="30">
        <v>0</v>
      </c>
      <c r="T1043" s="30">
        <v>0</v>
      </c>
      <c r="U1043" s="30">
        <v>0</v>
      </c>
      <c r="V1043" s="30">
        <v>1</v>
      </c>
      <c r="W1043" s="28" t="s">
        <v>74</v>
      </c>
      <c r="X1043" s="3" t="s">
        <v>79</v>
      </c>
      <c r="Y1043" s="28" t="s">
        <v>74</v>
      </c>
      <c r="Z1043" s="31">
        <v>-24.670619235836622</v>
      </c>
      <c r="AA1043" s="31">
        <v>35.727002967359041</v>
      </c>
      <c r="AB1043" s="31">
        <v>-56.475400379689802</v>
      </c>
      <c r="AC1043" s="31">
        <v>-32.207760481344408</v>
      </c>
      <c r="AD1043" s="28" t="s">
        <v>74</v>
      </c>
      <c r="AE1043" s="31">
        <v>-68.593925267193413</v>
      </c>
      <c r="AF1043" s="31">
        <v>-50.121348458854008</v>
      </c>
      <c r="AG1043" s="28" t="s">
        <v>74</v>
      </c>
      <c r="AH1043" s="32">
        <v>45940</v>
      </c>
      <c r="AJ1043" s="30" t="s">
        <v>5746</v>
      </c>
    </row>
    <row r="1044" spans="1:36" x14ac:dyDescent="0.2">
      <c r="A1044" s="23" t="s">
        <v>2109</v>
      </c>
      <c r="B1044" s="24" t="s">
        <v>1125</v>
      </c>
      <c r="C1044" s="25" t="s">
        <v>2110</v>
      </c>
      <c r="D1044" s="26" t="s">
        <v>74</v>
      </c>
      <c r="E1044" s="24">
        <v>5</v>
      </c>
      <c r="F1044" s="27">
        <v>-9.3466596858780981</v>
      </c>
      <c r="G1044" s="27">
        <v>14.261882443008828</v>
      </c>
      <c r="H1044" s="26" t="s">
        <v>74</v>
      </c>
      <c r="I1044" s="27">
        <v>19.238645660104492</v>
      </c>
      <c r="J1044" s="27">
        <v>18.695045214</v>
      </c>
      <c r="K1044" s="26" t="s">
        <v>74</v>
      </c>
      <c r="L1044" s="23" t="s">
        <v>113</v>
      </c>
      <c r="M1044" s="23" t="s">
        <v>324</v>
      </c>
      <c r="N1044" s="28" t="s">
        <v>74</v>
      </c>
      <c r="O1044" s="3" t="s">
        <v>99</v>
      </c>
      <c r="P1044" s="3" t="s">
        <v>1127</v>
      </c>
      <c r="Q1044" s="28" t="s">
        <v>74</v>
      </c>
      <c r="R1044" s="29">
        <v>5</v>
      </c>
      <c r="S1044" s="30">
        <v>60</v>
      </c>
      <c r="T1044" s="30">
        <v>1</v>
      </c>
      <c r="U1044" s="30">
        <v>0</v>
      </c>
      <c r="V1044" s="30">
        <v>0</v>
      </c>
      <c r="W1044" s="28" t="s">
        <v>74</v>
      </c>
      <c r="X1044" s="3" t="s">
        <v>101</v>
      </c>
      <c r="Y1044" s="28" t="s">
        <v>74</v>
      </c>
      <c r="Z1044" s="31">
        <v>-4.5226130653266265</v>
      </c>
      <c r="AA1044" s="31">
        <v>32.496513249651329</v>
      </c>
      <c r="AB1044" s="31">
        <v>-4.5226130653266265</v>
      </c>
      <c r="AC1044" s="31">
        <v>65.979453490809973</v>
      </c>
      <c r="AD1044" s="28" t="s">
        <v>74</v>
      </c>
      <c r="AE1044" s="31">
        <v>-9.3466596858780981</v>
      </c>
      <c r="AF1044" s="31">
        <v>27.237666599765447</v>
      </c>
      <c r="AG1044" s="28" t="s">
        <v>74</v>
      </c>
      <c r="AH1044" s="32">
        <v>45940</v>
      </c>
      <c r="AJ1044" s="30" t="s">
        <v>5747</v>
      </c>
    </row>
    <row r="1045" spans="1:36" x14ac:dyDescent="0.2">
      <c r="A1045" s="23" t="s">
        <v>2111</v>
      </c>
      <c r="B1045" s="24" t="s">
        <v>255</v>
      </c>
      <c r="C1045" s="25" t="s">
        <v>2112</v>
      </c>
      <c r="D1045" s="26" t="s">
        <v>74</v>
      </c>
      <c r="E1045" s="24">
        <v>5</v>
      </c>
      <c r="F1045" s="27">
        <v>-1.3643661167083958</v>
      </c>
      <c r="G1045" s="27">
        <v>22.520165328733754</v>
      </c>
      <c r="H1045" s="26" t="s">
        <v>74</v>
      </c>
      <c r="I1045" s="27">
        <v>24.061975415752467</v>
      </c>
      <c r="J1045" s="27">
        <v>18.688050955000001</v>
      </c>
      <c r="K1045" s="26" t="s">
        <v>74</v>
      </c>
      <c r="L1045" s="23" t="s">
        <v>91</v>
      </c>
      <c r="M1045" s="23" t="s">
        <v>106</v>
      </c>
      <c r="N1045" s="28" t="s">
        <v>74</v>
      </c>
      <c r="O1045" s="3" t="s">
        <v>109</v>
      </c>
      <c r="P1045" s="3" t="s">
        <v>258</v>
      </c>
      <c r="Q1045" s="28" t="s">
        <v>74</v>
      </c>
      <c r="R1045" s="29">
        <v>5</v>
      </c>
      <c r="S1045" s="30">
        <v>22</v>
      </c>
      <c r="T1045" s="30">
        <v>11</v>
      </c>
      <c r="U1045" s="30">
        <v>0</v>
      </c>
      <c r="V1045" s="30">
        <v>0</v>
      </c>
      <c r="W1045" s="28" t="s">
        <v>74</v>
      </c>
      <c r="X1045" s="3" t="s">
        <v>83</v>
      </c>
      <c r="Y1045" s="28" t="s">
        <v>74</v>
      </c>
      <c r="Z1045" s="31">
        <v>-1.1078370261234176</v>
      </c>
      <c r="AA1045" s="31">
        <v>45.194435662345875</v>
      </c>
      <c r="AB1045" s="31">
        <v>-1.1078370261234176</v>
      </c>
      <c r="AC1045" s="31">
        <v>98.82579250688859</v>
      </c>
      <c r="AD1045" s="28" t="s">
        <v>74</v>
      </c>
      <c r="AE1045" s="31">
        <v>-1.439886464492206</v>
      </c>
      <c r="AF1045" s="31">
        <v>48.124972075149707</v>
      </c>
      <c r="AG1045" s="28" t="s">
        <v>74</v>
      </c>
      <c r="AH1045" s="32">
        <v>45940</v>
      </c>
      <c r="AJ1045" s="30" t="s">
        <v>5748</v>
      </c>
    </row>
    <row r="1046" spans="1:36" x14ac:dyDescent="0.2">
      <c r="A1046" s="23">
        <v>2303</v>
      </c>
      <c r="B1046" s="24" t="s">
        <v>107</v>
      </c>
      <c r="C1046" s="25" t="s">
        <v>2113</v>
      </c>
      <c r="D1046" s="26" t="s">
        <v>74</v>
      </c>
      <c r="E1046" s="24">
        <v>1</v>
      </c>
      <c r="F1046" s="27">
        <v>-11.455448751346031</v>
      </c>
      <c r="G1046" s="27">
        <v>10.68139226144962</v>
      </c>
      <c r="H1046" s="26" t="s">
        <v>74</v>
      </c>
      <c r="I1046" s="27">
        <v>18.766102756352527</v>
      </c>
      <c r="J1046" s="27">
        <v>18.659458054000002</v>
      </c>
      <c r="K1046" s="26" t="s">
        <v>74</v>
      </c>
      <c r="L1046" s="23" t="s">
        <v>75</v>
      </c>
      <c r="M1046" s="23" t="s">
        <v>76</v>
      </c>
      <c r="N1046" s="28" t="s">
        <v>74</v>
      </c>
      <c r="O1046" s="3" t="s">
        <v>109</v>
      </c>
      <c r="P1046" s="3" t="s">
        <v>110</v>
      </c>
      <c r="Q1046" s="28" t="s">
        <v>74</v>
      </c>
      <c r="R1046" s="29">
        <v>4</v>
      </c>
      <c r="S1046" s="30">
        <v>0</v>
      </c>
      <c r="T1046" s="30">
        <v>0</v>
      </c>
      <c r="U1046" s="30">
        <v>0</v>
      </c>
      <c r="V1046" s="30">
        <v>0</v>
      </c>
      <c r="W1046" s="28" t="s">
        <v>74</v>
      </c>
      <c r="X1046" s="3" t="s">
        <v>101</v>
      </c>
      <c r="Y1046" s="28" t="s">
        <v>74</v>
      </c>
      <c r="Z1046" s="31">
        <v>0</v>
      </c>
      <c r="AA1046" s="31">
        <v>12.716049382716047</v>
      </c>
      <c r="AB1046" s="31">
        <v>-12.914917970240372</v>
      </c>
      <c r="AC1046" s="31">
        <v>8.5706607113340265</v>
      </c>
      <c r="AD1046" s="28" t="s">
        <v>74</v>
      </c>
      <c r="AE1046" s="31">
        <v>-39.820991819843741</v>
      </c>
      <c r="AF1046" s="31">
        <v>-17.908021743756599</v>
      </c>
      <c r="AG1046" s="28" t="s">
        <v>74</v>
      </c>
      <c r="AH1046" s="32">
        <v>45940</v>
      </c>
      <c r="AJ1046" s="30" t="s">
        <v>5749</v>
      </c>
    </row>
    <row r="1047" spans="1:36" x14ac:dyDescent="0.2">
      <c r="A1047" s="23" t="s">
        <v>2114</v>
      </c>
      <c r="B1047" s="24" t="s">
        <v>72</v>
      </c>
      <c r="C1047" s="25" t="s">
        <v>2115</v>
      </c>
      <c r="D1047" s="26" t="s">
        <v>74</v>
      </c>
      <c r="E1047" s="24">
        <v>1</v>
      </c>
      <c r="F1047" s="27">
        <v>-27.506014082795165</v>
      </c>
      <c r="G1047" s="27">
        <v>14.284359431424329</v>
      </c>
      <c r="H1047" s="26" t="s">
        <v>74</v>
      </c>
      <c r="I1047" s="27">
        <v>30.785974955651135</v>
      </c>
      <c r="J1047" s="27">
        <v>18.634690630000001</v>
      </c>
      <c r="K1047" s="26" t="s">
        <v>74</v>
      </c>
      <c r="L1047" s="23" t="s">
        <v>122</v>
      </c>
      <c r="M1047" s="23" t="s">
        <v>123</v>
      </c>
      <c r="N1047" s="28" t="s">
        <v>74</v>
      </c>
      <c r="O1047" s="3" t="s">
        <v>77</v>
      </c>
      <c r="P1047" s="3" t="s">
        <v>78</v>
      </c>
      <c r="Q1047" s="28" t="s">
        <v>74</v>
      </c>
      <c r="R1047" s="29">
        <v>1</v>
      </c>
      <c r="S1047" s="30">
        <v>0</v>
      </c>
      <c r="T1047" s="30">
        <v>0</v>
      </c>
      <c r="U1047" s="30">
        <v>0</v>
      </c>
      <c r="V1047" s="30">
        <v>0</v>
      </c>
      <c r="W1047" s="28" t="s">
        <v>74</v>
      </c>
      <c r="X1047" s="3" t="s">
        <v>83</v>
      </c>
      <c r="Y1047" s="28" t="s">
        <v>74</v>
      </c>
      <c r="Z1047" s="31">
        <v>-24.552187392352742</v>
      </c>
      <c r="AA1047" s="31">
        <v>31.250936329588015</v>
      </c>
      <c r="AB1047" s="31">
        <v>-49.373013579890205</v>
      </c>
      <c r="AC1047" s="31">
        <v>-28.006326988714036</v>
      </c>
      <c r="AD1047" s="28" t="s">
        <v>74</v>
      </c>
      <c r="AE1047" s="31">
        <v>-68.383477434402522</v>
      </c>
      <c r="AF1047" s="31">
        <v>-47.96310189521126</v>
      </c>
      <c r="AG1047" s="28" t="s">
        <v>74</v>
      </c>
      <c r="AH1047" s="32">
        <v>45940</v>
      </c>
      <c r="AJ1047" s="30" t="s">
        <v>5750</v>
      </c>
    </row>
    <row r="1048" spans="1:36" x14ac:dyDescent="0.2">
      <c r="A1048" s="23" t="s">
        <v>2116</v>
      </c>
      <c r="B1048" s="24" t="s">
        <v>255</v>
      </c>
      <c r="C1048" s="25" t="s">
        <v>2117</v>
      </c>
      <c r="D1048" s="26" t="s">
        <v>74</v>
      </c>
      <c r="E1048" s="24">
        <v>2</v>
      </c>
      <c r="F1048" s="27">
        <v>-23.348790341810151</v>
      </c>
      <c r="G1048" s="27">
        <v>4.860912207535697</v>
      </c>
      <c r="H1048" s="26" t="s">
        <v>74</v>
      </c>
      <c r="I1048" s="27">
        <v>37.743559086076957</v>
      </c>
      <c r="J1048" s="27">
        <v>18.628441995999999</v>
      </c>
      <c r="K1048" s="26" t="s">
        <v>74</v>
      </c>
      <c r="L1048" s="23" t="s">
        <v>113</v>
      </c>
      <c r="M1048" s="23" t="s">
        <v>132</v>
      </c>
      <c r="N1048" s="28" t="s">
        <v>74</v>
      </c>
      <c r="O1048" s="3" t="s">
        <v>109</v>
      </c>
      <c r="P1048" s="3" t="s">
        <v>258</v>
      </c>
      <c r="Q1048" s="28" t="s">
        <v>74</v>
      </c>
      <c r="R1048" s="29">
        <v>3</v>
      </c>
      <c r="S1048" s="30">
        <v>0</v>
      </c>
      <c r="T1048" s="30">
        <v>0</v>
      </c>
      <c r="U1048" s="30">
        <v>0</v>
      </c>
      <c r="V1048" s="30">
        <v>0</v>
      </c>
      <c r="W1048" s="28" t="s">
        <v>74</v>
      </c>
      <c r="X1048" s="3" t="s">
        <v>83</v>
      </c>
      <c r="Y1048" s="28" t="s">
        <v>74</v>
      </c>
      <c r="Z1048" s="31">
        <v>-13.598797896318557</v>
      </c>
      <c r="AA1048" s="31">
        <v>8.6583061329668425</v>
      </c>
      <c r="AB1048" s="31">
        <v>-40.907179894427053</v>
      </c>
      <c r="AC1048" s="31">
        <v>47.259717831754912</v>
      </c>
      <c r="AD1048" s="28" t="s">
        <v>74</v>
      </c>
      <c r="AE1048" s="31">
        <v>-52.399869180893511</v>
      </c>
      <c r="AF1048" s="31">
        <v>13.116615833594974</v>
      </c>
      <c r="AG1048" s="28" t="s">
        <v>74</v>
      </c>
      <c r="AH1048" s="32">
        <v>45940</v>
      </c>
      <c r="AJ1048" s="30" t="s">
        <v>5751</v>
      </c>
    </row>
    <row r="1049" spans="1:36" x14ac:dyDescent="0.2">
      <c r="A1049" s="23">
        <v>12330</v>
      </c>
      <c r="B1049" s="24" t="s">
        <v>140</v>
      </c>
      <c r="C1049" s="25" t="s">
        <v>2118</v>
      </c>
      <c r="D1049" s="26" t="s">
        <v>74</v>
      </c>
      <c r="E1049" s="24">
        <v>2</v>
      </c>
      <c r="F1049" s="27">
        <v>-11.297565152010378</v>
      </c>
      <c r="G1049" s="27">
        <v>6.1580088519085967</v>
      </c>
      <c r="H1049" s="26" t="s">
        <v>74</v>
      </c>
      <c r="I1049" s="27">
        <v>29.134688670432958</v>
      </c>
      <c r="J1049" s="27">
        <v>18.613099577</v>
      </c>
      <c r="K1049" s="26" t="s">
        <v>74</v>
      </c>
      <c r="L1049" s="23" t="s">
        <v>91</v>
      </c>
      <c r="M1049" s="23" t="s">
        <v>1209</v>
      </c>
      <c r="N1049" s="28" t="s">
        <v>74</v>
      </c>
      <c r="O1049" s="3" t="s">
        <v>109</v>
      </c>
      <c r="P1049" s="3" t="s">
        <v>142</v>
      </c>
      <c r="Q1049" s="28" t="s">
        <v>74</v>
      </c>
      <c r="R1049" s="29">
        <v>5</v>
      </c>
      <c r="S1049" s="30">
        <v>18</v>
      </c>
      <c r="T1049" s="30">
        <v>0</v>
      </c>
      <c r="U1049" s="30">
        <v>0</v>
      </c>
      <c r="V1049" s="30">
        <v>0</v>
      </c>
      <c r="W1049" s="28" t="s">
        <v>74</v>
      </c>
      <c r="X1049" s="3" t="s">
        <v>83</v>
      </c>
      <c r="Y1049" s="28" t="s">
        <v>74</v>
      </c>
      <c r="Z1049" s="31">
        <v>-7.7399380804953566</v>
      </c>
      <c r="AA1049" s="31">
        <v>27.511871547792577</v>
      </c>
      <c r="AB1049" s="31">
        <v>-7.7399380804953566</v>
      </c>
      <c r="AC1049" s="31">
        <v>31.303419219532113</v>
      </c>
      <c r="AD1049" s="28" t="s">
        <v>74</v>
      </c>
      <c r="AE1049" s="31">
        <v>-25.94718376958194</v>
      </c>
      <c r="AF1049" s="31">
        <v>-7.3664724025650896</v>
      </c>
      <c r="AG1049" s="28" t="s">
        <v>74</v>
      </c>
      <c r="AH1049" s="32">
        <v>45940</v>
      </c>
      <c r="AJ1049" s="30" t="s">
        <v>5752</v>
      </c>
    </row>
    <row r="1050" spans="1:36" x14ac:dyDescent="0.2">
      <c r="A1050" s="23" t="s">
        <v>2119</v>
      </c>
      <c r="B1050" s="24" t="s">
        <v>72</v>
      </c>
      <c r="C1050" s="25" t="s">
        <v>2120</v>
      </c>
      <c r="D1050" s="26" t="s">
        <v>74</v>
      </c>
      <c r="E1050" s="24">
        <v>2</v>
      </c>
      <c r="F1050" s="27">
        <v>-10.429196457620371</v>
      </c>
      <c r="G1050" s="27">
        <v>5.9133962215274218</v>
      </c>
      <c r="H1050" s="26" t="s">
        <v>74</v>
      </c>
      <c r="I1050" s="27">
        <v>26.696000767039457</v>
      </c>
      <c r="J1050" s="27">
        <v>18.603113385</v>
      </c>
      <c r="K1050" s="26" t="s">
        <v>74</v>
      </c>
      <c r="L1050" s="23" t="s">
        <v>91</v>
      </c>
      <c r="M1050" s="23" t="s">
        <v>1767</v>
      </c>
      <c r="N1050" s="28" t="s">
        <v>74</v>
      </c>
      <c r="O1050" s="3" t="s">
        <v>77</v>
      </c>
      <c r="P1050" s="3" t="s">
        <v>78</v>
      </c>
      <c r="Q1050" s="28" t="s">
        <v>74</v>
      </c>
      <c r="R1050" s="29">
        <v>5</v>
      </c>
      <c r="S1050" s="30">
        <v>7</v>
      </c>
      <c r="T1050" s="30">
        <v>0</v>
      </c>
      <c r="U1050" s="30">
        <v>0</v>
      </c>
      <c r="V1050" s="30">
        <v>0</v>
      </c>
      <c r="W1050" s="28" t="s">
        <v>74</v>
      </c>
      <c r="X1050" s="3" t="s">
        <v>83</v>
      </c>
      <c r="Y1050" s="28" t="s">
        <v>74</v>
      </c>
      <c r="Z1050" s="31">
        <v>-5.5806731515732748</v>
      </c>
      <c r="AA1050" s="31">
        <v>15.373883928571436</v>
      </c>
      <c r="AB1050" s="31">
        <v>-14.868648604134075</v>
      </c>
      <c r="AC1050" s="31">
        <v>28.707459616672782</v>
      </c>
      <c r="AD1050" s="28" t="s">
        <v>74</v>
      </c>
      <c r="AE1050" s="31">
        <v>-23.589545535831245</v>
      </c>
      <c r="AF1050" s="31">
        <v>-1.2102745124865997</v>
      </c>
      <c r="AG1050" s="28" t="s">
        <v>74</v>
      </c>
      <c r="AH1050" s="32">
        <v>45940</v>
      </c>
      <c r="AJ1050" s="30" t="s">
        <v>5753</v>
      </c>
    </row>
    <row r="1051" spans="1:36" x14ac:dyDescent="0.2">
      <c r="A1051" s="23" t="s">
        <v>2121</v>
      </c>
      <c r="B1051" s="24" t="s">
        <v>154</v>
      </c>
      <c r="C1051" s="25" t="s">
        <v>2122</v>
      </c>
      <c r="D1051" s="26" t="s">
        <v>74</v>
      </c>
      <c r="E1051" s="24">
        <v>5</v>
      </c>
      <c r="F1051" s="27">
        <v>-3.9106430510500276</v>
      </c>
      <c r="G1051" s="27">
        <v>18.799739253473859</v>
      </c>
      <c r="H1051" s="26" t="s">
        <v>74</v>
      </c>
      <c r="I1051" s="27">
        <v>20.137183736972752</v>
      </c>
      <c r="J1051" s="27">
        <v>18.583897681</v>
      </c>
      <c r="K1051" s="26" t="s">
        <v>74</v>
      </c>
      <c r="L1051" s="23" t="s">
        <v>113</v>
      </c>
      <c r="M1051" s="23" t="s">
        <v>114</v>
      </c>
      <c r="N1051" s="28" t="s">
        <v>74</v>
      </c>
      <c r="O1051" s="3" t="s">
        <v>156</v>
      </c>
      <c r="P1051" s="3" t="s">
        <v>157</v>
      </c>
      <c r="Q1051" s="28" t="s">
        <v>74</v>
      </c>
      <c r="R1051" s="29">
        <v>5</v>
      </c>
      <c r="S1051" s="30">
        <v>33</v>
      </c>
      <c r="T1051" s="30">
        <v>32</v>
      </c>
      <c r="U1051" s="30">
        <v>0</v>
      </c>
      <c r="V1051" s="30">
        <v>0</v>
      </c>
      <c r="W1051" s="28" t="s">
        <v>74</v>
      </c>
      <c r="X1051" s="3" t="s">
        <v>101</v>
      </c>
      <c r="Y1051" s="28" t="s">
        <v>74</v>
      </c>
      <c r="Z1051" s="31">
        <v>-1.4038524322559573</v>
      </c>
      <c r="AA1051" s="31">
        <v>34.731206781173327</v>
      </c>
      <c r="AB1051" s="31">
        <v>-1.4038524322559573</v>
      </c>
      <c r="AC1051" s="31">
        <v>60.104969483303606</v>
      </c>
      <c r="AD1051" s="28" t="s">
        <v>74</v>
      </c>
      <c r="AE1051" s="31">
        <v>-6.2204072122088183</v>
      </c>
      <c r="AF1051" s="31">
        <v>31.262612041330918</v>
      </c>
      <c r="AG1051" s="28" t="s">
        <v>74</v>
      </c>
      <c r="AH1051" s="32">
        <v>45940</v>
      </c>
      <c r="AJ1051" s="30" t="s">
        <v>5754</v>
      </c>
    </row>
    <row r="1052" spans="1:36" x14ac:dyDescent="0.2">
      <c r="A1052" s="23" t="s">
        <v>2123</v>
      </c>
      <c r="B1052" s="24" t="s">
        <v>154</v>
      </c>
      <c r="C1052" s="25" t="s">
        <v>2124</v>
      </c>
      <c r="D1052" s="26" t="s">
        <v>74</v>
      </c>
      <c r="E1052" s="24">
        <v>0</v>
      </c>
      <c r="F1052" s="27">
        <v>-25.434005048421611</v>
      </c>
      <c r="G1052" s="27">
        <v>3.8988539788640191</v>
      </c>
      <c r="H1052" s="26" t="s">
        <v>74</v>
      </c>
      <c r="I1052" s="27">
        <v>40.80035193140295</v>
      </c>
      <c r="J1052" s="27">
        <v>18.572591496000001</v>
      </c>
      <c r="K1052" s="26" t="s">
        <v>74</v>
      </c>
      <c r="L1052" s="23" t="s">
        <v>113</v>
      </c>
      <c r="M1052" s="23" t="s">
        <v>295</v>
      </c>
      <c r="N1052" s="28" t="s">
        <v>74</v>
      </c>
      <c r="O1052" s="3" t="s">
        <v>156</v>
      </c>
      <c r="P1052" s="3" t="s">
        <v>2125</v>
      </c>
      <c r="Q1052" s="28" t="s">
        <v>74</v>
      </c>
      <c r="R1052" s="29">
        <v>0</v>
      </c>
      <c r="S1052" s="30">
        <v>0</v>
      </c>
      <c r="T1052" s="30">
        <v>0</v>
      </c>
      <c r="U1052" s="30">
        <v>29</v>
      </c>
      <c r="V1052" s="30">
        <v>31</v>
      </c>
      <c r="W1052" s="28" t="s">
        <v>74</v>
      </c>
      <c r="X1052" s="3" t="s">
        <v>79</v>
      </c>
      <c r="Y1052" s="28" t="s">
        <v>74</v>
      </c>
      <c r="Z1052" s="31">
        <v>-19.05274488697524</v>
      </c>
      <c r="AA1052" s="31">
        <v>5.027932960893847</v>
      </c>
      <c r="AB1052" s="31">
        <v>-34.466230936819173</v>
      </c>
      <c r="AC1052" s="31">
        <v>-16.935281417884219</v>
      </c>
      <c r="AD1052" s="28" t="s">
        <v>74</v>
      </c>
      <c r="AE1052" s="31">
        <v>-35.039344531563046</v>
      </c>
      <c r="AF1052" s="31">
        <v>-22.115099929864282</v>
      </c>
      <c r="AG1052" s="28" t="s">
        <v>74</v>
      </c>
      <c r="AH1052" s="32">
        <v>45940</v>
      </c>
      <c r="AJ1052" s="30" t="s">
        <v>5755</v>
      </c>
    </row>
    <row r="1053" spans="1:36" x14ac:dyDescent="0.2">
      <c r="A1053" s="23" t="s">
        <v>2126</v>
      </c>
      <c r="B1053" s="24" t="s">
        <v>154</v>
      </c>
      <c r="C1053" s="25" t="s">
        <v>2127</v>
      </c>
      <c r="D1053" s="26" t="s">
        <v>74</v>
      </c>
      <c r="E1053" s="24">
        <v>5</v>
      </c>
      <c r="F1053" s="27">
        <v>-8.5321176417959723</v>
      </c>
      <c r="G1053" s="27">
        <v>16.21195953819425</v>
      </c>
      <c r="H1053" s="26" t="s">
        <v>74</v>
      </c>
      <c r="I1053" s="27">
        <v>27.544735052832891</v>
      </c>
      <c r="J1053" s="27">
        <v>18.482792026999999</v>
      </c>
      <c r="K1053" s="26" t="s">
        <v>74</v>
      </c>
      <c r="L1053" s="23" t="s">
        <v>113</v>
      </c>
      <c r="M1053" s="23" t="s">
        <v>117</v>
      </c>
      <c r="N1053" s="28" t="s">
        <v>74</v>
      </c>
      <c r="O1053" s="3" t="s">
        <v>156</v>
      </c>
      <c r="P1053" s="3" t="s">
        <v>321</v>
      </c>
      <c r="Q1053" s="28" t="s">
        <v>74</v>
      </c>
      <c r="R1053" s="29">
        <v>5</v>
      </c>
      <c r="S1053" s="30">
        <v>41</v>
      </c>
      <c r="T1053" s="30">
        <v>38</v>
      </c>
      <c r="U1053" s="30">
        <v>0</v>
      </c>
      <c r="V1053" s="30">
        <v>0</v>
      </c>
      <c r="W1053" s="28" t="s">
        <v>74</v>
      </c>
      <c r="X1053" s="3" t="s">
        <v>83</v>
      </c>
      <c r="Y1053" s="28" t="s">
        <v>74</v>
      </c>
      <c r="Z1053" s="31">
        <v>-6.4896755162241941</v>
      </c>
      <c r="AA1053" s="31">
        <v>39.647577092511014</v>
      </c>
      <c r="AB1053" s="31">
        <v>-6.4896755162241941</v>
      </c>
      <c r="AC1053" s="31">
        <v>129.38993818302981</v>
      </c>
      <c r="AD1053" s="28" t="s">
        <v>74</v>
      </c>
      <c r="AE1053" s="31">
        <v>-8.5321176417959723</v>
      </c>
      <c r="AF1053" s="31">
        <v>96.04594788147422</v>
      </c>
      <c r="AG1053" s="28" t="s">
        <v>74</v>
      </c>
      <c r="AH1053" s="32">
        <v>45940</v>
      </c>
      <c r="AJ1053" s="30" t="s">
        <v>5756</v>
      </c>
    </row>
    <row r="1054" spans="1:36" x14ac:dyDescent="0.2">
      <c r="A1054" s="23" t="s">
        <v>2128</v>
      </c>
      <c r="B1054" s="24" t="s">
        <v>72</v>
      </c>
      <c r="C1054" s="25" t="s">
        <v>2129</v>
      </c>
      <c r="D1054" s="26" t="s">
        <v>74</v>
      </c>
      <c r="E1054" s="24">
        <v>0</v>
      </c>
      <c r="F1054" s="27">
        <v>-30.391694812370613</v>
      </c>
      <c r="G1054" s="27">
        <v>0</v>
      </c>
      <c r="H1054" s="26" t="s">
        <v>74</v>
      </c>
      <c r="I1054" s="27">
        <v>22.772185446040289</v>
      </c>
      <c r="J1054" s="27">
        <v>18.482526735</v>
      </c>
      <c r="K1054" s="26" t="s">
        <v>74</v>
      </c>
      <c r="L1054" s="23" t="s">
        <v>122</v>
      </c>
      <c r="M1054" s="23" t="s">
        <v>1530</v>
      </c>
      <c r="N1054" s="28" t="s">
        <v>74</v>
      </c>
      <c r="O1054" s="3" t="s">
        <v>77</v>
      </c>
      <c r="P1054" s="3" t="s">
        <v>78</v>
      </c>
      <c r="Q1054" s="28" t="s">
        <v>74</v>
      </c>
      <c r="R1054" s="29">
        <v>0</v>
      </c>
      <c r="S1054" s="30">
        <v>0</v>
      </c>
      <c r="T1054" s="30">
        <v>0</v>
      </c>
      <c r="U1054" s="30">
        <v>6</v>
      </c>
      <c r="V1054" s="30">
        <v>22</v>
      </c>
      <c r="W1054" s="28" t="s">
        <v>74</v>
      </c>
      <c r="X1054" s="3" t="s">
        <v>83</v>
      </c>
      <c r="Y1054" s="28" t="s">
        <v>74</v>
      </c>
      <c r="Z1054" s="31">
        <v>-14.952660790075084</v>
      </c>
      <c r="AA1054" s="31">
        <v>7.683442182097415E-2</v>
      </c>
      <c r="AB1054" s="31">
        <v>-40.108058397516949</v>
      </c>
      <c r="AC1054" s="31">
        <v>-12.041382756734485</v>
      </c>
      <c r="AD1054" s="28" t="s">
        <v>74</v>
      </c>
      <c r="AE1054" s="31">
        <v>-58.972435865836069</v>
      </c>
      <c r="AF1054" s="31">
        <v>-34.970488362960573</v>
      </c>
      <c r="AG1054" s="28" t="s">
        <v>74</v>
      </c>
      <c r="AH1054" s="32">
        <v>45940</v>
      </c>
      <c r="AJ1054" s="30" t="s">
        <v>5757</v>
      </c>
    </row>
    <row r="1055" spans="1:36" x14ac:dyDescent="0.2">
      <c r="A1055" s="23">
        <v>6971</v>
      </c>
      <c r="B1055" s="24" t="s">
        <v>259</v>
      </c>
      <c r="C1055" s="25" t="s">
        <v>2130</v>
      </c>
      <c r="D1055" s="26" t="s">
        <v>74</v>
      </c>
      <c r="E1055" s="24">
        <v>3</v>
      </c>
      <c r="F1055" s="27">
        <v>-7.3739937919472629</v>
      </c>
      <c r="G1055" s="27">
        <v>18.19187123362406</v>
      </c>
      <c r="H1055" s="26" t="s">
        <v>74</v>
      </c>
      <c r="I1055" s="27">
        <v>22.238112365564216</v>
      </c>
      <c r="J1055" s="27">
        <v>18.443210223000001</v>
      </c>
      <c r="K1055" s="26" t="s">
        <v>74</v>
      </c>
      <c r="L1055" s="23" t="s">
        <v>75</v>
      </c>
      <c r="M1055" s="23" t="s">
        <v>85</v>
      </c>
      <c r="N1055" s="28" t="s">
        <v>74</v>
      </c>
      <c r="O1055" s="3" t="s">
        <v>109</v>
      </c>
      <c r="P1055" s="3" t="s">
        <v>261</v>
      </c>
      <c r="Q1055" s="28" t="s">
        <v>74</v>
      </c>
      <c r="R1055" s="29">
        <v>5</v>
      </c>
      <c r="S1055" s="30">
        <v>11</v>
      </c>
      <c r="T1055" s="30">
        <v>0</v>
      </c>
      <c r="U1055" s="30">
        <v>0</v>
      </c>
      <c r="V1055" s="30">
        <v>0</v>
      </c>
      <c r="W1055" s="28" t="s">
        <v>74</v>
      </c>
      <c r="X1055" s="3" t="s">
        <v>83</v>
      </c>
      <c r="Y1055" s="28" t="s">
        <v>74</v>
      </c>
      <c r="Z1055" s="31">
        <v>-2.1000329282017773</v>
      </c>
      <c r="AA1055" s="31">
        <v>26.007363080854734</v>
      </c>
      <c r="AB1055" s="31">
        <v>-6.1015159514292208</v>
      </c>
      <c r="AC1055" s="31">
        <v>16.720655829458469</v>
      </c>
      <c r="AD1055" s="28" t="s">
        <v>74</v>
      </c>
      <c r="AE1055" s="31">
        <v>-39.105994844537165</v>
      </c>
      <c r="AF1055" s="31">
        <v>-18.817104663170863</v>
      </c>
      <c r="AG1055" s="28" t="s">
        <v>74</v>
      </c>
      <c r="AH1055" s="32">
        <v>45940</v>
      </c>
      <c r="AJ1055" s="30" t="s">
        <v>5758</v>
      </c>
    </row>
    <row r="1056" spans="1:36" x14ac:dyDescent="0.2">
      <c r="A1056" s="23">
        <v>7532</v>
      </c>
      <c r="B1056" s="24" t="s">
        <v>259</v>
      </c>
      <c r="C1056" s="25" t="s">
        <v>2131</v>
      </c>
      <c r="D1056" s="26" t="s">
        <v>74</v>
      </c>
      <c r="E1056" s="24">
        <v>2</v>
      </c>
      <c r="F1056" s="27">
        <v>-17.996336760019108</v>
      </c>
      <c r="G1056" s="27">
        <v>0.16545047092040149</v>
      </c>
      <c r="H1056" s="26" t="s">
        <v>74</v>
      </c>
      <c r="I1056" s="27">
        <v>22.682489148760503</v>
      </c>
      <c r="J1056" s="27">
        <v>18.433773505000001</v>
      </c>
      <c r="K1056" s="26" t="s">
        <v>74</v>
      </c>
      <c r="L1056" s="23" t="s">
        <v>122</v>
      </c>
      <c r="M1056" s="23" t="s">
        <v>123</v>
      </c>
      <c r="N1056" s="28" t="s">
        <v>74</v>
      </c>
      <c r="O1056" s="3" t="s">
        <v>109</v>
      </c>
      <c r="P1056" s="3" t="s">
        <v>261</v>
      </c>
      <c r="Q1056" s="28" t="s">
        <v>74</v>
      </c>
      <c r="R1056" s="29">
        <v>4</v>
      </c>
      <c r="S1056" s="30">
        <v>0</v>
      </c>
      <c r="T1056" s="30">
        <v>0</v>
      </c>
      <c r="U1056" s="30">
        <v>0</v>
      </c>
      <c r="V1056" s="30">
        <v>0</v>
      </c>
      <c r="W1056" s="28" t="s">
        <v>74</v>
      </c>
      <c r="X1056" s="3" t="s">
        <v>83</v>
      </c>
      <c r="Y1056" s="28" t="s">
        <v>74</v>
      </c>
      <c r="Z1056" s="31">
        <v>-14.797677372527673</v>
      </c>
      <c r="AA1056" s="31">
        <v>15.588651609329801</v>
      </c>
      <c r="AB1056" s="31">
        <v>-14.797677372527673</v>
      </c>
      <c r="AC1056" s="31">
        <v>47.856362212347456</v>
      </c>
      <c r="AD1056" s="28" t="s">
        <v>74</v>
      </c>
      <c r="AE1056" s="31">
        <v>-17.996336760019108</v>
      </c>
      <c r="AF1056" s="31">
        <v>8.6124506566655032</v>
      </c>
      <c r="AG1056" s="28" t="s">
        <v>74</v>
      </c>
      <c r="AH1056" s="32">
        <v>45940</v>
      </c>
      <c r="AJ1056" s="30" t="s">
        <v>5759</v>
      </c>
    </row>
    <row r="1057" spans="1:36" x14ac:dyDescent="0.2">
      <c r="A1057" s="23" t="s">
        <v>2132</v>
      </c>
      <c r="B1057" s="24" t="s">
        <v>72</v>
      </c>
      <c r="C1057" s="25" t="s">
        <v>2133</v>
      </c>
      <c r="D1057" s="26" t="s">
        <v>74</v>
      </c>
      <c r="E1057" s="24">
        <v>2</v>
      </c>
      <c r="F1057" s="27">
        <v>-22.499423615364361</v>
      </c>
      <c r="G1057" s="27">
        <v>1.6566425606983608</v>
      </c>
      <c r="H1057" s="26" t="s">
        <v>74</v>
      </c>
      <c r="I1057" s="27">
        <v>32.083949759220552</v>
      </c>
      <c r="J1057" s="27">
        <v>18.422685385000001</v>
      </c>
      <c r="K1057" s="26" t="s">
        <v>74</v>
      </c>
      <c r="L1057" s="23" t="s">
        <v>178</v>
      </c>
      <c r="M1057" s="23" t="s">
        <v>578</v>
      </c>
      <c r="N1057" s="28" t="s">
        <v>74</v>
      </c>
      <c r="O1057" s="3" t="s">
        <v>77</v>
      </c>
      <c r="P1057" s="3" t="s">
        <v>78</v>
      </c>
      <c r="Q1057" s="28" t="s">
        <v>74</v>
      </c>
      <c r="R1057" s="29">
        <v>2</v>
      </c>
      <c r="S1057" s="30">
        <v>0</v>
      </c>
      <c r="T1057" s="30">
        <v>0</v>
      </c>
      <c r="U1057" s="30">
        <v>0</v>
      </c>
      <c r="V1057" s="30">
        <v>0</v>
      </c>
      <c r="W1057" s="28" t="s">
        <v>74</v>
      </c>
      <c r="X1057" s="3" t="s">
        <v>83</v>
      </c>
      <c r="Y1057" s="28" t="s">
        <v>74</v>
      </c>
      <c r="Z1057" s="31">
        <v>-20.430238026609217</v>
      </c>
      <c r="AA1057" s="31">
        <v>0.74139520590043284</v>
      </c>
      <c r="AB1057" s="31">
        <v>-20.682928304625943</v>
      </c>
      <c r="AC1057" s="31">
        <v>29.588917763292809</v>
      </c>
      <c r="AD1057" s="28" t="s">
        <v>74</v>
      </c>
      <c r="AE1057" s="31">
        <v>-28.686319749332924</v>
      </c>
      <c r="AF1057" s="31">
        <v>1.6281506334982936</v>
      </c>
      <c r="AG1057" s="28" t="s">
        <v>74</v>
      </c>
      <c r="AH1057" s="32">
        <v>45940</v>
      </c>
      <c r="AJ1057" s="30" t="s">
        <v>5760</v>
      </c>
    </row>
    <row r="1058" spans="1:36" x14ac:dyDescent="0.2">
      <c r="A1058" s="23">
        <v>2727</v>
      </c>
      <c r="B1058" s="24" t="s">
        <v>124</v>
      </c>
      <c r="C1058" s="25" t="s">
        <v>2134</v>
      </c>
      <c r="D1058" s="26" t="s">
        <v>74</v>
      </c>
      <c r="E1058" s="24">
        <v>5</v>
      </c>
      <c r="F1058" s="27">
        <v>0</v>
      </c>
      <c r="G1058" s="27">
        <v>73.74489202826345</v>
      </c>
      <c r="H1058" s="26" t="s">
        <v>74</v>
      </c>
      <c r="I1058" s="27">
        <v>48.346836995990458</v>
      </c>
      <c r="J1058" s="27">
        <v>18.407640660999999</v>
      </c>
      <c r="K1058" s="26" t="s">
        <v>74</v>
      </c>
      <c r="L1058" s="23" t="s">
        <v>178</v>
      </c>
      <c r="M1058" s="23" t="s">
        <v>240</v>
      </c>
      <c r="N1058" s="28" t="s">
        <v>74</v>
      </c>
      <c r="O1058" s="3" t="s">
        <v>109</v>
      </c>
      <c r="P1058" s="3" t="s">
        <v>126</v>
      </c>
      <c r="Q1058" s="28" t="s">
        <v>74</v>
      </c>
      <c r="R1058" s="29">
        <v>5</v>
      </c>
      <c r="S1058" s="30">
        <v>13</v>
      </c>
      <c r="T1058" s="30">
        <v>3</v>
      </c>
      <c r="U1058" s="30">
        <v>0</v>
      </c>
      <c r="V1058" s="30">
        <v>0</v>
      </c>
      <c r="W1058" s="28" t="s">
        <v>74</v>
      </c>
      <c r="X1058" s="3" t="s">
        <v>79</v>
      </c>
      <c r="Y1058" s="28" t="s">
        <v>74</v>
      </c>
      <c r="Z1058" s="31">
        <v>0</v>
      </c>
      <c r="AA1058" s="31">
        <v>105.30612244897959</v>
      </c>
      <c r="AB1058" s="31">
        <v>0</v>
      </c>
      <c r="AC1058" s="31">
        <v>137.54427390791025</v>
      </c>
      <c r="AD1058" s="28" t="s">
        <v>74</v>
      </c>
      <c r="AE1058" s="31">
        <v>0</v>
      </c>
      <c r="AF1058" s="31">
        <v>82.22763786428122</v>
      </c>
      <c r="AG1058" s="28" t="s">
        <v>74</v>
      </c>
      <c r="AH1058" s="32">
        <v>45940</v>
      </c>
      <c r="AJ1058" s="30" t="s">
        <v>5761</v>
      </c>
    </row>
    <row r="1059" spans="1:36" x14ac:dyDescent="0.2">
      <c r="A1059" s="23" t="s">
        <v>2135</v>
      </c>
      <c r="B1059" s="24" t="s">
        <v>299</v>
      </c>
      <c r="C1059" s="25" t="s">
        <v>2136</v>
      </c>
      <c r="D1059" s="26" t="s">
        <v>74</v>
      </c>
      <c r="E1059" s="24">
        <v>1</v>
      </c>
      <c r="F1059" s="27">
        <v>-31.458049905000074</v>
      </c>
      <c r="G1059" s="27">
        <v>0</v>
      </c>
      <c r="H1059" s="26" t="s">
        <v>74</v>
      </c>
      <c r="I1059" s="27">
        <v>35.75957718671706</v>
      </c>
      <c r="J1059" s="27">
        <v>18.402891653000001</v>
      </c>
      <c r="K1059" s="26" t="s">
        <v>74</v>
      </c>
      <c r="L1059" s="23" t="s">
        <v>75</v>
      </c>
      <c r="M1059" s="23" t="s">
        <v>174</v>
      </c>
      <c r="N1059" s="28" t="s">
        <v>74</v>
      </c>
      <c r="O1059" s="3" t="s">
        <v>109</v>
      </c>
      <c r="P1059" s="3" t="s">
        <v>301</v>
      </c>
      <c r="Q1059" s="28" t="s">
        <v>74</v>
      </c>
      <c r="R1059" s="29">
        <v>3</v>
      </c>
      <c r="S1059" s="30">
        <v>0</v>
      </c>
      <c r="T1059" s="30">
        <v>0</v>
      </c>
      <c r="U1059" s="30">
        <v>0</v>
      </c>
      <c r="V1059" s="30">
        <v>0</v>
      </c>
      <c r="W1059" s="28" t="s">
        <v>74</v>
      </c>
      <c r="X1059" s="3" t="s">
        <v>83</v>
      </c>
      <c r="Y1059" s="28" t="s">
        <v>74</v>
      </c>
      <c r="Z1059" s="31">
        <v>-28.64761269894176</v>
      </c>
      <c r="AA1059" s="31">
        <v>14.585842365850382</v>
      </c>
      <c r="AB1059" s="31">
        <v>-36.480973221571105</v>
      </c>
      <c r="AC1059" s="31">
        <v>7.9953512686584416</v>
      </c>
      <c r="AD1059" s="28" t="s">
        <v>74</v>
      </c>
      <c r="AE1059" s="31">
        <v>-47.570111157183284</v>
      </c>
      <c r="AF1059" s="31">
        <v>-18.103756061950097</v>
      </c>
      <c r="AG1059" s="28" t="s">
        <v>74</v>
      </c>
      <c r="AH1059" s="32">
        <v>45940</v>
      </c>
      <c r="AJ1059" s="30" t="s">
        <v>5762</v>
      </c>
    </row>
    <row r="1060" spans="1:36" x14ac:dyDescent="0.2">
      <c r="A1060" s="23" t="s">
        <v>2137</v>
      </c>
      <c r="B1060" s="24" t="s">
        <v>194</v>
      </c>
      <c r="C1060" s="25" t="s">
        <v>2138</v>
      </c>
      <c r="D1060" s="26" t="s">
        <v>74</v>
      </c>
      <c r="E1060" s="24">
        <v>2</v>
      </c>
      <c r="F1060" s="27">
        <v>-7.9351437178349542</v>
      </c>
      <c r="G1060" s="27">
        <v>3.7891751455674401</v>
      </c>
      <c r="H1060" s="26" t="s">
        <v>74</v>
      </c>
      <c r="I1060" s="27">
        <v>22.277038203200558</v>
      </c>
      <c r="J1060" s="27">
        <v>18.351188003000001</v>
      </c>
      <c r="K1060" s="26" t="s">
        <v>74</v>
      </c>
      <c r="L1060" s="23" t="s">
        <v>91</v>
      </c>
      <c r="M1060" s="23" t="s">
        <v>735</v>
      </c>
      <c r="N1060" s="28" t="s">
        <v>74</v>
      </c>
      <c r="O1060" s="3" t="s">
        <v>156</v>
      </c>
      <c r="P1060" s="3" t="s">
        <v>196</v>
      </c>
      <c r="Q1060" s="28" t="s">
        <v>74</v>
      </c>
      <c r="R1060" s="29">
        <v>5</v>
      </c>
      <c r="S1060" s="30">
        <v>2</v>
      </c>
      <c r="T1060" s="30">
        <v>0</v>
      </c>
      <c r="U1060" s="30">
        <v>0</v>
      </c>
      <c r="V1060" s="30">
        <v>0</v>
      </c>
      <c r="W1060" s="28" t="s">
        <v>74</v>
      </c>
      <c r="X1060" s="3" t="s">
        <v>83</v>
      </c>
      <c r="Y1060" s="28" t="s">
        <v>74</v>
      </c>
      <c r="Z1060" s="31">
        <v>-0.83150984682713347</v>
      </c>
      <c r="AA1060" s="31">
        <v>19.976862361495158</v>
      </c>
      <c r="AB1060" s="31">
        <v>-15.416121142330292</v>
      </c>
      <c r="AC1060" s="31">
        <v>37.383796899821846</v>
      </c>
      <c r="AD1060" s="28" t="s">
        <v>74</v>
      </c>
      <c r="AE1060" s="31">
        <v>-17.577465848140676</v>
      </c>
      <c r="AF1060" s="31">
        <v>11.923188013205483</v>
      </c>
      <c r="AG1060" s="28" t="s">
        <v>74</v>
      </c>
      <c r="AH1060" s="32">
        <v>45940</v>
      </c>
      <c r="AJ1060" s="30" t="s">
        <v>5763</v>
      </c>
    </row>
    <row r="1061" spans="1:36" x14ac:dyDescent="0.2">
      <c r="A1061" s="23" t="s">
        <v>2139</v>
      </c>
      <c r="B1061" s="24" t="s">
        <v>72</v>
      </c>
      <c r="C1061" s="25" t="s">
        <v>2140</v>
      </c>
      <c r="D1061" s="26" t="s">
        <v>74</v>
      </c>
      <c r="E1061" s="24">
        <v>2</v>
      </c>
      <c r="F1061" s="27">
        <v>-24.728556456802416</v>
      </c>
      <c r="G1061" s="27">
        <v>0.2416301900817765</v>
      </c>
      <c r="H1061" s="26" t="s">
        <v>74</v>
      </c>
      <c r="I1061" s="27">
        <v>44.544530288254343</v>
      </c>
      <c r="J1061" s="27">
        <v>18.280135387000001</v>
      </c>
      <c r="K1061" s="26" t="s">
        <v>74</v>
      </c>
      <c r="L1061" s="23" t="s">
        <v>75</v>
      </c>
      <c r="M1061" s="23" t="s">
        <v>82</v>
      </c>
      <c r="N1061" s="28" t="s">
        <v>74</v>
      </c>
      <c r="O1061" s="3" t="s">
        <v>77</v>
      </c>
      <c r="P1061" s="3" t="s">
        <v>78</v>
      </c>
      <c r="Q1061" s="28" t="s">
        <v>74</v>
      </c>
      <c r="R1061" s="29">
        <v>2</v>
      </c>
      <c r="S1061" s="30">
        <v>0</v>
      </c>
      <c r="T1061" s="30">
        <v>0</v>
      </c>
      <c r="U1061" s="30">
        <v>0</v>
      </c>
      <c r="V1061" s="30">
        <v>0</v>
      </c>
      <c r="W1061" s="28" t="s">
        <v>74</v>
      </c>
      <c r="X1061" s="3" t="s">
        <v>79</v>
      </c>
      <c r="Y1061" s="28" t="s">
        <v>74</v>
      </c>
      <c r="Z1061" s="31">
        <v>-17.433852845233773</v>
      </c>
      <c r="AA1061" s="31">
        <v>16.820512820512825</v>
      </c>
      <c r="AB1061" s="31">
        <v>-17.433852845233773</v>
      </c>
      <c r="AC1061" s="31">
        <v>52.027139995370661</v>
      </c>
      <c r="AD1061" s="28" t="s">
        <v>74</v>
      </c>
      <c r="AE1061" s="31">
        <v>-24.728556456802416</v>
      </c>
      <c r="AF1061" s="31">
        <v>20.519671202721188</v>
      </c>
      <c r="AG1061" s="28" t="s">
        <v>74</v>
      </c>
      <c r="AH1061" s="32">
        <v>45940</v>
      </c>
      <c r="AJ1061" s="30" t="s">
        <v>5764</v>
      </c>
    </row>
    <row r="1062" spans="1:36" x14ac:dyDescent="0.2">
      <c r="A1062" s="23" t="s">
        <v>2141</v>
      </c>
      <c r="B1062" s="24" t="s">
        <v>557</v>
      </c>
      <c r="C1062" s="25" t="s">
        <v>2142</v>
      </c>
      <c r="D1062" s="26" t="s">
        <v>74</v>
      </c>
      <c r="E1062" s="24">
        <v>0</v>
      </c>
      <c r="F1062" s="27">
        <v>-27.713979174992726</v>
      </c>
      <c r="G1062" s="27">
        <v>4.0017246451744395</v>
      </c>
      <c r="H1062" s="26" t="s">
        <v>74</v>
      </c>
      <c r="I1062" s="27">
        <v>18.124133696949894</v>
      </c>
      <c r="J1062" s="27">
        <v>18.271020875000001</v>
      </c>
      <c r="K1062" s="26" t="s">
        <v>74</v>
      </c>
      <c r="L1062" s="23" t="s">
        <v>122</v>
      </c>
      <c r="M1062" s="23" t="s">
        <v>161</v>
      </c>
      <c r="N1062" s="28" t="s">
        <v>74</v>
      </c>
      <c r="O1062" s="3" t="s">
        <v>156</v>
      </c>
      <c r="P1062" s="3" t="s">
        <v>559</v>
      </c>
      <c r="Q1062" s="28" t="s">
        <v>74</v>
      </c>
      <c r="R1062" s="29">
        <v>0</v>
      </c>
      <c r="S1062" s="30">
        <v>0</v>
      </c>
      <c r="T1062" s="30">
        <v>0</v>
      </c>
      <c r="U1062" s="30">
        <v>5</v>
      </c>
      <c r="V1062" s="30">
        <v>5</v>
      </c>
      <c r="W1062" s="28" t="s">
        <v>74</v>
      </c>
      <c r="X1062" s="3" t="s">
        <v>101</v>
      </c>
      <c r="Y1062" s="28" t="s">
        <v>74</v>
      </c>
      <c r="Z1062" s="31">
        <v>-12.565081568899691</v>
      </c>
      <c r="AA1062" s="31">
        <v>4.5662100456620998</v>
      </c>
      <c r="AB1062" s="31">
        <v>-19.226576027704741</v>
      </c>
      <c r="AC1062" s="31">
        <v>-1.3193976526630815</v>
      </c>
      <c r="AD1062" s="28" t="s">
        <v>74</v>
      </c>
      <c r="AE1062" s="31">
        <v>-38.654444608792517</v>
      </c>
      <c r="AF1062" s="31">
        <v>-19.685740218537966</v>
      </c>
      <c r="AG1062" s="28" t="s">
        <v>74</v>
      </c>
      <c r="AH1062" s="32">
        <v>45940</v>
      </c>
      <c r="AJ1062" s="30" t="s">
        <v>5765</v>
      </c>
    </row>
    <row r="1063" spans="1:36" x14ac:dyDescent="0.2">
      <c r="A1063" s="23" t="s">
        <v>2143</v>
      </c>
      <c r="B1063" s="24" t="s">
        <v>72</v>
      </c>
      <c r="C1063" s="25" t="s">
        <v>2144</v>
      </c>
      <c r="D1063" s="26" t="s">
        <v>74</v>
      </c>
      <c r="E1063" s="24">
        <v>0</v>
      </c>
      <c r="F1063" s="27">
        <v>-30.452526226741249</v>
      </c>
      <c r="G1063" s="27">
        <v>0</v>
      </c>
      <c r="H1063" s="26" t="s">
        <v>74</v>
      </c>
      <c r="I1063" s="27">
        <v>21.628920364211076</v>
      </c>
      <c r="J1063" s="27">
        <v>18.26771587</v>
      </c>
      <c r="K1063" s="26" t="s">
        <v>74</v>
      </c>
      <c r="L1063" s="23" t="s">
        <v>91</v>
      </c>
      <c r="M1063" s="23" t="s">
        <v>1767</v>
      </c>
      <c r="N1063" s="28" t="s">
        <v>74</v>
      </c>
      <c r="O1063" s="3" t="s">
        <v>156</v>
      </c>
      <c r="P1063" s="3" t="s">
        <v>184</v>
      </c>
      <c r="Q1063" s="28" t="s">
        <v>74</v>
      </c>
      <c r="R1063" s="29">
        <v>0</v>
      </c>
      <c r="S1063" s="30">
        <v>0</v>
      </c>
      <c r="T1063" s="30">
        <v>0</v>
      </c>
      <c r="U1063" s="30">
        <v>9</v>
      </c>
      <c r="V1063" s="30">
        <v>23</v>
      </c>
      <c r="W1063" s="28" t="s">
        <v>74</v>
      </c>
      <c r="X1063" s="3" t="s">
        <v>83</v>
      </c>
      <c r="Y1063" s="28" t="s">
        <v>74</v>
      </c>
      <c r="Z1063" s="31">
        <v>-17.309697601668404</v>
      </c>
      <c r="AA1063" s="31">
        <v>0</v>
      </c>
      <c r="AB1063" s="31">
        <v>-30.377524143985958</v>
      </c>
      <c r="AC1063" s="31">
        <v>-16.077107464692588</v>
      </c>
      <c r="AD1063" s="28" t="s">
        <v>74</v>
      </c>
      <c r="AE1063" s="31">
        <v>-55.060758338191974</v>
      </c>
      <c r="AF1063" s="31">
        <v>-37.81995814868484</v>
      </c>
      <c r="AG1063" s="28" t="s">
        <v>74</v>
      </c>
      <c r="AH1063" s="32">
        <v>45940</v>
      </c>
      <c r="AJ1063" s="30" t="s">
        <v>5766</v>
      </c>
    </row>
    <row r="1064" spans="1:36" x14ac:dyDescent="0.2">
      <c r="A1064" s="23" t="s">
        <v>2145</v>
      </c>
      <c r="B1064" s="24" t="s">
        <v>154</v>
      </c>
      <c r="C1064" s="25" t="s">
        <v>2146</v>
      </c>
      <c r="D1064" s="26" t="s">
        <v>74</v>
      </c>
      <c r="E1064" s="24">
        <v>3</v>
      </c>
      <c r="F1064" s="27">
        <v>-12.900369177410791</v>
      </c>
      <c r="G1064" s="27">
        <v>3.578159916788489</v>
      </c>
      <c r="H1064" s="26" t="s">
        <v>74</v>
      </c>
      <c r="I1064" s="27">
        <v>11.266296067337528</v>
      </c>
      <c r="J1064" s="27">
        <v>18.267529111000002</v>
      </c>
      <c r="K1064" s="26" t="s">
        <v>74</v>
      </c>
      <c r="L1064" s="23" t="s">
        <v>88</v>
      </c>
      <c r="M1064" s="23" t="s">
        <v>206</v>
      </c>
      <c r="N1064" s="28" t="s">
        <v>74</v>
      </c>
      <c r="O1064" s="3" t="s">
        <v>156</v>
      </c>
      <c r="P1064" s="3" t="s">
        <v>157</v>
      </c>
      <c r="Q1064" s="28" t="s">
        <v>74</v>
      </c>
      <c r="R1064" s="29">
        <v>5</v>
      </c>
      <c r="S1064" s="30">
        <v>30</v>
      </c>
      <c r="T1064" s="30">
        <v>0</v>
      </c>
      <c r="U1064" s="30">
        <v>0</v>
      </c>
      <c r="V1064" s="30">
        <v>0</v>
      </c>
      <c r="W1064" s="28" t="s">
        <v>74</v>
      </c>
      <c r="X1064" s="3" t="s">
        <v>101</v>
      </c>
      <c r="Y1064" s="28" t="s">
        <v>74</v>
      </c>
      <c r="Z1064" s="31">
        <v>-4.929577464788732</v>
      </c>
      <c r="AA1064" s="31">
        <v>10.655737704918025</v>
      </c>
      <c r="AB1064" s="31">
        <v>-4.929577464788732</v>
      </c>
      <c r="AC1064" s="31">
        <v>28.253847615428441</v>
      </c>
      <c r="AD1064" s="28" t="s">
        <v>74</v>
      </c>
      <c r="AE1064" s="31">
        <v>-12.900369177410791</v>
      </c>
      <c r="AF1064" s="31">
        <v>4.4667797122447421</v>
      </c>
      <c r="AG1064" s="28" t="s">
        <v>74</v>
      </c>
      <c r="AH1064" s="32">
        <v>45940</v>
      </c>
      <c r="AJ1064" s="30" t="s">
        <v>5767</v>
      </c>
    </row>
    <row r="1065" spans="1:36" x14ac:dyDescent="0.2">
      <c r="A1065" s="23" t="s">
        <v>2147</v>
      </c>
      <c r="B1065" s="24" t="s">
        <v>255</v>
      </c>
      <c r="C1065" s="25" t="s">
        <v>2148</v>
      </c>
      <c r="D1065" s="26" t="s">
        <v>74</v>
      </c>
      <c r="E1065" s="24">
        <v>1</v>
      </c>
      <c r="F1065" s="27">
        <v>-10.035642832816166</v>
      </c>
      <c r="G1065" s="27">
        <v>9.3354499780716917</v>
      </c>
      <c r="H1065" s="26" t="s">
        <v>74</v>
      </c>
      <c r="I1065" s="27">
        <v>26.298823121861371</v>
      </c>
      <c r="J1065" s="27">
        <v>18.263174198000002</v>
      </c>
      <c r="K1065" s="26" t="s">
        <v>74</v>
      </c>
      <c r="L1065" s="23" t="s">
        <v>75</v>
      </c>
      <c r="M1065" s="23" t="s">
        <v>204</v>
      </c>
      <c r="N1065" s="28" t="s">
        <v>74</v>
      </c>
      <c r="O1065" s="3" t="s">
        <v>109</v>
      </c>
      <c r="P1065" s="3" t="s">
        <v>258</v>
      </c>
      <c r="Q1065" s="28" t="s">
        <v>74</v>
      </c>
      <c r="R1065" s="29">
        <v>4</v>
      </c>
      <c r="S1065" s="30">
        <v>0</v>
      </c>
      <c r="T1065" s="30">
        <v>0</v>
      </c>
      <c r="U1065" s="30">
        <v>0</v>
      </c>
      <c r="V1065" s="30">
        <v>0</v>
      </c>
      <c r="W1065" s="28" t="s">
        <v>74</v>
      </c>
      <c r="X1065" s="3" t="s">
        <v>83</v>
      </c>
      <c r="Y1065" s="28" t="s">
        <v>74</v>
      </c>
      <c r="Z1065" s="31">
        <v>-0.73951745351928644</v>
      </c>
      <c r="AA1065" s="31">
        <v>33.416918112122318</v>
      </c>
      <c r="AB1065" s="31">
        <v>-21.940470617785738</v>
      </c>
      <c r="AC1065" s="31">
        <v>7.4593711493160502</v>
      </c>
      <c r="AD1065" s="28" t="s">
        <v>74</v>
      </c>
      <c r="AE1065" s="31">
        <v>-50.154343125794611</v>
      </c>
      <c r="AF1065" s="31">
        <v>-25.285692130134297</v>
      </c>
      <c r="AG1065" s="28" t="s">
        <v>74</v>
      </c>
      <c r="AH1065" s="32">
        <v>45940</v>
      </c>
      <c r="AJ1065" s="30" t="s">
        <v>5768</v>
      </c>
    </row>
    <row r="1066" spans="1:36" x14ac:dyDescent="0.2">
      <c r="A1066" s="23">
        <v>5347</v>
      </c>
      <c r="B1066" s="24" t="s">
        <v>1566</v>
      </c>
      <c r="C1066" s="25" t="s">
        <v>2149</v>
      </c>
      <c r="D1066" s="26" t="s">
        <v>74</v>
      </c>
      <c r="E1066" s="24">
        <v>2</v>
      </c>
      <c r="F1066" s="27">
        <v>-17.627163356785619</v>
      </c>
      <c r="G1066" s="27">
        <v>1.9885945401239706</v>
      </c>
      <c r="H1066" s="26" t="s">
        <v>74</v>
      </c>
      <c r="I1066" s="27">
        <v>11.521029525880538</v>
      </c>
      <c r="J1066" s="27">
        <v>18.243453439</v>
      </c>
      <c r="K1066" s="26" t="s">
        <v>74</v>
      </c>
      <c r="L1066" s="23" t="s">
        <v>315</v>
      </c>
      <c r="M1066" s="23" t="s">
        <v>316</v>
      </c>
      <c r="N1066" s="28" t="s">
        <v>74</v>
      </c>
      <c r="O1066" s="3" t="s">
        <v>109</v>
      </c>
      <c r="P1066" s="3" t="s">
        <v>1568</v>
      </c>
      <c r="Q1066" s="28" t="s">
        <v>74</v>
      </c>
      <c r="R1066" s="29">
        <v>3</v>
      </c>
      <c r="S1066" s="30">
        <v>0</v>
      </c>
      <c r="T1066" s="30">
        <v>0</v>
      </c>
      <c r="U1066" s="30">
        <v>0</v>
      </c>
      <c r="V1066" s="30">
        <v>0</v>
      </c>
      <c r="W1066" s="28" t="s">
        <v>74</v>
      </c>
      <c r="X1066" s="3" t="s">
        <v>101</v>
      </c>
      <c r="Y1066" s="28" t="s">
        <v>74</v>
      </c>
      <c r="Z1066" s="31">
        <v>-5.7733428367783235</v>
      </c>
      <c r="AA1066" s="31">
        <v>3.1201248049922023</v>
      </c>
      <c r="AB1066" s="31">
        <v>-6.8357998590556646</v>
      </c>
      <c r="AC1066" s="31">
        <v>28.204506553267422</v>
      </c>
      <c r="AD1066" s="28" t="s">
        <v>74</v>
      </c>
      <c r="AE1066" s="31">
        <v>-19.543954766138789</v>
      </c>
      <c r="AF1066" s="31">
        <v>4.2071274472124403</v>
      </c>
      <c r="AG1066" s="28" t="s">
        <v>74</v>
      </c>
      <c r="AH1066" s="32">
        <v>45940</v>
      </c>
      <c r="AJ1066" s="30" t="s">
        <v>5769</v>
      </c>
    </row>
    <row r="1067" spans="1:36" x14ac:dyDescent="0.2">
      <c r="A1067" s="23" t="s">
        <v>2150</v>
      </c>
      <c r="B1067" s="24" t="s">
        <v>72</v>
      </c>
      <c r="C1067" s="25" t="s">
        <v>2151</v>
      </c>
      <c r="D1067" s="26" t="s">
        <v>74</v>
      </c>
      <c r="E1067" s="24">
        <v>0</v>
      </c>
      <c r="F1067" s="27">
        <v>-25.707173258617399</v>
      </c>
      <c r="G1067" s="27">
        <v>4.4391830740828242</v>
      </c>
      <c r="H1067" s="26" t="s">
        <v>74</v>
      </c>
      <c r="I1067" s="27">
        <v>43.538019684433657</v>
      </c>
      <c r="J1067" s="27">
        <v>18.226163054000001</v>
      </c>
      <c r="K1067" s="26" t="s">
        <v>74</v>
      </c>
      <c r="L1067" s="23" t="s">
        <v>75</v>
      </c>
      <c r="M1067" s="23" t="s">
        <v>76</v>
      </c>
      <c r="N1067" s="28" t="s">
        <v>74</v>
      </c>
      <c r="O1067" s="3" t="s">
        <v>77</v>
      </c>
      <c r="P1067" s="3" t="s">
        <v>78</v>
      </c>
      <c r="Q1067" s="28" t="s">
        <v>74</v>
      </c>
      <c r="R1067" s="29">
        <v>0</v>
      </c>
      <c r="S1067" s="30">
        <v>0</v>
      </c>
      <c r="T1067" s="30">
        <v>0</v>
      </c>
      <c r="U1067" s="30">
        <v>5</v>
      </c>
      <c r="V1067" s="30">
        <v>60</v>
      </c>
      <c r="W1067" s="28" t="s">
        <v>74</v>
      </c>
      <c r="X1067" s="3" t="s">
        <v>79</v>
      </c>
      <c r="Y1067" s="28" t="s">
        <v>74</v>
      </c>
      <c r="Z1067" s="31">
        <v>-20.058210041232105</v>
      </c>
      <c r="AA1067" s="31">
        <v>4.5022194039315213</v>
      </c>
      <c r="AB1067" s="31">
        <v>-58.246769698505197</v>
      </c>
      <c r="AC1067" s="31">
        <v>-35.530688108058186</v>
      </c>
      <c r="AD1067" s="28" t="s">
        <v>74</v>
      </c>
      <c r="AE1067" s="31">
        <v>-69.957812330365329</v>
      </c>
      <c r="AF1067" s="31">
        <v>-53.001179296936584</v>
      </c>
      <c r="AG1067" s="28" t="s">
        <v>74</v>
      </c>
      <c r="AH1067" s="32">
        <v>45940</v>
      </c>
      <c r="AJ1067" s="30" t="s">
        <v>5770</v>
      </c>
    </row>
    <row r="1068" spans="1:36" x14ac:dyDescent="0.2">
      <c r="A1068" s="23" t="s">
        <v>2152</v>
      </c>
      <c r="B1068" s="24" t="s">
        <v>255</v>
      </c>
      <c r="C1068" s="25" t="s">
        <v>2153</v>
      </c>
      <c r="D1068" s="26" t="s">
        <v>74</v>
      </c>
      <c r="E1068" s="24">
        <v>1</v>
      </c>
      <c r="F1068" s="27">
        <v>-17.875751025612676</v>
      </c>
      <c r="G1068" s="27">
        <v>0.71922465563662219</v>
      </c>
      <c r="H1068" s="26" t="s">
        <v>74</v>
      </c>
      <c r="I1068" s="27">
        <v>22.364112717777473</v>
      </c>
      <c r="J1068" s="27">
        <v>18.154367146999999</v>
      </c>
      <c r="K1068" s="26" t="s">
        <v>74</v>
      </c>
      <c r="L1068" s="23" t="s">
        <v>113</v>
      </c>
      <c r="M1068" s="23" t="s">
        <v>411</v>
      </c>
      <c r="N1068" s="28" t="s">
        <v>74</v>
      </c>
      <c r="O1068" s="3" t="s">
        <v>109</v>
      </c>
      <c r="P1068" s="3" t="s">
        <v>258</v>
      </c>
      <c r="Q1068" s="28" t="s">
        <v>74</v>
      </c>
      <c r="R1068" s="29">
        <v>4</v>
      </c>
      <c r="S1068" s="30">
        <v>0</v>
      </c>
      <c r="T1068" s="30">
        <v>0</v>
      </c>
      <c r="U1068" s="30">
        <v>0</v>
      </c>
      <c r="V1068" s="30">
        <v>0</v>
      </c>
      <c r="W1068" s="28" t="s">
        <v>74</v>
      </c>
      <c r="X1068" s="3" t="s">
        <v>83</v>
      </c>
      <c r="Y1068" s="28" t="s">
        <v>74</v>
      </c>
      <c r="Z1068" s="31">
        <v>-7.392031724394335</v>
      </c>
      <c r="AA1068" s="31">
        <v>10.265149838431224</v>
      </c>
      <c r="AB1068" s="31">
        <v>-7.392031724394335</v>
      </c>
      <c r="AC1068" s="31">
        <v>20.237985292125348</v>
      </c>
      <c r="AD1068" s="28" t="s">
        <v>74</v>
      </c>
      <c r="AE1068" s="31">
        <v>-30.213483434478501</v>
      </c>
      <c r="AF1068" s="31">
        <v>-15.798958364208316</v>
      </c>
      <c r="AG1068" s="28" t="s">
        <v>74</v>
      </c>
      <c r="AH1068" s="32">
        <v>45940</v>
      </c>
      <c r="AJ1068" s="30" t="s">
        <v>5771</v>
      </c>
    </row>
    <row r="1069" spans="1:36" x14ac:dyDescent="0.2">
      <c r="A1069" s="23">
        <v>1347</v>
      </c>
      <c r="B1069" s="24" t="s">
        <v>124</v>
      </c>
      <c r="C1069" s="25" t="s">
        <v>2154</v>
      </c>
      <c r="D1069" s="26" t="s">
        <v>74</v>
      </c>
      <c r="E1069" s="24">
        <v>5</v>
      </c>
      <c r="F1069" s="27">
        <v>-4.3978756326528794</v>
      </c>
      <c r="G1069" s="27">
        <v>155.564825750137</v>
      </c>
      <c r="H1069" s="26" t="s">
        <v>74</v>
      </c>
      <c r="I1069" s="27">
        <v>72.328856873553391</v>
      </c>
      <c r="J1069" s="27">
        <v>18.142150195999999</v>
      </c>
      <c r="K1069" s="26" t="s">
        <v>74</v>
      </c>
      <c r="L1069" s="23" t="s">
        <v>75</v>
      </c>
      <c r="M1069" s="23" t="s">
        <v>76</v>
      </c>
      <c r="N1069" s="28" t="s">
        <v>74</v>
      </c>
      <c r="O1069" s="3" t="s">
        <v>109</v>
      </c>
      <c r="P1069" s="3" t="s">
        <v>126</v>
      </c>
      <c r="Q1069" s="28" t="s">
        <v>74</v>
      </c>
      <c r="R1069" s="29">
        <v>5</v>
      </c>
      <c r="S1069" s="30">
        <v>10</v>
      </c>
      <c r="T1069" s="30">
        <v>3</v>
      </c>
      <c r="U1069" s="30">
        <v>0</v>
      </c>
      <c r="V1069" s="30">
        <v>0</v>
      </c>
      <c r="W1069" s="28" t="s">
        <v>74</v>
      </c>
      <c r="X1069" s="3" t="s">
        <v>79</v>
      </c>
      <c r="Y1069" s="28" t="s">
        <v>74</v>
      </c>
      <c r="Z1069" s="31">
        <v>-6.5714285714285712</v>
      </c>
      <c r="AA1069" s="31">
        <v>175.25252525252523</v>
      </c>
      <c r="AB1069" s="31">
        <v>-6.5714285714285712</v>
      </c>
      <c r="AC1069" s="31">
        <v>198.27275447135492</v>
      </c>
      <c r="AD1069" s="28" t="s">
        <v>74</v>
      </c>
      <c r="AE1069" s="31">
        <v>-4.3978756326528794</v>
      </c>
      <c r="AF1069" s="31">
        <v>126.66932891108982</v>
      </c>
      <c r="AG1069" s="28" t="s">
        <v>74</v>
      </c>
      <c r="AH1069" s="32">
        <v>45940</v>
      </c>
      <c r="AJ1069" s="30" t="s">
        <v>5772</v>
      </c>
    </row>
    <row r="1070" spans="1:36" x14ac:dyDescent="0.2">
      <c r="A1070" s="23" t="s">
        <v>204</v>
      </c>
      <c r="B1070" s="24" t="s">
        <v>72</v>
      </c>
      <c r="C1070" s="25" t="s">
        <v>2155</v>
      </c>
      <c r="D1070" s="26" t="s">
        <v>74</v>
      </c>
      <c r="E1070" s="24">
        <v>0</v>
      </c>
      <c r="F1070" s="27">
        <v>-51.555202124004552</v>
      </c>
      <c r="G1070" s="27">
        <v>1.7898999343901292</v>
      </c>
      <c r="H1070" s="26" t="s">
        <v>74</v>
      </c>
      <c r="I1070" s="27">
        <v>47.872484188226842</v>
      </c>
      <c r="J1070" s="27">
        <v>18.134936112999998</v>
      </c>
      <c r="K1070" s="26" t="s">
        <v>74</v>
      </c>
      <c r="L1070" s="23" t="s">
        <v>75</v>
      </c>
      <c r="M1070" s="23" t="s">
        <v>204</v>
      </c>
      <c r="N1070" s="28" t="s">
        <v>74</v>
      </c>
      <c r="O1070" s="3" t="s">
        <v>77</v>
      </c>
      <c r="P1070" s="3" t="s">
        <v>78</v>
      </c>
      <c r="Q1070" s="28" t="s">
        <v>74</v>
      </c>
      <c r="R1070" s="29">
        <v>0</v>
      </c>
      <c r="S1070" s="30">
        <v>0</v>
      </c>
      <c r="T1070" s="30">
        <v>0</v>
      </c>
      <c r="U1070" s="30">
        <v>10</v>
      </c>
      <c r="V1070" s="30">
        <v>15</v>
      </c>
      <c r="W1070" s="28" t="s">
        <v>74</v>
      </c>
      <c r="X1070" s="3" t="s">
        <v>79</v>
      </c>
      <c r="Y1070" s="28" t="s">
        <v>74</v>
      </c>
      <c r="Z1070" s="31">
        <v>-46.585915367284578</v>
      </c>
      <c r="AA1070" s="31">
        <v>4.5633187772925714</v>
      </c>
      <c r="AB1070" s="31">
        <v>-56.256850566313489</v>
      </c>
      <c r="AC1070" s="31">
        <v>-36.306782668684981</v>
      </c>
      <c r="AD1070" s="28" t="s">
        <v>74</v>
      </c>
      <c r="AE1070" s="31">
        <v>-61.906826856763594</v>
      </c>
      <c r="AF1070" s="31">
        <v>-51.683997062815124</v>
      </c>
      <c r="AG1070" s="28" t="s">
        <v>74</v>
      </c>
      <c r="AH1070" s="32">
        <v>45940</v>
      </c>
      <c r="AJ1070" s="30" t="s">
        <v>5773</v>
      </c>
    </row>
    <row r="1071" spans="1:36" x14ac:dyDescent="0.2">
      <c r="A1071" s="23" t="s">
        <v>2156</v>
      </c>
      <c r="B1071" s="24" t="s">
        <v>72</v>
      </c>
      <c r="C1071" s="25" t="s">
        <v>2157</v>
      </c>
      <c r="D1071" s="26" t="s">
        <v>74</v>
      </c>
      <c r="E1071" s="24">
        <v>1</v>
      </c>
      <c r="F1071" s="27">
        <v>-11.044394409391693</v>
      </c>
      <c r="G1071" s="27">
        <v>3.0985090590331938</v>
      </c>
      <c r="H1071" s="26" t="s">
        <v>74</v>
      </c>
      <c r="I1071" s="27">
        <v>25.545085268575214</v>
      </c>
      <c r="J1071" s="27">
        <v>18.1292896</v>
      </c>
      <c r="K1071" s="26" t="s">
        <v>74</v>
      </c>
      <c r="L1071" s="23" t="s">
        <v>91</v>
      </c>
      <c r="M1071" s="23" t="s">
        <v>92</v>
      </c>
      <c r="N1071" s="28" t="s">
        <v>74</v>
      </c>
      <c r="O1071" s="3" t="s">
        <v>77</v>
      </c>
      <c r="P1071" s="3" t="s">
        <v>78</v>
      </c>
      <c r="Q1071" s="28" t="s">
        <v>74</v>
      </c>
      <c r="R1071" s="29">
        <v>4</v>
      </c>
      <c r="S1071" s="30">
        <v>0</v>
      </c>
      <c r="T1071" s="30">
        <v>0</v>
      </c>
      <c r="U1071" s="30">
        <v>0</v>
      </c>
      <c r="V1071" s="30">
        <v>0</v>
      </c>
      <c r="W1071" s="28" t="s">
        <v>74</v>
      </c>
      <c r="X1071" s="3" t="s">
        <v>83</v>
      </c>
      <c r="Y1071" s="28" t="s">
        <v>74</v>
      </c>
      <c r="Z1071" s="31">
        <v>-7.7434881087202703</v>
      </c>
      <c r="AA1071" s="31">
        <v>16.022787965105927</v>
      </c>
      <c r="AB1071" s="31">
        <v>-24.75464726936843</v>
      </c>
      <c r="AC1071" s="31">
        <v>-3.4019428556606077</v>
      </c>
      <c r="AD1071" s="28" t="s">
        <v>74</v>
      </c>
      <c r="AE1071" s="31">
        <v>-52.984650254153564</v>
      </c>
      <c r="AF1071" s="31">
        <v>-28.675883460615843</v>
      </c>
      <c r="AG1071" s="28" t="s">
        <v>74</v>
      </c>
      <c r="AH1071" s="32">
        <v>45940</v>
      </c>
      <c r="AJ1071" s="30" t="s">
        <v>5774</v>
      </c>
    </row>
    <row r="1072" spans="1:36" x14ac:dyDescent="0.2">
      <c r="A1072" s="23" t="s">
        <v>2158</v>
      </c>
      <c r="B1072" s="24" t="s">
        <v>657</v>
      </c>
      <c r="C1072" s="25" t="s">
        <v>2159</v>
      </c>
      <c r="D1072" s="26" t="s">
        <v>74</v>
      </c>
      <c r="E1072" s="24">
        <v>3</v>
      </c>
      <c r="F1072" s="27">
        <v>-12.443214037771133</v>
      </c>
      <c r="G1072" s="27">
        <v>23.615332698789619</v>
      </c>
      <c r="H1072" s="26" t="s">
        <v>74</v>
      </c>
      <c r="I1072" s="27">
        <v>36.754068008341449</v>
      </c>
      <c r="J1072" s="27">
        <v>18.128609486999999</v>
      </c>
      <c r="K1072" s="26" t="s">
        <v>74</v>
      </c>
      <c r="L1072" s="23" t="s">
        <v>88</v>
      </c>
      <c r="M1072" s="23" t="s">
        <v>206</v>
      </c>
      <c r="N1072" s="28" t="s">
        <v>74</v>
      </c>
      <c r="O1072" s="3" t="s">
        <v>109</v>
      </c>
      <c r="P1072" s="3" t="s">
        <v>659</v>
      </c>
      <c r="Q1072" s="28" t="s">
        <v>74</v>
      </c>
      <c r="R1072" s="29">
        <v>3</v>
      </c>
      <c r="S1072" s="30">
        <v>0</v>
      </c>
      <c r="T1072" s="30">
        <v>0</v>
      </c>
      <c r="U1072" s="30">
        <v>0</v>
      </c>
      <c r="V1072" s="30">
        <v>0</v>
      </c>
      <c r="W1072" s="28" t="s">
        <v>74</v>
      </c>
      <c r="X1072" s="3" t="s">
        <v>83</v>
      </c>
      <c r="Y1072" s="28" t="s">
        <v>74</v>
      </c>
      <c r="Z1072" s="31">
        <v>-8.1570996978851973</v>
      </c>
      <c r="AA1072" s="31">
        <v>41.967179429702888</v>
      </c>
      <c r="AB1072" s="31">
        <v>-22.015889262562755</v>
      </c>
      <c r="AC1072" s="31">
        <v>-3.0939812580253303</v>
      </c>
      <c r="AD1072" s="28" t="s">
        <v>74</v>
      </c>
      <c r="AE1072" s="31">
        <v>-57.871957983862401</v>
      </c>
      <c r="AF1072" s="31">
        <v>-34.393711670989674</v>
      </c>
      <c r="AG1072" s="28" t="s">
        <v>74</v>
      </c>
      <c r="AH1072" s="32">
        <v>45940</v>
      </c>
      <c r="AJ1072" s="30" t="s">
        <v>5775</v>
      </c>
    </row>
    <row r="1073" spans="1:36" x14ac:dyDescent="0.2">
      <c r="A1073" s="23" t="s">
        <v>2160</v>
      </c>
      <c r="B1073" s="24" t="s">
        <v>72</v>
      </c>
      <c r="C1073" s="25" t="s">
        <v>2161</v>
      </c>
      <c r="D1073" s="26" t="s">
        <v>74</v>
      </c>
      <c r="E1073" s="24">
        <v>5</v>
      </c>
      <c r="F1073" s="27">
        <v>-1.2420236206992976</v>
      </c>
      <c r="G1073" s="27">
        <v>31.941183123896916</v>
      </c>
      <c r="H1073" s="26" t="s">
        <v>74</v>
      </c>
      <c r="I1073" s="27">
        <v>24.63071375680537</v>
      </c>
      <c r="J1073" s="27">
        <v>18.110899037999999</v>
      </c>
      <c r="K1073" s="26" t="s">
        <v>74</v>
      </c>
      <c r="L1073" s="23" t="s">
        <v>178</v>
      </c>
      <c r="M1073" s="23" t="s">
        <v>423</v>
      </c>
      <c r="N1073" s="28" t="s">
        <v>74</v>
      </c>
      <c r="O1073" s="3" t="s">
        <v>77</v>
      </c>
      <c r="P1073" s="3" t="s">
        <v>1351</v>
      </c>
      <c r="Q1073" s="28" t="s">
        <v>74</v>
      </c>
      <c r="R1073" s="29">
        <v>5</v>
      </c>
      <c r="S1073" s="30">
        <v>16</v>
      </c>
      <c r="T1073" s="30">
        <v>1</v>
      </c>
      <c r="U1073" s="30">
        <v>0</v>
      </c>
      <c r="V1073" s="30">
        <v>0</v>
      </c>
      <c r="W1073" s="28" t="s">
        <v>74</v>
      </c>
      <c r="X1073" s="3" t="s">
        <v>83</v>
      </c>
      <c r="Y1073" s="28" t="s">
        <v>74</v>
      </c>
      <c r="Z1073" s="31">
        <v>-3.5098617797794653</v>
      </c>
      <c r="AA1073" s="31">
        <v>58.819018404907993</v>
      </c>
      <c r="AB1073" s="31">
        <v>-3.5098617797794653</v>
      </c>
      <c r="AC1073" s="31">
        <v>45.331633548145632</v>
      </c>
      <c r="AD1073" s="28" t="s">
        <v>74</v>
      </c>
      <c r="AE1073" s="31">
        <v>-25.268666101374006</v>
      </c>
      <c r="AF1073" s="31">
        <v>8.1318661568429995</v>
      </c>
      <c r="AG1073" s="28" t="s">
        <v>74</v>
      </c>
      <c r="AH1073" s="32">
        <v>45940</v>
      </c>
      <c r="AJ1073" s="30" t="s">
        <v>5776</v>
      </c>
    </row>
    <row r="1074" spans="1:36" x14ac:dyDescent="0.2">
      <c r="A1074" s="23" t="s">
        <v>2162</v>
      </c>
      <c r="B1074" s="24" t="s">
        <v>72</v>
      </c>
      <c r="C1074" s="25" t="s">
        <v>2163</v>
      </c>
      <c r="D1074" s="26" t="s">
        <v>74</v>
      </c>
      <c r="E1074" s="24">
        <v>1</v>
      </c>
      <c r="F1074" s="27">
        <v>-39.157344178773954</v>
      </c>
      <c r="G1074" s="27">
        <v>0</v>
      </c>
      <c r="H1074" s="26" t="s">
        <v>74</v>
      </c>
      <c r="I1074" s="27">
        <v>33.245872152634831</v>
      </c>
      <c r="J1074" s="27">
        <v>18.092517542</v>
      </c>
      <c r="K1074" s="26" t="s">
        <v>74</v>
      </c>
      <c r="L1074" s="23" t="s">
        <v>75</v>
      </c>
      <c r="M1074" s="23" t="s">
        <v>82</v>
      </c>
      <c r="N1074" s="28" t="s">
        <v>74</v>
      </c>
      <c r="O1074" s="3" t="s">
        <v>77</v>
      </c>
      <c r="P1074" s="3" t="s">
        <v>78</v>
      </c>
      <c r="Q1074" s="28" t="s">
        <v>74</v>
      </c>
      <c r="R1074" s="29">
        <v>2</v>
      </c>
      <c r="S1074" s="30">
        <v>0</v>
      </c>
      <c r="T1074" s="30">
        <v>0</v>
      </c>
      <c r="U1074" s="30">
        <v>0</v>
      </c>
      <c r="V1074" s="30">
        <v>0</v>
      </c>
      <c r="W1074" s="28" t="s">
        <v>74</v>
      </c>
      <c r="X1074" s="3" t="s">
        <v>83</v>
      </c>
      <c r="Y1074" s="28" t="s">
        <v>74</v>
      </c>
      <c r="Z1074" s="31">
        <v>-31.29337539432176</v>
      </c>
      <c r="AA1074" s="31">
        <v>0</v>
      </c>
      <c r="AB1074" s="31">
        <v>-38.546908064895369</v>
      </c>
      <c r="AC1074" s="31">
        <v>14.139178969951868</v>
      </c>
      <c r="AD1074" s="28" t="s">
        <v>74</v>
      </c>
      <c r="AE1074" s="31">
        <v>-44.363466346477651</v>
      </c>
      <c r="AF1074" s="31">
        <v>-10.579295496202796</v>
      </c>
      <c r="AG1074" s="28" t="s">
        <v>74</v>
      </c>
      <c r="AH1074" s="32">
        <v>45940</v>
      </c>
      <c r="AJ1074" s="30" t="s">
        <v>5777</v>
      </c>
    </row>
    <row r="1075" spans="1:36" x14ac:dyDescent="0.2">
      <c r="A1075" s="23" t="s">
        <v>2164</v>
      </c>
      <c r="B1075" s="24" t="s">
        <v>154</v>
      </c>
      <c r="C1075" s="25" t="s">
        <v>2165</v>
      </c>
      <c r="D1075" s="26" t="s">
        <v>74</v>
      </c>
      <c r="E1075" s="24">
        <v>1</v>
      </c>
      <c r="F1075" s="27">
        <v>-22.613497837835819</v>
      </c>
      <c r="G1075" s="27">
        <v>0</v>
      </c>
      <c r="H1075" s="26" t="s">
        <v>74</v>
      </c>
      <c r="I1075" s="27">
        <v>32.007634302169528</v>
      </c>
      <c r="J1075" s="27">
        <v>18.088399992999999</v>
      </c>
      <c r="K1075" s="26" t="s">
        <v>74</v>
      </c>
      <c r="L1075" s="23" t="s">
        <v>97</v>
      </c>
      <c r="M1075" s="23" t="s">
        <v>1040</v>
      </c>
      <c r="N1075" s="28" t="s">
        <v>74</v>
      </c>
      <c r="O1075" s="3" t="s">
        <v>156</v>
      </c>
      <c r="P1075" s="3" t="s">
        <v>402</v>
      </c>
      <c r="Q1075" s="28" t="s">
        <v>74</v>
      </c>
      <c r="R1075" s="29">
        <v>2</v>
      </c>
      <c r="S1075" s="30">
        <v>0</v>
      </c>
      <c r="T1075" s="30">
        <v>0</v>
      </c>
      <c r="U1075" s="30">
        <v>0</v>
      </c>
      <c r="V1075" s="30">
        <v>0</v>
      </c>
      <c r="W1075" s="28" t="s">
        <v>74</v>
      </c>
      <c r="X1075" s="3" t="s">
        <v>83</v>
      </c>
      <c r="Y1075" s="28" t="s">
        <v>74</v>
      </c>
      <c r="Z1075" s="31">
        <v>-16.420454545454547</v>
      </c>
      <c r="AA1075" s="31">
        <v>10.269865067466274</v>
      </c>
      <c r="AB1075" s="31">
        <v>-19.836512261580381</v>
      </c>
      <c r="AC1075" s="31">
        <v>6.1201227848055737</v>
      </c>
      <c r="AD1075" s="28" t="s">
        <v>74</v>
      </c>
      <c r="AE1075" s="31">
        <v>-33.406263465424622</v>
      </c>
      <c r="AF1075" s="31">
        <v>-13.909350513246263</v>
      </c>
      <c r="AG1075" s="28" t="s">
        <v>74</v>
      </c>
      <c r="AH1075" s="32">
        <v>45940</v>
      </c>
      <c r="AJ1075" s="30" t="s">
        <v>5778</v>
      </c>
    </row>
    <row r="1076" spans="1:36" x14ac:dyDescent="0.2">
      <c r="A1076" s="23" t="s">
        <v>2166</v>
      </c>
      <c r="B1076" s="24" t="s">
        <v>72</v>
      </c>
      <c r="C1076" s="25" t="s">
        <v>2167</v>
      </c>
      <c r="D1076" s="26" t="s">
        <v>74</v>
      </c>
      <c r="E1076" s="24">
        <v>4</v>
      </c>
      <c r="F1076" s="27">
        <v>-0.48602895116776651</v>
      </c>
      <c r="G1076" s="27">
        <v>10.745605541470285</v>
      </c>
      <c r="H1076" s="26" t="s">
        <v>74</v>
      </c>
      <c r="I1076" s="27">
        <v>22.134548104098549</v>
      </c>
      <c r="J1076" s="27">
        <v>18.065546560000001</v>
      </c>
      <c r="K1076" s="26" t="s">
        <v>74</v>
      </c>
      <c r="L1076" s="23" t="s">
        <v>75</v>
      </c>
      <c r="M1076" s="23" t="s">
        <v>2168</v>
      </c>
      <c r="N1076" s="28" t="s">
        <v>74</v>
      </c>
      <c r="O1076" s="3" t="s">
        <v>77</v>
      </c>
      <c r="P1076" s="3" t="s">
        <v>78</v>
      </c>
      <c r="Q1076" s="28" t="s">
        <v>74</v>
      </c>
      <c r="R1076" s="29">
        <v>5</v>
      </c>
      <c r="S1076" s="30">
        <v>14</v>
      </c>
      <c r="T1076" s="30">
        <v>0</v>
      </c>
      <c r="U1076" s="30">
        <v>0</v>
      </c>
      <c r="V1076" s="30">
        <v>0</v>
      </c>
      <c r="W1076" s="28" t="s">
        <v>74</v>
      </c>
      <c r="X1076" s="3" t="s">
        <v>83</v>
      </c>
      <c r="Y1076" s="28" t="s">
        <v>74</v>
      </c>
      <c r="Z1076" s="31">
        <v>-2.2445019404915905</v>
      </c>
      <c r="AA1076" s="31">
        <v>37.64116575591985</v>
      </c>
      <c r="AB1076" s="31">
        <v>-2.2445019404915905</v>
      </c>
      <c r="AC1076" s="31">
        <v>33.202654357929369</v>
      </c>
      <c r="AD1076" s="28" t="s">
        <v>74</v>
      </c>
      <c r="AE1076" s="31">
        <v>-13.190426850887699</v>
      </c>
      <c r="AF1076" s="31">
        <v>0.91264835776819242</v>
      </c>
      <c r="AG1076" s="28" t="s">
        <v>74</v>
      </c>
      <c r="AH1076" s="32">
        <v>45940</v>
      </c>
      <c r="AJ1076" s="30" t="s">
        <v>5779</v>
      </c>
    </row>
    <row r="1077" spans="1:36" x14ac:dyDescent="0.2">
      <c r="A1077" s="23" t="s">
        <v>2169</v>
      </c>
      <c r="B1077" s="24" t="s">
        <v>72</v>
      </c>
      <c r="C1077" s="25" t="s">
        <v>2170</v>
      </c>
      <c r="D1077" s="26" t="s">
        <v>74</v>
      </c>
      <c r="E1077" s="24">
        <v>0</v>
      </c>
      <c r="F1077" s="27">
        <v>-13.581339006940956</v>
      </c>
      <c r="G1077" s="27">
        <v>6.4778852593930889</v>
      </c>
      <c r="H1077" s="26" t="s">
        <v>74</v>
      </c>
      <c r="I1077" s="27">
        <v>30.365832668404991</v>
      </c>
      <c r="J1077" s="27">
        <v>17.997602504</v>
      </c>
      <c r="K1077" s="26" t="s">
        <v>74</v>
      </c>
      <c r="L1077" s="23" t="s">
        <v>75</v>
      </c>
      <c r="M1077" s="23" t="s">
        <v>372</v>
      </c>
      <c r="N1077" s="28" t="s">
        <v>74</v>
      </c>
      <c r="O1077" s="3" t="s">
        <v>77</v>
      </c>
      <c r="P1077" s="3" t="s">
        <v>78</v>
      </c>
      <c r="Q1077" s="28" t="s">
        <v>74</v>
      </c>
      <c r="R1077" s="29">
        <v>4</v>
      </c>
      <c r="S1077" s="30">
        <v>0</v>
      </c>
      <c r="T1077" s="30">
        <v>0</v>
      </c>
      <c r="U1077" s="30">
        <v>0</v>
      </c>
      <c r="V1077" s="30">
        <v>1</v>
      </c>
      <c r="W1077" s="28" t="s">
        <v>74</v>
      </c>
      <c r="X1077" s="3" t="s">
        <v>83</v>
      </c>
      <c r="Y1077" s="28" t="s">
        <v>74</v>
      </c>
      <c r="Z1077" s="31">
        <v>-11.274049741905209</v>
      </c>
      <c r="AA1077" s="31">
        <v>33.83471951866926</v>
      </c>
      <c r="AB1077" s="31">
        <v>-13.258401192797342</v>
      </c>
      <c r="AC1077" s="31">
        <v>22.575446286851577</v>
      </c>
      <c r="AD1077" s="28" t="s">
        <v>74</v>
      </c>
      <c r="AE1077" s="31">
        <v>-34.407304608664639</v>
      </c>
      <c r="AF1077" s="31">
        <v>-7.5083365924760432</v>
      </c>
      <c r="AG1077" s="28" t="s">
        <v>74</v>
      </c>
      <c r="AH1077" s="32">
        <v>45940</v>
      </c>
      <c r="AJ1077" s="30" t="s">
        <v>5780</v>
      </c>
    </row>
    <row r="1078" spans="1:36" x14ac:dyDescent="0.2">
      <c r="A1078" s="23" t="s">
        <v>2171</v>
      </c>
      <c r="B1078" s="24" t="s">
        <v>754</v>
      </c>
      <c r="C1078" s="25" t="s">
        <v>2172</v>
      </c>
      <c r="D1078" s="26" t="s">
        <v>74</v>
      </c>
      <c r="E1078" s="24">
        <v>1</v>
      </c>
      <c r="F1078" s="27">
        <v>-9.6254357223818143</v>
      </c>
      <c r="G1078" s="27">
        <v>33.420542890990248</v>
      </c>
      <c r="H1078" s="26" t="s">
        <v>74</v>
      </c>
      <c r="I1078" s="27">
        <v>46.453802840270647</v>
      </c>
      <c r="J1078" s="27">
        <v>17.970845386000001</v>
      </c>
      <c r="K1078" s="26" t="s">
        <v>74</v>
      </c>
      <c r="L1078" s="23" t="s">
        <v>178</v>
      </c>
      <c r="M1078" s="23" t="s">
        <v>1212</v>
      </c>
      <c r="N1078" s="28" t="s">
        <v>74</v>
      </c>
      <c r="O1078" s="3" t="s">
        <v>109</v>
      </c>
      <c r="P1078" s="3" t="s">
        <v>756</v>
      </c>
      <c r="Q1078" s="28" t="s">
        <v>74</v>
      </c>
      <c r="R1078" s="29">
        <v>3</v>
      </c>
      <c r="S1078" s="30">
        <v>0</v>
      </c>
      <c r="T1078" s="30">
        <v>0</v>
      </c>
      <c r="U1078" s="30">
        <v>0</v>
      </c>
      <c r="V1078" s="30">
        <v>0</v>
      </c>
      <c r="W1078" s="28" t="s">
        <v>74</v>
      </c>
      <c r="X1078" s="3" t="s">
        <v>79</v>
      </c>
      <c r="Y1078" s="28" t="s">
        <v>74</v>
      </c>
      <c r="Z1078" s="31">
        <v>-5.7471264367816088</v>
      </c>
      <c r="AA1078" s="31">
        <v>45.132743362831853</v>
      </c>
      <c r="AB1078" s="31">
        <v>-44.847995695453321</v>
      </c>
      <c r="AC1078" s="31">
        <v>-32.477944167494222</v>
      </c>
      <c r="AD1078" s="28" t="s">
        <v>74</v>
      </c>
      <c r="AE1078" s="31">
        <v>-64.166746409253122</v>
      </c>
      <c r="AF1078" s="31">
        <v>-47.72588430678006</v>
      </c>
      <c r="AG1078" s="28" t="s">
        <v>74</v>
      </c>
      <c r="AH1078" s="32">
        <v>45940</v>
      </c>
      <c r="AJ1078" s="30" t="s">
        <v>5781</v>
      </c>
    </row>
    <row r="1079" spans="1:36" x14ac:dyDescent="0.2">
      <c r="A1079" s="23" t="s">
        <v>2173</v>
      </c>
      <c r="B1079" s="24" t="s">
        <v>154</v>
      </c>
      <c r="C1079" s="25" t="s">
        <v>2174</v>
      </c>
      <c r="D1079" s="26" t="s">
        <v>74</v>
      </c>
      <c r="E1079" s="24">
        <v>5</v>
      </c>
      <c r="F1079" s="27">
        <v>-0.30928092773059929</v>
      </c>
      <c r="G1079" s="27">
        <v>50.604532585582561</v>
      </c>
      <c r="H1079" s="26" t="s">
        <v>74</v>
      </c>
      <c r="I1079" s="27">
        <v>35.547354704229967</v>
      </c>
      <c r="J1079" s="27">
        <v>17.951155402000001</v>
      </c>
      <c r="K1079" s="26" t="s">
        <v>74</v>
      </c>
      <c r="L1079" s="23" t="s">
        <v>178</v>
      </c>
      <c r="M1079" s="23" t="s">
        <v>240</v>
      </c>
      <c r="N1079" s="28" t="s">
        <v>74</v>
      </c>
      <c r="O1079" s="3" t="s">
        <v>156</v>
      </c>
      <c r="P1079" s="3" t="s">
        <v>902</v>
      </c>
      <c r="Q1079" s="28" t="s">
        <v>74</v>
      </c>
      <c r="R1079" s="29">
        <v>5</v>
      </c>
      <c r="S1079" s="30">
        <v>18</v>
      </c>
      <c r="T1079" s="30">
        <v>19</v>
      </c>
      <c r="U1079" s="30">
        <v>0</v>
      </c>
      <c r="V1079" s="30">
        <v>0</v>
      </c>
      <c r="W1079" s="28" t="s">
        <v>74</v>
      </c>
      <c r="X1079" s="3" t="s">
        <v>83</v>
      </c>
      <c r="Y1079" s="28" t="s">
        <v>74</v>
      </c>
      <c r="Z1079" s="31">
        <v>0</v>
      </c>
      <c r="AA1079" s="31">
        <v>78.639455782312936</v>
      </c>
      <c r="AB1079" s="31">
        <v>0</v>
      </c>
      <c r="AC1079" s="31">
        <v>98.814231343752553</v>
      </c>
      <c r="AD1079" s="28" t="s">
        <v>74</v>
      </c>
      <c r="AE1079" s="31">
        <v>-0.30928092773059929</v>
      </c>
      <c r="AF1079" s="31">
        <v>67.203710132248801</v>
      </c>
      <c r="AG1079" s="28" t="s">
        <v>74</v>
      </c>
      <c r="AH1079" s="32">
        <v>45940</v>
      </c>
      <c r="AJ1079" s="30" t="s">
        <v>5782</v>
      </c>
    </row>
    <row r="1080" spans="1:36" x14ac:dyDescent="0.2">
      <c r="A1080" s="23">
        <v>1177</v>
      </c>
      <c r="B1080" s="24" t="s">
        <v>124</v>
      </c>
      <c r="C1080" s="25" t="s">
        <v>2175</v>
      </c>
      <c r="D1080" s="26" t="s">
        <v>74</v>
      </c>
      <c r="E1080" s="24">
        <v>5</v>
      </c>
      <c r="F1080" s="27">
        <v>-13.25643155888967</v>
      </c>
      <c r="G1080" s="27">
        <v>91.092559644133118</v>
      </c>
      <c r="H1080" s="26" t="s">
        <v>74</v>
      </c>
      <c r="I1080" s="27">
        <v>47.191721210342394</v>
      </c>
      <c r="J1080" s="27">
        <v>17.926401127999998</v>
      </c>
      <c r="K1080" s="26" t="s">
        <v>74</v>
      </c>
      <c r="L1080" s="23" t="s">
        <v>129</v>
      </c>
      <c r="M1080" s="23" t="s">
        <v>200</v>
      </c>
      <c r="N1080" s="28" t="s">
        <v>74</v>
      </c>
      <c r="O1080" s="3" t="s">
        <v>109</v>
      </c>
      <c r="P1080" s="3" t="s">
        <v>543</v>
      </c>
      <c r="Q1080" s="28" t="s">
        <v>74</v>
      </c>
      <c r="R1080" s="29">
        <v>5</v>
      </c>
      <c r="S1080" s="30">
        <v>13</v>
      </c>
      <c r="T1080" s="30">
        <v>9</v>
      </c>
      <c r="U1080" s="30">
        <v>0</v>
      </c>
      <c r="V1080" s="30">
        <v>0</v>
      </c>
      <c r="W1080" s="28" t="s">
        <v>74</v>
      </c>
      <c r="X1080" s="3" t="s">
        <v>79</v>
      </c>
      <c r="Y1080" s="28" t="s">
        <v>74</v>
      </c>
      <c r="Z1080" s="31">
        <v>-12.45791245791246</v>
      </c>
      <c r="AA1080" s="31">
        <v>120.96317280453258</v>
      </c>
      <c r="AB1080" s="31">
        <v>-12.45791245791246</v>
      </c>
      <c r="AC1080" s="31">
        <v>98.324412972450702</v>
      </c>
      <c r="AD1080" s="28" t="s">
        <v>74</v>
      </c>
      <c r="AE1080" s="31">
        <v>-13.25643155888967</v>
      </c>
      <c r="AF1080" s="31">
        <v>49.896502191414754</v>
      </c>
      <c r="AG1080" s="28" t="s">
        <v>74</v>
      </c>
      <c r="AH1080" s="32">
        <v>45940</v>
      </c>
      <c r="AJ1080" s="30" t="s">
        <v>5783</v>
      </c>
    </row>
    <row r="1081" spans="1:36" x14ac:dyDescent="0.2">
      <c r="A1081" s="23">
        <v>7936</v>
      </c>
      <c r="B1081" s="24" t="s">
        <v>259</v>
      </c>
      <c r="C1081" s="25" t="s">
        <v>2176</v>
      </c>
      <c r="D1081" s="26" t="s">
        <v>74</v>
      </c>
      <c r="E1081" s="24">
        <v>4</v>
      </c>
      <c r="F1081" s="27">
        <v>-14.103864476290326</v>
      </c>
      <c r="G1081" s="27">
        <v>5.1450156843938037</v>
      </c>
      <c r="H1081" s="26" t="s">
        <v>74</v>
      </c>
      <c r="I1081" s="27">
        <v>43.773894704593545</v>
      </c>
      <c r="J1081" s="27">
        <v>17.922580979999999</v>
      </c>
      <c r="K1081" s="26" t="s">
        <v>74</v>
      </c>
      <c r="L1081" s="23" t="s">
        <v>91</v>
      </c>
      <c r="M1081" s="23" t="s">
        <v>568</v>
      </c>
      <c r="N1081" s="28" t="s">
        <v>74</v>
      </c>
      <c r="O1081" s="3" t="s">
        <v>109</v>
      </c>
      <c r="P1081" s="3" t="s">
        <v>261</v>
      </c>
      <c r="Q1081" s="28" t="s">
        <v>74</v>
      </c>
      <c r="R1081" s="29">
        <v>5</v>
      </c>
      <c r="S1081" s="30">
        <v>16</v>
      </c>
      <c r="T1081" s="30">
        <v>0</v>
      </c>
      <c r="U1081" s="30">
        <v>0</v>
      </c>
      <c r="V1081" s="30">
        <v>0</v>
      </c>
      <c r="W1081" s="28" t="s">
        <v>74</v>
      </c>
      <c r="X1081" s="3" t="s">
        <v>79</v>
      </c>
      <c r="Y1081" s="28" t="s">
        <v>74</v>
      </c>
      <c r="Z1081" s="31">
        <v>-10.365135453474677</v>
      </c>
      <c r="AA1081" s="31">
        <v>37.703660275479713</v>
      </c>
      <c r="AB1081" s="31">
        <v>-10.365135453474677</v>
      </c>
      <c r="AC1081" s="31">
        <v>120.83100943276317</v>
      </c>
      <c r="AD1081" s="28" t="s">
        <v>74</v>
      </c>
      <c r="AE1081" s="31">
        <v>-14.103864476290326</v>
      </c>
      <c r="AF1081" s="31">
        <v>73.752910301173017</v>
      </c>
      <c r="AG1081" s="28" t="s">
        <v>74</v>
      </c>
      <c r="AH1081" s="32">
        <v>45940</v>
      </c>
      <c r="AJ1081" s="30" t="s">
        <v>5784</v>
      </c>
    </row>
    <row r="1082" spans="1:36" x14ac:dyDescent="0.2">
      <c r="A1082" s="23">
        <v>6806</v>
      </c>
      <c r="B1082" s="24" t="s">
        <v>124</v>
      </c>
      <c r="C1082" s="25" t="s">
        <v>2177</v>
      </c>
      <c r="D1082" s="26" t="s">
        <v>74</v>
      </c>
      <c r="E1082" s="24">
        <v>5</v>
      </c>
      <c r="F1082" s="27">
        <v>-7.9784193599139446</v>
      </c>
      <c r="G1082" s="27">
        <v>47.305067733579811</v>
      </c>
      <c r="H1082" s="26" t="s">
        <v>74</v>
      </c>
      <c r="I1082" s="27">
        <v>47.728064408415499</v>
      </c>
      <c r="J1082" s="27">
        <v>17.918070944</v>
      </c>
      <c r="K1082" s="26" t="s">
        <v>74</v>
      </c>
      <c r="L1082" s="23" t="s">
        <v>113</v>
      </c>
      <c r="M1082" s="23" t="s">
        <v>224</v>
      </c>
      <c r="N1082" s="28" t="s">
        <v>74</v>
      </c>
      <c r="O1082" s="3" t="s">
        <v>109</v>
      </c>
      <c r="P1082" s="3" t="s">
        <v>126</v>
      </c>
      <c r="Q1082" s="28" t="s">
        <v>74</v>
      </c>
      <c r="R1082" s="29">
        <v>5</v>
      </c>
      <c r="S1082" s="30">
        <v>16</v>
      </c>
      <c r="T1082" s="30">
        <v>14</v>
      </c>
      <c r="U1082" s="30">
        <v>0</v>
      </c>
      <c r="V1082" s="30">
        <v>0</v>
      </c>
      <c r="W1082" s="28" t="s">
        <v>74</v>
      </c>
      <c r="X1082" s="3" t="s">
        <v>79</v>
      </c>
      <c r="Y1082" s="28" t="s">
        <v>74</v>
      </c>
      <c r="Z1082" s="31">
        <v>-7.103825136612028</v>
      </c>
      <c r="AA1082" s="31">
        <v>75.257731958762889</v>
      </c>
      <c r="AB1082" s="31">
        <v>-7.103825136612028</v>
      </c>
      <c r="AC1082" s="31">
        <v>97.118590022320802</v>
      </c>
      <c r="AD1082" s="28" t="s">
        <v>74</v>
      </c>
      <c r="AE1082" s="31">
        <v>-8.0408849773150894</v>
      </c>
      <c r="AF1082" s="31">
        <v>52.987746205293163</v>
      </c>
      <c r="AG1082" s="28" t="s">
        <v>74</v>
      </c>
      <c r="AH1082" s="32">
        <v>45940</v>
      </c>
      <c r="AJ1082" s="30" t="s">
        <v>5785</v>
      </c>
    </row>
    <row r="1083" spans="1:36" x14ac:dyDescent="0.2">
      <c r="A1083" s="23" t="s">
        <v>2178</v>
      </c>
      <c r="B1083" s="24" t="s">
        <v>72</v>
      </c>
      <c r="C1083" s="25" t="s">
        <v>2179</v>
      </c>
      <c r="D1083" s="26" t="s">
        <v>74</v>
      </c>
      <c r="E1083" s="24">
        <v>0</v>
      </c>
      <c r="F1083" s="27">
        <v>-30.743259501040164</v>
      </c>
      <c r="G1083" s="27">
        <v>3.1521670485809374</v>
      </c>
      <c r="H1083" s="26" t="s">
        <v>74</v>
      </c>
      <c r="I1083" s="27">
        <v>19.432317898820493</v>
      </c>
      <c r="J1083" s="27">
        <v>17.898081813000001</v>
      </c>
      <c r="K1083" s="26" t="s">
        <v>74</v>
      </c>
      <c r="L1083" s="23" t="s">
        <v>122</v>
      </c>
      <c r="M1083" s="23" t="s">
        <v>221</v>
      </c>
      <c r="N1083" s="28" t="s">
        <v>74</v>
      </c>
      <c r="O1083" s="3" t="s">
        <v>77</v>
      </c>
      <c r="P1083" s="3" t="s">
        <v>78</v>
      </c>
      <c r="Q1083" s="28" t="s">
        <v>74</v>
      </c>
      <c r="R1083" s="29">
        <v>0</v>
      </c>
      <c r="S1083" s="30">
        <v>0</v>
      </c>
      <c r="T1083" s="30">
        <v>0</v>
      </c>
      <c r="U1083" s="30">
        <v>12</v>
      </c>
      <c r="V1083" s="30">
        <v>21</v>
      </c>
      <c r="W1083" s="28" t="s">
        <v>74</v>
      </c>
      <c r="X1083" s="3" t="s">
        <v>101</v>
      </c>
      <c r="Y1083" s="28" t="s">
        <v>74</v>
      </c>
      <c r="Z1083" s="31">
        <v>-17.192546583850937</v>
      </c>
      <c r="AA1083" s="31">
        <v>1.8020769700671846</v>
      </c>
      <c r="AB1083" s="31">
        <v>-30.613094618507336</v>
      </c>
      <c r="AC1083" s="31">
        <v>-12.607937260207708</v>
      </c>
      <c r="AD1083" s="28" t="s">
        <v>74</v>
      </c>
      <c r="AE1083" s="31">
        <v>-54.549070654604492</v>
      </c>
      <c r="AF1083" s="31">
        <v>-35.214916195338674</v>
      </c>
      <c r="AG1083" s="28" t="s">
        <v>74</v>
      </c>
      <c r="AH1083" s="32">
        <v>45940</v>
      </c>
      <c r="AJ1083" s="30" t="s">
        <v>5786</v>
      </c>
    </row>
    <row r="1084" spans="1:36" x14ac:dyDescent="0.2">
      <c r="A1084" s="23">
        <v>914</v>
      </c>
      <c r="B1084" s="24" t="s">
        <v>124</v>
      </c>
      <c r="C1084" s="25" t="s">
        <v>2180</v>
      </c>
      <c r="D1084" s="26" t="s">
        <v>74</v>
      </c>
      <c r="E1084" s="24">
        <v>3</v>
      </c>
      <c r="F1084" s="27">
        <v>-7.2622318480078327</v>
      </c>
      <c r="G1084" s="27">
        <v>23.748663266190846</v>
      </c>
      <c r="H1084" s="26" t="s">
        <v>74</v>
      </c>
      <c r="I1084" s="27">
        <v>26.65854727439439</v>
      </c>
      <c r="J1084" s="27">
        <v>17.841365102000001</v>
      </c>
      <c r="K1084" s="26" t="s">
        <v>74</v>
      </c>
      <c r="L1084" s="23" t="s">
        <v>247</v>
      </c>
      <c r="M1084" s="23" t="s">
        <v>672</v>
      </c>
      <c r="N1084" s="28" t="s">
        <v>74</v>
      </c>
      <c r="O1084" s="3" t="s">
        <v>109</v>
      </c>
      <c r="P1084" s="3" t="s">
        <v>126</v>
      </c>
      <c r="Q1084" s="28" t="s">
        <v>74</v>
      </c>
      <c r="R1084" s="29">
        <v>4</v>
      </c>
      <c r="S1084" s="30">
        <v>0</v>
      </c>
      <c r="T1084" s="30">
        <v>0</v>
      </c>
      <c r="U1084" s="30">
        <v>0</v>
      </c>
      <c r="V1084" s="30">
        <v>0</v>
      </c>
      <c r="W1084" s="28" t="s">
        <v>74</v>
      </c>
      <c r="X1084" s="3" t="s">
        <v>83</v>
      </c>
      <c r="Y1084" s="28" t="s">
        <v>74</v>
      </c>
      <c r="Z1084" s="31">
        <v>0</v>
      </c>
      <c r="AA1084" s="31">
        <v>33.941018766756045</v>
      </c>
      <c r="AB1084" s="31">
        <v>-28.526466380543635</v>
      </c>
      <c r="AC1084" s="31">
        <v>15.263935031376871</v>
      </c>
      <c r="AD1084" s="28" t="s">
        <v>74</v>
      </c>
      <c r="AE1084" s="31">
        <v>-49.864026805657396</v>
      </c>
      <c r="AF1084" s="31">
        <v>-14.716380027206736</v>
      </c>
      <c r="AG1084" s="28" t="s">
        <v>74</v>
      </c>
      <c r="AH1084" s="32">
        <v>45940</v>
      </c>
      <c r="AJ1084" s="30" t="s">
        <v>5787</v>
      </c>
    </row>
    <row r="1085" spans="1:36" x14ac:dyDescent="0.2">
      <c r="A1085" s="23" t="s">
        <v>2181</v>
      </c>
      <c r="B1085" s="24" t="s">
        <v>72</v>
      </c>
      <c r="C1085" s="25" t="s">
        <v>2182</v>
      </c>
      <c r="D1085" s="26" t="s">
        <v>74</v>
      </c>
      <c r="E1085" s="24">
        <v>5</v>
      </c>
      <c r="F1085" s="27">
        <v>-6.3186470445770473</v>
      </c>
      <c r="G1085" s="27">
        <v>10.713475846929848</v>
      </c>
      <c r="H1085" s="26" t="s">
        <v>74</v>
      </c>
      <c r="I1085" s="27">
        <v>13.192787674983645</v>
      </c>
      <c r="J1085" s="27">
        <v>17.830132175999999</v>
      </c>
      <c r="K1085" s="26" t="s">
        <v>74</v>
      </c>
      <c r="L1085" s="23" t="s">
        <v>315</v>
      </c>
      <c r="M1085" s="23" t="s">
        <v>316</v>
      </c>
      <c r="N1085" s="28" t="s">
        <v>74</v>
      </c>
      <c r="O1085" s="3" t="s">
        <v>77</v>
      </c>
      <c r="P1085" s="3" t="s">
        <v>78</v>
      </c>
      <c r="Q1085" s="28" t="s">
        <v>74</v>
      </c>
      <c r="R1085" s="29">
        <v>5</v>
      </c>
      <c r="S1085" s="30">
        <v>60</v>
      </c>
      <c r="T1085" s="30">
        <v>1</v>
      </c>
      <c r="U1085" s="30">
        <v>0</v>
      </c>
      <c r="V1085" s="30">
        <v>0</v>
      </c>
      <c r="W1085" s="28" t="s">
        <v>74</v>
      </c>
      <c r="X1085" s="3" t="s">
        <v>101</v>
      </c>
      <c r="Y1085" s="28" t="s">
        <v>74</v>
      </c>
      <c r="Z1085" s="31">
        <v>0</v>
      </c>
      <c r="AA1085" s="31">
        <v>19.848391089108908</v>
      </c>
      <c r="AB1085" s="31">
        <v>0</v>
      </c>
      <c r="AC1085" s="31">
        <v>36.636694898214742</v>
      </c>
      <c r="AD1085" s="28" t="s">
        <v>74</v>
      </c>
      <c r="AE1085" s="31">
        <v>-21.833127506136503</v>
      </c>
      <c r="AF1085" s="31">
        <v>2.6374976539514488</v>
      </c>
      <c r="AG1085" s="28" t="s">
        <v>74</v>
      </c>
      <c r="AH1085" s="32">
        <v>45940</v>
      </c>
      <c r="AJ1085" s="30" t="s">
        <v>5788</v>
      </c>
    </row>
    <row r="1086" spans="1:36" x14ac:dyDescent="0.2">
      <c r="A1086" s="23">
        <v>1060</v>
      </c>
      <c r="B1086" s="24" t="s">
        <v>95</v>
      </c>
      <c r="C1086" s="25" t="s">
        <v>2183</v>
      </c>
      <c r="D1086" s="26" t="s">
        <v>74</v>
      </c>
      <c r="E1086" s="24">
        <v>0</v>
      </c>
      <c r="F1086" s="27">
        <v>-26.549601981054682</v>
      </c>
      <c r="G1086" s="27">
        <v>6.9250375149851102</v>
      </c>
      <c r="H1086" s="26" t="s">
        <v>74</v>
      </c>
      <c r="I1086" s="27">
        <v>22.003953626035401</v>
      </c>
      <c r="J1086" s="27">
        <v>17.753424670000001</v>
      </c>
      <c r="K1086" s="26" t="s">
        <v>74</v>
      </c>
      <c r="L1086" s="23" t="s">
        <v>113</v>
      </c>
      <c r="M1086" s="23" t="s">
        <v>324</v>
      </c>
      <c r="N1086" s="28" t="s">
        <v>74</v>
      </c>
      <c r="O1086" s="3" t="s">
        <v>99</v>
      </c>
      <c r="P1086" s="3" t="s">
        <v>100</v>
      </c>
      <c r="Q1086" s="28" t="s">
        <v>74</v>
      </c>
      <c r="R1086" s="29">
        <v>2</v>
      </c>
      <c r="S1086" s="30">
        <v>0</v>
      </c>
      <c r="T1086" s="30">
        <v>0</v>
      </c>
      <c r="U1086" s="30">
        <v>0</v>
      </c>
      <c r="V1086" s="30">
        <v>13</v>
      </c>
      <c r="W1086" s="28" t="s">
        <v>74</v>
      </c>
      <c r="X1086" s="3" t="s">
        <v>83</v>
      </c>
      <c r="Y1086" s="28" t="s">
        <v>74</v>
      </c>
      <c r="Z1086" s="31">
        <v>-8.2152974504249254</v>
      </c>
      <c r="AA1086" s="31">
        <v>7.9999999999999947</v>
      </c>
      <c r="AB1086" s="31">
        <v>-14.848883048620234</v>
      </c>
      <c r="AC1086" s="31">
        <v>-1.7084228904094427</v>
      </c>
      <c r="AD1086" s="28" t="s">
        <v>74</v>
      </c>
      <c r="AE1086" s="31">
        <v>-48.265576716858895</v>
      </c>
      <c r="AF1086" s="31">
        <v>-26.941217915607226</v>
      </c>
      <c r="AG1086" s="28" t="s">
        <v>74</v>
      </c>
      <c r="AH1086" s="32">
        <v>45940</v>
      </c>
      <c r="AJ1086" s="30" t="s">
        <v>5789</v>
      </c>
    </row>
    <row r="1087" spans="1:36" x14ac:dyDescent="0.2">
      <c r="A1087" s="23" t="s">
        <v>2184</v>
      </c>
      <c r="B1087" s="24" t="s">
        <v>72</v>
      </c>
      <c r="C1087" s="25" t="s">
        <v>2185</v>
      </c>
      <c r="D1087" s="26" t="s">
        <v>74</v>
      </c>
      <c r="E1087" s="24">
        <v>0</v>
      </c>
      <c r="F1087" s="27">
        <v>-16.367099941703952</v>
      </c>
      <c r="G1087" s="27">
        <v>1.9428771966402956</v>
      </c>
      <c r="H1087" s="26" t="s">
        <v>74</v>
      </c>
      <c r="I1087" s="27">
        <v>25.48217688171313</v>
      </c>
      <c r="J1087" s="27">
        <v>17.692269584000002</v>
      </c>
      <c r="K1087" s="26" t="s">
        <v>74</v>
      </c>
      <c r="L1087" s="23" t="s">
        <v>113</v>
      </c>
      <c r="M1087" s="23" t="s">
        <v>114</v>
      </c>
      <c r="N1087" s="28" t="s">
        <v>74</v>
      </c>
      <c r="O1087" s="3" t="s">
        <v>77</v>
      </c>
      <c r="P1087" s="3" t="s">
        <v>78</v>
      </c>
      <c r="Q1087" s="28" t="s">
        <v>74</v>
      </c>
      <c r="R1087" s="29">
        <v>4</v>
      </c>
      <c r="S1087" s="30">
        <v>0</v>
      </c>
      <c r="T1087" s="30">
        <v>0</v>
      </c>
      <c r="U1087" s="30">
        <v>0</v>
      </c>
      <c r="V1087" s="30">
        <v>4</v>
      </c>
      <c r="W1087" s="28" t="s">
        <v>74</v>
      </c>
      <c r="X1087" s="3" t="s">
        <v>83</v>
      </c>
      <c r="Y1087" s="28" t="s">
        <v>74</v>
      </c>
      <c r="Z1087" s="31">
        <v>-5.7217473884140473</v>
      </c>
      <c r="AA1087" s="31">
        <v>12.270285552728312</v>
      </c>
      <c r="AB1087" s="31">
        <v>-8.8906733968108291</v>
      </c>
      <c r="AC1087" s="31">
        <v>8.6924538669509648</v>
      </c>
      <c r="AD1087" s="28" t="s">
        <v>74</v>
      </c>
      <c r="AE1087" s="31">
        <v>-41.853505413281979</v>
      </c>
      <c r="AF1087" s="31">
        <v>-18.427307841994889</v>
      </c>
      <c r="AG1087" s="28" t="s">
        <v>74</v>
      </c>
      <c r="AH1087" s="32">
        <v>45940</v>
      </c>
      <c r="AJ1087" s="30" t="s">
        <v>5790</v>
      </c>
    </row>
    <row r="1088" spans="1:36" x14ac:dyDescent="0.2">
      <c r="A1088" s="23" t="s">
        <v>2186</v>
      </c>
      <c r="B1088" s="24" t="s">
        <v>194</v>
      </c>
      <c r="C1088" s="25" t="s">
        <v>2187</v>
      </c>
      <c r="D1088" s="26" t="s">
        <v>74</v>
      </c>
      <c r="E1088" s="24">
        <v>0</v>
      </c>
      <c r="F1088" s="27">
        <v>-14.646361472325259</v>
      </c>
      <c r="G1088" s="27">
        <v>0.72273266641410405</v>
      </c>
      <c r="H1088" s="26" t="s">
        <v>74</v>
      </c>
      <c r="I1088" s="27">
        <v>20.648422680115281</v>
      </c>
      <c r="J1088" s="27">
        <v>17.69077068</v>
      </c>
      <c r="K1088" s="26" t="s">
        <v>74</v>
      </c>
      <c r="L1088" s="23" t="s">
        <v>113</v>
      </c>
      <c r="M1088" s="23" t="s">
        <v>295</v>
      </c>
      <c r="N1088" s="28" t="s">
        <v>74</v>
      </c>
      <c r="O1088" s="3" t="s">
        <v>156</v>
      </c>
      <c r="P1088" s="3" t="s">
        <v>196</v>
      </c>
      <c r="Q1088" s="28" t="s">
        <v>74</v>
      </c>
      <c r="R1088" s="29">
        <v>4</v>
      </c>
      <c r="S1088" s="30">
        <v>0</v>
      </c>
      <c r="T1088" s="30">
        <v>0</v>
      </c>
      <c r="U1088" s="30">
        <v>0</v>
      </c>
      <c r="V1088" s="30">
        <v>2</v>
      </c>
      <c r="W1088" s="28" t="s">
        <v>74</v>
      </c>
      <c r="X1088" s="3" t="s">
        <v>83</v>
      </c>
      <c r="Y1088" s="28" t="s">
        <v>74</v>
      </c>
      <c r="Z1088" s="31">
        <v>-8.2651072124756286</v>
      </c>
      <c r="AA1088" s="31">
        <v>15.354446514364165</v>
      </c>
      <c r="AB1088" s="31">
        <v>-8.2651072124756286</v>
      </c>
      <c r="AC1088" s="31">
        <v>14.764336823817739</v>
      </c>
      <c r="AD1088" s="28" t="s">
        <v>74</v>
      </c>
      <c r="AE1088" s="31">
        <v>-22.024468246469276</v>
      </c>
      <c r="AF1088" s="31">
        <v>-8.7890884410125594</v>
      </c>
      <c r="AG1088" s="28" t="s">
        <v>74</v>
      </c>
      <c r="AH1088" s="32">
        <v>45940</v>
      </c>
      <c r="AJ1088" s="30" t="s">
        <v>5791</v>
      </c>
    </row>
    <row r="1089" spans="1:36" x14ac:dyDescent="0.2">
      <c r="A1089" s="23" t="s">
        <v>2188</v>
      </c>
      <c r="B1089" s="24" t="s">
        <v>154</v>
      </c>
      <c r="C1089" s="25" t="s">
        <v>2189</v>
      </c>
      <c r="D1089" s="26" t="s">
        <v>74</v>
      </c>
      <c r="E1089" s="24">
        <v>5</v>
      </c>
      <c r="F1089" s="27">
        <v>-1.778657595411419</v>
      </c>
      <c r="G1089" s="27">
        <v>49.632490242593974</v>
      </c>
      <c r="H1089" s="26" t="s">
        <v>74</v>
      </c>
      <c r="I1089" s="27">
        <v>27.533442940118668</v>
      </c>
      <c r="J1089" s="27">
        <v>17.653237343000001</v>
      </c>
      <c r="K1089" s="26" t="s">
        <v>74</v>
      </c>
      <c r="L1089" s="23" t="s">
        <v>122</v>
      </c>
      <c r="M1089" s="23" t="s">
        <v>221</v>
      </c>
      <c r="N1089" s="28" t="s">
        <v>74</v>
      </c>
      <c r="O1089" s="3" t="s">
        <v>156</v>
      </c>
      <c r="P1089" s="3" t="s">
        <v>157</v>
      </c>
      <c r="Q1089" s="28" t="s">
        <v>74</v>
      </c>
      <c r="R1089" s="29">
        <v>5</v>
      </c>
      <c r="S1089" s="30">
        <v>13</v>
      </c>
      <c r="T1089" s="30">
        <v>7</v>
      </c>
      <c r="U1089" s="30">
        <v>0</v>
      </c>
      <c r="V1089" s="30">
        <v>0</v>
      </c>
      <c r="W1089" s="28" t="s">
        <v>74</v>
      </c>
      <c r="X1089" s="3" t="s">
        <v>83</v>
      </c>
      <c r="Y1089" s="28" t="s">
        <v>74</v>
      </c>
      <c r="Z1089" s="31">
        <v>0</v>
      </c>
      <c r="AA1089" s="31">
        <v>59.856996935648645</v>
      </c>
      <c r="AB1089" s="31">
        <v>0</v>
      </c>
      <c r="AC1089" s="31">
        <v>35.805602740409519</v>
      </c>
      <c r="AD1089" s="28" t="s">
        <v>74</v>
      </c>
      <c r="AE1089" s="31">
        <v>-23.455629304483971</v>
      </c>
      <c r="AF1089" s="31">
        <v>7.6845108306899235</v>
      </c>
      <c r="AG1089" s="28" t="s">
        <v>74</v>
      </c>
      <c r="AH1089" s="32">
        <v>45940</v>
      </c>
      <c r="AJ1089" s="30" t="s">
        <v>5792</v>
      </c>
    </row>
    <row r="1090" spans="1:36" x14ac:dyDescent="0.2">
      <c r="A1090" s="23">
        <v>1150</v>
      </c>
      <c r="B1090" s="24" t="s">
        <v>95</v>
      </c>
      <c r="C1090" s="25" t="s">
        <v>2190</v>
      </c>
      <c r="D1090" s="26" t="s">
        <v>74</v>
      </c>
      <c r="E1090" s="24">
        <v>1</v>
      </c>
      <c r="F1090" s="27">
        <v>-29.501965033553041</v>
      </c>
      <c r="G1090" s="27">
        <v>8.4496163840911294</v>
      </c>
      <c r="H1090" s="26" t="s">
        <v>74</v>
      </c>
      <c r="I1090" s="27">
        <v>19.897274551598755</v>
      </c>
      <c r="J1090" s="27">
        <v>17.640802367999999</v>
      </c>
      <c r="K1090" s="26" t="s">
        <v>74</v>
      </c>
      <c r="L1090" s="23" t="s">
        <v>113</v>
      </c>
      <c r="M1090" s="23" t="s">
        <v>324</v>
      </c>
      <c r="N1090" s="28" t="s">
        <v>74</v>
      </c>
      <c r="O1090" s="3" t="s">
        <v>99</v>
      </c>
      <c r="P1090" s="3" t="s">
        <v>100</v>
      </c>
      <c r="Q1090" s="28" t="s">
        <v>74</v>
      </c>
      <c r="R1090" s="29">
        <v>1</v>
      </c>
      <c r="S1090" s="30">
        <v>0</v>
      </c>
      <c r="T1090" s="30">
        <v>0</v>
      </c>
      <c r="U1090" s="30">
        <v>0</v>
      </c>
      <c r="V1090" s="30">
        <v>0</v>
      </c>
      <c r="W1090" s="28" t="s">
        <v>74</v>
      </c>
      <c r="X1090" s="3" t="s">
        <v>101</v>
      </c>
      <c r="Y1090" s="28" t="s">
        <v>74</v>
      </c>
      <c r="Z1090" s="31">
        <v>-10.49798115746971</v>
      </c>
      <c r="AA1090" s="31">
        <v>7.2580645161290356</v>
      </c>
      <c r="AB1090" s="31">
        <v>-20.762585641942209</v>
      </c>
      <c r="AC1090" s="31">
        <v>-0.27536745340404456</v>
      </c>
      <c r="AD1090" s="28" t="s">
        <v>74</v>
      </c>
      <c r="AE1090" s="31">
        <v>-44.320200211954607</v>
      </c>
      <c r="AF1090" s="31">
        <v>-25.298156172380427</v>
      </c>
      <c r="AG1090" s="28" t="s">
        <v>74</v>
      </c>
      <c r="AH1090" s="32">
        <v>45940</v>
      </c>
      <c r="AJ1090" s="30" t="s">
        <v>5793</v>
      </c>
    </row>
    <row r="1091" spans="1:36" x14ac:dyDescent="0.2">
      <c r="A1091" s="23" t="s">
        <v>2191</v>
      </c>
      <c r="B1091" s="24" t="s">
        <v>194</v>
      </c>
      <c r="C1091" s="25" t="s">
        <v>2192</v>
      </c>
      <c r="D1091" s="26" t="s">
        <v>74</v>
      </c>
      <c r="E1091" s="24">
        <v>4</v>
      </c>
      <c r="F1091" s="27">
        <v>0</v>
      </c>
      <c r="G1091" s="27">
        <v>19.541027881699918</v>
      </c>
      <c r="H1091" s="26" t="s">
        <v>74</v>
      </c>
      <c r="I1091" s="27">
        <v>17.61251556629442</v>
      </c>
      <c r="J1091" s="27">
        <v>17.622413042000002</v>
      </c>
      <c r="K1091" s="26" t="s">
        <v>74</v>
      </c>
      <c r="L1091" s="23" t="s">
        <v>178</v>
      </c>
      <c r="M1091" s="23" t="s">
        <v>423</v>
      </c>
      <c r="N1091" s="28" t="s">
        <v>74</v>
      </c>
      <c r="O1091" s="3" t="s">
        <v>156</v>
      </c>
      <c r="P1091" s="3" t="s">
        <v>196</v>
      </c>
      <c r="Q1091" s="28" t="s">
        <v>74</v>
      </c>
      <c r="R1091" s="29">
        <v>5</v>
      </c>
      <c r="S1091" s="30">
        <v>18</v>
      </c>
      <c r="T1091" s="30">
        <v>0</v>
      </c>
      <c r="U1091" s="30">
        <v>0</v>
      </c>
      <c r="V1091" s="30">
        <v>0</v>
      </c>
      <c r="W1091" s="28" t="s">
        <v>74</v>
      </c>
      <c r="X1091" s="3" t="s">
        <v>101</v>
      </c>
      <c r="Y1091" s="28" t="s">
        <v>74</v>
      </c>
      <c r="Z1091" s="31">
        <v>-0.22844089091947459</v>
      </c>
      <c r="AA1091" s="31">
        <v>40.264390749133874</v>
      </c>
      <c r="AB1091" s="31">
        <v>-0.22844089091947459</v>
      </c>
      <c r="AC1091" s="31">
        <v>44.820143246768126</v>
      </c>
      <c r="AD1091" s="28" t="s">
        <v>74</v>
      </c>
      <c r="AE1091" s="31">
        <v>-15.258379040380385</v>
      </c>
      <c r="AF1091" s="31">
        <v>15.873771554828128</v>
      </c>
      <c r="AG1091" s="28" t="s">
        <v>74</v>
      </c>
      <c r="AH1091" s="32">
        <v>45940</v>
      </c>
      <c r="AJ1091" s="30" t="s">
        <v>5794</v>
      </c>
    </row>
    <row r="1092" spans="1:36" x14ac:dyDescent="0.2">
      <c r="A1092" s="23" t="s">
        <v>2193</v>
      </c>
      <c r="B1092" s="24" t="s">
        <v>72</v>
      </c>
      <c r="C1092" s="25" t="s">
        <v>2194</v>
      </c>
      <c r="D1092" s="26" t="s">
        <v>74</v>
      </c>
      <c r="E1092" s="24">
        <v>5</v>
      </c>
      <c r="F1092" s="27">
        <v>-4.1651206281369655</v>
      </c>
      <c r="G1092" s="27">
        <v>9.6315411398841242</v>
      </c>
      <c r="H1092" s="26" t="s">
        <v>74</v>
      </c>
      <c r="I1092" s="27">
        <v>29.070929192194516</v>
      </c>
      <c r="J1092" s="27">
        <v>17.575069848999998</v>
      </c>
      <c r="K1092" s="26" t="s">
        <v>74</v>
      </c>
      <c r="L1092" s="23" t="s">
        <v>178</v>
      </c>
      <c r="M1092" s="23" t="s">
        <v>240</v>
      </c>
      <c r="N1092" s="28" t="s">
        <v>74</v>
      </c>
      <c r="O1092" s="3" t="s">
        <v>156</v>
      </c>
      <c r="P1092" s="3" t="s">
        <v>196</v>
      </c>
      <c r="Q1092" s="28" t="s">
        <v>74</v>
      </c>
      <c r="R1092" s="29">
        <v>5</v>
      </c>
      <c r="S1092" s="30">
        <v>14</v>
      </c>
      <c r="T1092" s="30">
        <v>6</v>
      </c>
      <c r="U1092" s="30">
        <v>0</v>
      </c>
      <c r="V1092" s="30">
        <v>0</v>
      </c>
      <c r="W1092" s="28" t="s">
        <v>74</v>
      </c>
      <c r="X1092" s="3" t="s">
        <v>83</v>
      </c>
      <c r="Y1092" s="28" t="s">
        <v>74</v>
      </c>
      <c r="Z1092" s="31">
        <v>-4.4729573197897263</v>
      </c>
      <c r="AA1092" s="31">
        <v>36.869654027830968</v>
      </c>
      <c r="AB1092" s="31">
        <v>-4.4729573197897263</v>
      </c>
      <c r="AC1092" s="31">
        <v>50.435443325716392</v>
      </c>
      <c r="AD1092" s="28" t="s">
        <v>74</v>
      </c>
      <c r="AE1092" s="31">
        <v>-10.863596288738492</v>
      </c>
      <c r="AF1092" s="31">
        <v>16.969338090457047</v>
      </c>
      <c r="AG1092" s="28" t="s">
        <v>74</v>
      </c>
      <c r="AH1092" s="32">
        <v>45940</v>
      </c>
      <c r="AJ1092" s="30" t="s">
        <v>5795</v>
      </c>
    </row>
    <row r="1093" spans="1:36" x14ac:dyDescent="0.2">
      <c r="A1093" s="23" t="s">
        <v>2195</v>
      </c>
      <c r="B1093" s="24" t="s">
        <v>72</v>
      </c>
      <c r="C1093" s="25" t="s">
        <v>2196</v>
      </c>
      <c r="D1093" s="26" t="s">
        <v>74</v>
      </c>
      <c r="E1093" s="24">
        <v>3</v>
      </c>
      <c r="F1093" s="27">
        <v>-6.1187570367660049</v>
      </c>
      <c r="G1093" s="27">
        <v>37.949034509104479</v>
      </c>
      <c r="H1093" s="26" t="s">
        <v>74</v>
      </c>
      <c r="I1093" s="27">
        <v>40.423998252780692</v>
      </c>
      <c r="J1093" s="27">
        <v>17.573216748</v>
      </c>
      <c r="K1093" s="26" t="s">
        <v>74</v>
      </c>
      <c r="L1093" s="23" t="s">
        <v>91</v>
      </c>
      <c r="M1093" s="23" t="s">
        <v>1209</v>
      </c>
      <c r="N1093" s="28" t="s">
        <v>74</v>
      </c>
      <c r="O1093" s="3" t="s">
        <v>156</v>
      </c>
      <c r="P1093" s="3" t="s">
        <v>309</v>
      </c>
      <c r="Q1093" s="28" t="s">
        <v>74</v>
      </c>
      <c r="R1093" s="29">
        <v>3</v>
      </c>
      <c r="S1093" s="30">
        <v>0</v>
      </c>
      <c r="T1093" s="30">
        <v>0</v>
      </c>
      <c r="U1093" s="30">
        <v>0</v>
      </c>
      <c r="V1093" s="30">
        <v>0</v>
      </c>
      <c r="W1093" s="28" t="s">
        <v>74</v>
      </c>
      <c r="X1093" s="3" t="s">
        <v>79</v>
      </c>
      <c r="Y1093" s="28" t="s">
        <v>74</v>
      </c>
      <c r="Z1093" s="31">
        <v>-8.2746078654239614</v>
      </c>
      <c r="AA1093" s="31">
        <v>68.405676126878134</v>
      </c>
      <c r="AB1093" s="31">
        <v>-52.380952380952387</v>
      </c>
      <c r="AC1093" s="31">
        <v>-8.6810689568520392</v>
      </c>
      <c r="AD1093" s="28" t="s">
        <v>74</v>
      </c>
      <c r="AE1093" s="31">
        <v>-64.294422963040361</v>
      </c>
      <c r="AF1093" s="31">
        <v>-33.493203899119528</v>
      </c>
      <c r="AG1093" s="28" t="s">
        <v>74</v>
      </c>
      <c r="AH1093" s="32">
        <v>45940</v>
      </c>
      <c r="AJ1093" s="30" t="s">
        <v>5796</v>
      </c>
    </row>
    <row r="1094" spans="1:36" x14ac:dyDescent="0.2">
      <c r="A1094" s="23" t="s">
        <v>2197</v>
      </c>
      <c r="B1094" s="24" t="s">
        <v>72</v>
      </c>
      <c r="C1094" s="25" t="s">
        <v>2198</v>
      </c>
      <c r="D1094" s="26" t="s">
        <v>74</v>
      </c>
      <c r="E1094" s="24">
        <v>0</v>
      </c>
      <c r="F1094" s="27">
        <v>-54.676061924694686</v>
      </c>
      <c r="G1094" s="27">
        <v>36.035592533840664</v>
      </c>
      <c r="H1094" s="26" t="s">
        <v>74</v>
      </c>
      <c r="I1094" s="27">
        <v>67.152127547794549</v>
      </c>
      <c r="J1094" s="27">
        <v>17.562916080000001</v>
      </c>
      <c r="K1094" s="26" t="s">
        <v>74</v>
      </c>
      <c r="L1094" s="23" t="s">
        <v>129</v>
      </c>
      <c r="M1094" s="23" t="s">
        <v>167</v>
      </c>
      <c r="N1094" s="28" t="s">
        <v>74</v>
      </c>
      <c r="O1094" s="3" t="s">
        <v>77</v>
      </c>
      <c r="P1094" s="3" t="s">
        <v>78</v>
      </c>
      <c r="Q1094" s="28" t="s">
        <v>74</v>
      </c>
      <c r="R1094" s="29">
        <v>0</v>
      </c>
      <c r="S1094" s="30">
        <v>0</v>
      </c>
      <c r="T1094" s="30">
        <v>0</v>
      </c>
      <c r="U1094" s="30">
        <v>21</v>
      </c>
      <c r="V1094" s="30">
        <v>19</v>
      </c>
      <c r="W1094" s="28" t="s">
        <v>74</v>
      </c>
      <c r="X1094" s="3" t="s">
        <v>79</v>
      </c>
      <c r="Y1094" s="28" t="s">
        <v>74</v>
      </c>
      <c r="Z1094" s="31">
        <v>-44.002505480739117</v>
      </c>
      <c r="AA1094" s="31">
        <v>39.742086752637739</v>
      </c>
      <c r="AB1094" s="31">
        <v>-63.095975232198143</v>
      </c>
      <c r="AC1094" s="31">
        <v>-48.638584736030047</v>
      </c>
      <c r="AD1094" s="28" t="s">
        <v>74</v>
      </c>
      <c r="AE1094" s="31">
        <v>-75.825079068502362</v>
      </c>
      <c r="AF1094" s="31">
        <v>-62.588726958586292</v>
      </c>
      <c r="AG1094" s="28" t="s">
        <v>74</v>
      </c>
      <c r="AH1094" s="32">
        <v>45940</v>
      </c>
      <c r="AJ1094" s="30" t="s">
        <v>5797</v>
      </c>
    </row>
    <row r="1095" spans="1:36" x14ac:dyDescent="0.2">
      <c r="A1095" s="23">
        <v>4507</v>
      </c>
      <c r="B1095" s="24" t="s">
        <v>259</v>
      </c>
      <c r="C1095" s="25" t="s">
        <v>2199</v>
      </c>
      <c r="D1095" s="26" t="s">
        <v>74</v>
      </c>
      <c r="E1095" s="24">
        <v>0</v>
      </c>
      <c r="F1095" s="27">
        <v>-19.517172491834742</v>
      </c>
      <c r="G1095" s="27">
        <v>0</v>
      </c>
      <c r="H1095" s="26" t="s">
        <v>74</v>
      </c>
      <c r="I1095" s="27">
        <v>26.14350064328325</v>
      </c>
      <c r="J1095" s="27">
        <v>13.889439827</v>
      </c>
      <c r="K1095" s="26" t="s">
        <v>74</v>
      </c>
      <c r="L1095" s="23" t="s">
        <v>129</v>
      </c>
      <c r="M1095" s="23" t="s">
        <v>808</v>
      </c>
      <c r="N1095" s="28" t="s">
        <v>74</v>
      </c>
      <c r="O1095" s="3" t="s">
        <v>109</v>
      </c>
      <c r="P1095" s="3" t="s">
        <v>261</v>
      </c>
      <c r="Q1095" s="28" t="s">
        <v>74</v>
      </c>
      <c r="R1095" s="29">
        <v>5</v>
      </c>
      <c r="S1095" s="30">
        <v>26</v>
      </c>
      <c r="T1095" s="30">
        <v>0</v>
      </c>
      <c r="U1095" s="30">
        <v>0</v>
      </c>
      <c r="V1095" s="30">
        <v>2</v>
      </c>
      <c r="W1095" s="28" t="s">
        <v>74</v>
      </c>
      <c r="X1095" s="3" t="s">
        <v>83</v>
      </c>
      <c r="Y1095" s="28" t="s">
        <v>74</v>
      </c>
      <c r="Z1095" s="31">
        <v>-6.9042282870228027</v>
      </c>
      <c r="AA1095" s="31">
        <v>16.536556072661764</v>
      </c>
      <c r="AB1095" s="31">
        <v>-6.9042282870228027</v>
      </c>
      <c r="AC1095" s="31">
        <v>14.272948943177639</v>
      </c>
      <c r="AD1095" s="28" t="s">
        <v>74</v>
      </c>
      <c r="AE1095" s="31">
        <v>-45.179398132068791</v>
      </c>
      <c r="AF1095" s="31">
        <v>-20.428443510219648</v>
      </c>
      <c r="AG1095" s="28" t="s">
        <v>74</v>
      </c>
      <c r="AH1095" s="32">
        <v>45940</v>
      </c>
      <c r="AJ1095" s="30" t="s">
        <v>5798</v>
      </c>
    </row>
    <row r="1096" spans="1:36" x14ac:dyDescent="0.2">
      <c r="A1096" s="23" t="s">
        <v>2200</v>
      </c>
      <c r="B1096" s="24" t="s">
        <v>72</v>
      </c>
      <c r="C1096" s="25" t="s">
        <v>2201</v>
      </c>
      <c r="D1096" s="26" t="s">
        <v>74</v>
      </c>
      <c r="E1096" s="24">
        <v>1</v>
      </c>
      <c r="F1096" s="27">
        <v>-11.926065423737924</v>
      </c>
      <c r="G1096" s="27">
        <v>7.0368588763686635</v>
      </c>
      <c r="H1096" s="26" t="s">
        <v>74</v>
      </c>
      <c r="I1096" s="27">
        <v>12.367451756446425</v>
      </c>
      <c r="J1096" s="27">
        <v>17.40964975</v>
      </c>
      <c r="K1096" s="26" t="s">
        <v>74</v>
      </c>
      <c r="L1096" s="23" t="s">
        <v>315</v>
      </c>
      <c r="M1096" s="23" t="s">
        <v>316</v>
      </c>
      <c r="N1096" s="28" t="s">
        <v>74</v>
      </c>
      <c r="O1096" s="3" t="s">
        <v>77</v>
      </c>
      <c r="P1096" s="3" t="s">
        <v>78</v>
      </c>
      <c r="Q1096" s="28" t="s">
        <v>74</v>
      </c>
      <c r="R1096" s="29">
        <v>5</v>
      </c>
      <c r="S1096" s="30">
        <v>15</v>
      </c>
      <c r="T1096" s="30">
        <v>0</v>
      </c>
      <c r="U1096" s="30">
        <v>0</v>
      </c>
      <c r="V1096" s="30">
        <v>0</v>
      </c>
      <c r="W1096" s="28" t="s">
        <v>74</v>
      </c>
      <c r="X1096" s="3" t="s">
        <v>101</v>
      </c>
      <c r="Y1096" s="28" t="s">
        <v>74</v>
      </c>
      <c r="Z1096" s="31">
        <v>0</v>
      </c>
      <c r="AA1096" s="31">
        <v>13.63636363636364</v>
      </c>
      <c r="AB1096" s="31">
        <v>0</v>
      </c>
      <c r="AC1096" s="31">
        <v>27.272112472854882</v>
      </c>
      <c r="AD1096" s="28" t="s">
        <v>74</v>
      </c>
      <c r="AE1096" s="31">
        <v>-27.347396346679258</v>
      </c>
      <c r="AF1096" s="31">
        <v>-4.2868085065335615</v>
      </c>
      <c r="AG1096" s="28" t="s">
        <v>74</v>
      </c>
      <c r="AH1096" s="32">
        <v>45940</v>
      </c>
      <c r="AJ1096" s="30" t="s">
        <v>5799</v>
      </c>
    </row>
    <row r="1097" spans="1:36" x14ac:dyDescent="0.2">
      <c r="A1097" s="23">
        <v>2502</v>
      </c>
      <c r="B1097" s="24" t="s">
        <v>259</v>
      </c>
      <c r="C1097" s="25" t="s">
        <v>2202</v>
      </c>
      <c r="D1097" s="26" t="s">
        <v>74</v>
      </c>
      <c r="E1097" s="24">
        <v>0</v>
      </c>
      <c r="F1097" s="27">
        <v>-32.06110781450721</v>
      </c>
      <c r="G1097" s="27">
        <v>2.70365113795703</v>
      </c>
      <c r="H1097" s="26" t="s">
        <v>74</v>
      </c>
      <c r="I1097" s="27">
        <v>21.4315318129281</v>
      </c>
      <c r="J1097" s="27">
        <v>17.375991207999999</v>
      </c>
      <c r="K1097" s="26" t="s">
        <v>74</v>
      </c>
      <c r="L1097" s="23" t="s">
        <v>122</v>
      </c>
      <c r="M1097" s="23" t="s">
        <v>343</v>
      </c>
      <c r="N1097" s="28" t="s">
        <v>74</v>
      </c>
      <c r="O1097" s="3" t="s">
        <v>109</v>
      </c>
      <c r="P1097" s="3" t="s">
        <v>261</v>
      </c>
      <c r="Q1097" s="28" t="s">
        <v>74</v>
      </c>
      <c r="R1097" s="29">
        <v>2</v>
      </c>
      <c r="S1097" s="30">
        <v>0</v>
      </c>
      <c r="T1097" s="30">
        <v>0</v>
      </c>
      <c r="U1097" s="30">
        <v>0</v>
      </c>
      <c r="V1097" s="30">
        <v>4</v>
      </c>
      <c r="W1097" s="28" t="s">
        <v>74</v>
      </c>
      <c r="X1097" s="3" t="s">
        <v>83</v>
      </c>
      <c r="Y1097" s="28" t="s">
        <v>74</v>
      </c>
      <c r="Z1097" s="31">
        <v>-11.837528443548957</v>
      </c>
      <c r="AA1097" s="31">
        <v>2.8955835039485232</v>
      </c>
      <c r="AB1097" s="31">
        <v>-11.837528443548957</v>
      </c>
      <c r="AC1097" s="31">
        <v>7.2314735530853058</v>
      </c>
      <c r="AD1097" s="28" t="s">
        <v>74</v>
      </c>
      <c r="AE1097" s="31">
        <v>-39.945412448697603</v>
      </c>
      <c r="AF1097" s="31">
        <v>-24.378697844985929</v>
      </c>
      <c r="AG1097" s="28" t="s">
        <v>74</v>
      </c>
      <c r="AH1097" s="32">
        <v>45940</v>
      </c>
      <c r="AJ1097" s="30" t="s">
        <v>5800</v>
      </c>
    </row>
    <row r="1098" spans="1:36" x14ac:dyDescent="0.2">
      <c r="A1098" s="23">
        <v>358</v>
      </c>
      <c r="B1098" s="24" t="s">
        <v>124</v>
      </c>
      <c r="C1098" s="25" t="s">
        <v>2203</v>
      </c>
      <c r="D1098" s="26" t="s">
        <v>74</v>
      </c>
      <c r="E1098" s="24">
        <v>5</v>
      </c>
      <c r="F1098" s="27">
        <v>0</v>
      </c>
      <c r="G1098" s="27">
        <v>160.85491377748829</v>
      </c>
      <c r="H1098" s="26" t="s">
        <v>74</v>
      </c>
      <c r="I1098" s="27">
        <v>58.153866062879658</v>
      </c>
      <c r="J1098" s="27">
        <v>17.374455803</v>
      </c>
      <c r="K1098" s="26" t="s">
        <v>74</v>
      </c>
      <c r="L1098" s="23" t="s">
        <v>247</v>
      </c>
      <c r="M1098" s="23" t="s">
        <v>536</v>
      </c>
      <c r="N1098" s="28" t="s">
        <v>74</v>
      </c>
      <c r="O1098" s="3" t="s">
        <v>109</v>
      </c>
      <c r="P1098" s="3" t="s">
        <v>126</v>
      </c>
      <c r="Q1098" s="28" t="s">
        <v>74</v>
      </c>
      <c r="R1098" s="29">
        <v>5</v>
      </c>
      <c r="S1098" s="30">
        <v>19</v>
      </c>
      <c r="T1098" s="30">
        <v>12</v>
      </c>
      <c r="U1098" s="30">
        <v>0</v>
      </c>
      <c r="V1098" s="30">
        <v>0</v>
      </c>
      <c r="W1098" s="28" t="s">
        <v>74</v>
      </c>
      <c r="X1098" s="3" t="s">
        <v>79</v>
      </c>
      <c r="Y1098" s="28" t="s">
        <v>74</v>
      </c>
      <c r="Z1098" s="31">
        <v>0</v>
      </c>
      <c r="AA1098" s="31">
        <v>215.5979202772964</v>
      </c>
      <c r="AB1098" s="31">
        <v>0</v>
      </c>
      <c r="AC1098" s="31">
        <v>197.4530278219039</v>
      </c>
      <c r="AD1098" s="28" t="s">
        <v>74</v>
      </c>
      <c r="AE1098" s="31">
        <v>0</v>
      </c>
      <c r="AF1098" s="31">
        <v>129.18771376961524</v>
      </c>
      <c r="AG1098" s="28" t="s">
        <v>74</v>
      </c>
      <c r="AH1098" s="32">
        <v>45940</v>
      </c>
      <c r="AJ1098" s="30" t="s">
        <v>5801</v>
      </c>
    </row>
    <row r="1099" spans="1:36" x14ac:dyDescent="0.2">
      <c r="A1099" s="23">
        <v>5110</v>
      </c>
      <c r="B1099" s="24" t="s">
        <v>95</v>
      </c>
      <c r="C1099" s="25" t="s">
        <v>2204</v>
      </c>
      <c r="D1099" s="26" t="s">
        <v>74</v>
      </c>
      <c r="E1099" s="24">
        <v>0</v>
      </c>
      <c r="F1099" s="27">
        <v>-18.064107005449561</v>
      </c>
      <c r="G1099" s="27">
        <v>10.868569813694322</v>
      </c>
      <c r="H1099" s="26" t="s">
        <v>74</v>
      </c>
      <c r="I1099" s="27">
        <v>18.619057862723341</v>
      </c>
      <c r="J1099" s="27">
        <v>17.366363021000002</v>
      </c>
      <c r="K1099" s="26" t="s">
        <v>74</v>
      </c>
      <c r="L1099" s="23" t="s">
        <v>315</v>
      </c>
      <c r="M1099" s="23" t="s">
        <v>316</v>
      </c>
      <c r="N1099" s="28" t="s">
        <v>74</v>
      </c>
      <c r="O1099" s="3" t="s">
        <v>99</v>
      </c>
      <c r="P1099" s="3" t="s">
        <v>100</v>
      </c>
      <c r="Q1099" s="28" t="s">
        <v>74</v>
      </c>
      <c r="R1099" s="29">
        <v>3</v>
      </c>
      <c r="S1099" s="30">
        <v>0</v>
      </c>
      <c r="T1099" s="30">
        <v>0</v>
      </c>
      <c r="U1099" s="30">
        <v>0</v>
      </c>
      <c r="V1099" s="30">
        <v>25</v>
      </c>
      <c r="W1099" s="28" t="s">
        <v>74</v>
      </c>
      <c r="X1099" s="3" t="s">
        <v>101</v>
      </c>
      <c r="Y1099" s="28" t="s">
        <v>74</v>
      </c>
      <c r="Z1099" s="31">
        <v>-1.3257575757575699</v>
      </c>
      <c r="AA1099" s="31">
        <v>11.962750716332376</v>
      </c>
      <c r="AB1099" s="31">
        <v>-39.629200463499423</v>
      </c>
      <c r="AC1099" s="31">
        <v>-15.928644235087813</v>
      </c>
      <c r="AD1099" s="28" t="s">
        <v>74</v>
      </c>
      <c r="AE1099" s="31">
        <v>-62.071238369812541</v>
      </c>
      <c r="AF1099" s="31">
        <v>-38.676967218042861</v>
      </c>
      <c r="AG1099" s="28" t="s">
        <v>74</v>
      </c>
      <c r="AH1099" s="32">
        <v>45940</v>
      </c>
      <c r="AJ1099" s="30" t="s">
        <v>5802</v>
      </c>
    </row>
    <row r="1100" spans="1:36" x14ac:dyDescent="0.2">
      <c r="A1100" s="23" t="s">
        <v>2205</v>
      </c>
      <c r="B1100" s="24" t="s">
        <v>72</v>
      </c>
      <c r="C1100" s="25" t="s">
        <v>2206</v>
      </c>
      <c r="D1100" s="26" t="s">
        <v>74</v>
      </c>
      <c r="E1100" s="24">
        <v>0</v>
      </c>
      <c r="F1100" s="27">
        <v>-30.608792122702972</v>
      </c>
      <c r="G1100" s="27">
        <v>0</v>
      </c>
      <c r="H1100" s="26" t="s">
        <v>74</v>
      </c>
      <c r="I1100" s="27">
        <v>28.411367593855857</v>
      </c>
      <c r="J1100" s="27">
        <v>17.361434363000001</v>
      </c>
      <c r="K1100" s="26" t="s">
        <v>74</v>
      </c>
      <c r="L1100" s="23" t="s">
        <v>97</v>
      </c>
      <c r="M1100" s="23" t="s">
        <v>499</v>
      </c>
      <c r="N1100" s="28" t="s">
        <v>74</v>
      </c>
      <c r="O1100" s="3" t="s">
        <v>77</v>
      </c>
      <c r="P1100" s="3" t="s">
        <v>78</v>
      </c>
      <c r="Q1100" s="28" t="s">
        <v>74</v>
      </c>
      <c r="R1100" s="29">
        <v>1</v>
      </c>
      <c r="S1100" s="30">
        <v>0</v>
      </c>
      <c r="T1100" s="30">
        <v>0</v>
      </c>
      <c r="U1100" s="30">
        <v>0</v>
      </c>
      <c r="V1100" s="30">
        <v>2</v>
      </c>
      <c r="W1100" s="28" t="s">
        <v>74</v>
      </c>
      <c r="X1100" s="3" t="s">
        <v>83</v>
      </c>
      <c r="Y1100" s="28" t="s">
        <v>74</v>
      </c>
      <c r="Z1100" s="31">
        <v>-19.35483870967742</v>
      </c>
      <c r="AA1100" s="31">
        <v>0</v>
      </c>
      <c r="AB1100" s="31">
        <v>-25.507531106745251</v>
      </c>
      <c r="AC1100" s="31">
        <v>-6.092627755304215</v>
      </c>
      <c r="AD1100" s="28" t="s">
        <v>74</v>
      </c>
      <c r="AE1100" s="31">
        <v>-51.925733728681564</v>
      </c>
      <c r="AF1100" s="31">
        <v>-30.032507025182131</v>
      </c>
      <c r="AG1100" s="28" t="s">
        <v>74</v>
      </c>
      <c r="AH1100" s="32">
        <v>45940</v>
      </c>
      <c r="AJ1100" s="30" t="s">
        <v>5803</v>
      </c>
    </row>
    <row r="1101" spans="1:36" x14ac:dyDescent="0.2">
      <c r="A1101" s="23">
        <v>2884</v>
      </c>
      <c r="B1101" s="24" t="s">
        <v>107</v>
      </c>
      <c r="C1101" s="25" t="s">
        <v>2207</v>
      </c>
      <c r="D1101" s="26" t="s">
        <v>74</v>
      </c>
      <c r="E1101" s="24">
        <v>4</v>
      </c>
      <c r="F1101" s="27">
        <v>-9.9142362919459277</v>
      </c>
      <c r="G1101" s="27">
        <v>13.531462103963623</v>
      </c>
      <c r="H1101" s="26" t="s">
        <v>74</v>
      </c>
      <c r="I1101" s="27">
        <v>17.225098849828303</v>
      </c>
      <c r="J1101" s="27">
        <v>17.355750434000001</v>
      </c>
      <c r="K1101" s="26" t="s">
        <v>74</v>
      </c>
      <c r="L1101" s="23" t="s">
        <v>113</v>
      </c>
      <c r="M1101" s="23" t="s">
        <v>324</v>
      </c>
      <c r="N1101" s="28" t="s">
        <v>74</v>
      </c>
      <c r="O1101" s="3" t="s">
        <v>109</v>
      </c>
      <c r="P1101" s="3" t="s">
        <v>110</v>
      </c>
      <c r="Q1101" s="28" t="s">
        <v>74</v>
      </c>
      <c r="R1101" s="29">
        <v>5</v>
      </c>
      <c r="S1101" s="30">
        <v>23</v>
      </c>
      <c r="T1101" s="30">
        <v>0</v>
      </c>
      <c r="U1101" s="30">
        <v>0</v>
      </c>
      <c r="V1101" s="30">
        <v>0</v>
      </c>
      <c r="W1101" s="28" t="s">
        <v>74</v>
      </c>
      <c r="X1101" s="3" t="s">
        <v>101</v>
      </c>
      <c r="Y1101" s="28" t="s">
        <v>74</v>
      </c>
      <c r="Z1101" s="31">
        <v>-3.7900874635568433</v>
      </c>
      <c r="AA1101" s="31">
        <v>25.379939209726444</v>
      </c>
      <c r="AB1101" s="31">
        <v>-3.7900874635568433</v>
      </c>
      <c r="AC1101" s="31">
        <v>34.189707649423283</v>
      </c>
      <c r="AD1101" s="28" t="s">
        <v>74</v>
      </c>
      <c r="AE1101" s="31">
        <v>-20.777695708884142</v>
      </c>
      <c r="AF1101" s="31">
        <v>2.2562408239821159</v>
      </c>
      <c r="AG1101" s="28" t="s">
        <v>74</v>
      </c>
      <c r="AH1101" s="32">
        <v>45940</v>
      </c>
      <c r="AJ1101" s="30" t="s">
        <v>5804</v>
      </c>
    </row>
    <row r="1102" spans="1:36" x14ac:dyDescent="0.2">
      <c r="A1102" s="23" t="s">
        <v>2208</v>
      </c>
      <c r="B1102" s="24" t="s">
        <v>182</v>
      </c>
      <c r="C1102" s="25" t="s">
        <v>2209</v>
      </c>
      <c r="D1102" s="26" t="s">
        <v>74</v>
      </c>
      <c r="E1102" s="24">
        <v>0</v>
      </c>
      <c r="F1102" s="27">
        <v>-26.300319752151374</v>
      </c>
      <c r="G1102" s="27">
        <v>0.87234146556864345</v>
      </c>
      <c r="H1102" s="26" t="s">
        <v>74</v>
      </c>
      <c r="I1102" s="27">
        <v>30.341434780569728</v>
      </c>
      <c r="J1102" s="27">
        <v>17.352508323999999</v>
      </c>
      <c r="K1102" s="26" t="s">
        <v>74</v>
      </c>
      <c r="L1102" s="23" t="s">
        <v>129</v>
      </c>
      <c r="M1102" s="23" t="s">
        <v>366</v>
      </c>
      <c r="N1102" s="28" t="s">
        <v>74</v>
      </c>
      <c r="O1102" s="3" t="s">
        <v>156</v>
      </c>
      <c r="P1102" s="3" t="s">
        <v>184</v>
      </c>
      <c r="Q1102" s="28" t="s">
        <v>74</v>
      </c>
      <c r="R1102" s="29">
        <v>0</v>
      </c>
      <c r="S1102" s="30">
        <v>0</v>
      </c>
      <c r="T1102" s="30">
        <v>0</v>
      </c>
      <c r="U1102" s="30">
        <v>31</v>
      </c>
      <c r="V1102" s="30">
        <v>21</v>
      </c>
      <c r="W1102" s="28" t="s">
        <v>74</v>
      </c>
      <c r="X1102" s="3" t="s">
        <v>83</v>
      </c>
      <c r="Y1102" s="28" t="s">
        <v>74</v>
      </c>
      <c r="Z1102" s="31">
        <v>-22.854609929078016</v>
      </c>
      <c r="AA1102" s="31">
        <v>9.2017483321829185E-2</v>
      </c>
      <c r="AB1102" s="31">
        <v>-53.986886632825723</v>
      </c>
      <c r="AC1102" s="31">
        <v>-27.736676501631365</v>
      </c>
      <c r="AD1102" s="28" t="s">
        <v>74</v>
      </c>
      <c r="AE1102" s="31">
        <v>-59.865038039139449</v>
      </c>
      <c r="AF1102" s="31">
        <v>-39.546817294436025</v>
      </c>
      <c r="AG1102" s="28" t="s">
        <v>74</v>
      </c>
      <c r="AH1102" s="32">
        <v>45940</v>
      </c>
      <c r="AJ1102" s="30" t="s">
        <v>5805</v>
      </c>
    </row>
    <row r="1103" spans="1:36" x14ac:dyDescent="0.2">
      <c r="A1103" s="23" t="s">
        <v>2210</v>
      </c>
      <c r="B1103" s="24" t="s">
        <v>255</v>
      </c>
      <c r="C1103" s="25" t="s">
        <v>2211</v>
      </c>
      <c r="D1103" s="26" t="s">
        <v>74</v>
      </c>
      <c r="E1103" s="24">
        <v>0</v>
      </c>
      <c r="F1103" s="27">
        <v>-16.653110844531646</v>
      </c>
      <c r="G1103" s="27">
        <v>3.6594010235179284</v>
      </c>
      <c r="H1103" s="26" t="s">
        <v>74</v>
      </c>
      <c r="I1103" s="27">
        <v>23.894553623831179</v>
      </c>
      <c r="J1103" s="27">
        <v>11.861259722</v>
      </c>
      <c r="K1103" s="26" t="s">
        <v>74</v>
      </c>
      <c r="L1103" s="23" t="s">
        <v>129</v>
      </c>
      <c r="M1103" s="23" t="s">
        <v>808</v>
      </c>
      <c r="N1103" s="28" t="s">
        <v>74</v>
      </c>
      <c r="O1103" s="3" t="s">
        <v>109</v>
      </c>
      <c r="P1103" s="3" t="s">
        <v>258</v>
      </c>
      <c r="Q1103" s="28" t="s">
        <v>74</v>
      </c>
      <c r="R1103" s="29">
        <v>5</v>
      </c>
      <c r="S1103" s="30">
        <v>8</v>
      </c>
      <c r="T1103" s="30">
        <v>0</v>
      </c>
      <c r="U1103" s="30">
        <v>0</v>
      </c>
      <c r="V1103" s="30">
        <v>3</v>
      </c>
      <c r="W1103" s="28" t="s">
        <v>74</v>
      </c>
      <c r="X1103" s="3" t="s">
        <v>83</v>
      </c>
      <c r="Y1103" s="28" t="s">
        <v>74</v>
      </c>
      <c r="Z1103" s="31">
        <v>-6.611222311675073</v>
      </c>
      <c r="AA1103" s="31">
        <v>14.683767040661772</v>
      </c>
      <c r="AB1103" s="31">
        <v>-10.087111111111104</v>
      </c>
      <c r="AC1103" s="31">
        <v>18.072056264453774</v>
      </c>
      <c r="AD1103" s="28" t="s">
        <v>74</v>
      </c>
      <c r="AE1103" s="31">
        <v>-30.628148798622256</v>
      </c>
      <c r="AF1103" s="31">
        <v>-16.435125443263889</v>
      </c>
      <c r="AG1103" s="28" t="s">
        <v>74</v>
      </c>
      <c r="AH1103" s="32">
        <v>45940</v>
      </c>
      <c r="AJ1103" s="30" t="s">
        <v>5806</v>
      </c>
    </row>
    <row r="1104" spans="1:36" x14ac:dyDescent="0.2">
      <c r="A1104" s="23" t="s">
        <v>2212</v>
      </c>
      <c r="B1104" s="24" t="s">
        <v>557</v>
      </c>
      <c r="C1104" s="25" t="s">
        <v>2213</v>
      </c>
      <c r="D1104" s="26" t="s">
        <v>74</v>
      </c>
      <c r="E1104" s="24">
        <v>3</v>
      </c>
      <c r="F1104" s="27">
        <v>-5.5590266101647146</v>
      </c>
      <c r="G1104" s="27">
        <v>5.2976999998039958</v>
      </c>
      <c r="H1104" s="26" t="s">
        <v>74</v>
      </c>
      <c r="I1104" s="27">
        <v>24.135931309385093</v>
      </c>
      <c r="J1104" s="27">
        <v>17.282151308</v>
      </c>
      <c r="K1104" s="26" t="s">
        <v>74</v>
      </c>
      <c r="L1104" s="23" t="s">
        <v>113</v>
      </c>
      <c r="M1104" s="23" t="s">
        <v>295</v>
      </c>
      <c r="N1104" s="28" t="s">
        <v>74</v>
      </c>
      <c r="O1104" s="3" t="s">
        <v>156</v>
      </c>
      <c r="P1104" s="3" t="s">
        <v>559</v>
      </c>
      <c r="Q1104" s="28" t="s">
        <v>74</v>
      </c>
      <c r="R1104" s="29">
        <v>5</v>
      </c>
      <c r="S1104" s="30">
        <v>1</v>
      </c>
      <c r="T1104" s="30">
        <v>0</v>
      </c>
      <c r="U1104" s="30">
        <v>0</v>
      </c>
      <c r="V1104" s="30">
        <v>0</v>
      </c>
      <c r="W1104" s="28" t="s">
        <v>74</v>
      </c>
      <c r="X1104" s="3" t="s">
        <v>83</v>
      </c>
      <c r="Y1104" s="28" t="s">
        <v>74</v>
      </c>
      <c r="Z1104" s="31">
        <v>-0.41862899005755255</v>
      </c>
      <c r="AA1104" s="31">
        <v>22.379421221864959</v>
      </c>
      <c r="AB1104" s="31">
        <v>-3.7503477227322115</v>
      </c>
      <c r="AC1104" s="31">
        <v>26.400543595401356</v>
      </c>
      <c r="AD1104" s="28" t="s">
        <v>74</v>
      </c>
      <c r="AE1104" s="31">
        <v>-9.0341720749311314</v>
      </c>
      <c r="AF1104" s="31">
        <v>4.561171841871154</v>
      </c>
      <c r="AG1104" s="28" t="s">
        <v>74</v>
      </c>
      <c r="AH1104" s="32">
        <v>45940</v>
      </c>
      <c r="AJ1104" s="30" t="s">
        <v>5807</v>
      </c>
    </row>
    <row r="1105" spans="1:36" x14ac:dyDescent="0.2">
      <c r="A1105" s="23" t="s">
        <v>2214</v>
      </c>
      <c r="B1105" s="24" t="s">
        <v>557</v>
      </c>
      <c r="C1105" s="25" t="s">
        <v>2213</v>
      </c>
      <c r="D1105" s="26" t="s">
        <v>74</v>
      </c>
      <c r="E1105" s="24">
        <v>3</v>
      </c>
      <c r="F1105" s="27">
        <v>-5.6952228935670348</v>
      </c>
      <c r="G1105" s="27">
        <v>5.3325085597693578</v>
      </c>
      <c r="H1105" s="26" t="s">
        <v>74</v>
      </c>
      <c r="I1105" s="27">
        <v>24.532326527188133</v>
      </c>
      <c r="J1105" s="27">
        <v>17.277610543000002</v>
      </c>
      <c r="K1105" s="26" t="s">
        <v>74</v>
      </c>
      <c r="L1105" s="23" t="s">
        <v>113</v>
      </c>
      <c r="M1105" s="23" t="s">
        <v>295</v>
      </c>
      <c r="N1105" s="28" t="s">
        <v>74</v>
      </c>
      <c r="O1105" s="3" t="s">
        <v>156</v>
      </c>
      <c r="P1105" s="3" t="s">
        <v>559</v>
      </c>
      <c r="Q1105" s="28" t="s">
        <v>74</v>
      </c>
      <c r="R1105" s="29">
        <v>5</v>
      </c>
      <c r="S1105" s="30">
        <v>1</v>
      </c>
      <c r="T1105" s="30">
        <v>0</v>
      </c>
      <c r="U1105" s="30">
        <v>0</v>
      </c>
      <c r="V1105" s="30">
        <v>0</v>
      </c>
      <c r="W1105" s="28" t="s">
        <v>74</v>
      </c>
      <c r="X1105" s="3" t="s">
        <v>83</v>
      </c>
      <c r="Y1105" s="28" t="s">
        <v>74</v>
      </c>
      <c r="Z1105" s="31">
        <v>-0.47083442322783448</v>
      </c>
      <c r="AA1105" s="31">
        <v>22.347266881028936</v>
      </c>
      <c r="AB1105" s="31">
        <v>-3.714762892858952</v>
      </c>
      <c r="AC1105" s="31">
        <v>26.979592660813147</v>
      </c>
      <c r="AD1105" s="28" t="s">
        <v>74</v>
      </c>
      <c r="AE1105" s="31">
        <v>-8.8185621523519782</v>
      </c>
      <c r="AF1105" s="31">
        <v>5.0945279756353328</v>
      </c>
      <c r="AG1105" s="28" t="s">
        <v>74</v>
      </c>
      <c r="AH1105" s="32">
        <v>45940</v>
      </c>
      <c r="AJ1105" s="30" t="s">
        <v>5808</v>
      </c>
    </row>
    <row r="1106" spans="1:36" x14ac:dyDescent="0.2">
      <c r="A1106" s="23">
        <v>1113</v>
      </c>
      <c r="B1106" s="24" t="s">
        <v>124</v>
      </c>
      <c r="C1106" s="25" t="s">
        <v>2215</v>
      </c>
      <c r="D1106" s="26" t="s">
        <v>74</v>
      </c>
      <c r="E1106" s="24">
        <v>3</v>
      </c>
      <c r="F1106" s="27">
        <v>0</v>
      </c>
      <c r="G1106" s="27">
        <v>12.948786795908903</v>
      </c>
      <c r="H1106" s="26" t="s">
        <v>74</v>
      </c>
      <c r="I1106" s="27">
        <v>22.920525846382244</v>
      </c>
      <c r="J1106" s="27">
        <v>17.268864987000001</v>
      </c>
      <c r="K1106" s="26" t="s">
        <v>74</v>
      </c>
      <c r="L1106" s="23" t="s">
        <v>493</v>
      </c>
      <c r="M1106" s="23" t="s">
        <v>1302</v>
      </c>
      <c r="N1106" s="28" t="s">
        <v>74</v>
      </c>
      <c r="O1106" s="3" t="s">
        <v>109</v>
      </c>
      <c r="P1106" s="3" t="s">
        <v>543</v>
      </c>
      <c r="Q1106" s="28" t="s">
        <v>74</v>
      </c>
      <c r="R1106" s="29">
        <v>5</v>
      </c>
      <c r="S1106" s="30">
        <v>2</v>
      </c>
      <c r="T1106" s="30">
        <v>0</v>
      </c>
      <c r="U1106" s="30">
        <v>0</v>
      </c>
      <c r="V1106" s="30">
        <v>0</v>
      </c>
      <c r="W1106" s="28" t="s">
        <v>74</v>
      </c>
      <c r="X1106" s="3" t="s">
        <v>83</v>
      </c>
      <c r="Y1106" s="28" t="s">
        <v>74</v>
      </c>
      <c r="Z1106" s="31">
        <v>0</v>
      </c>
      <c r="AA1106" s="31">
        <v>38.378378378378372</v>
      </c>
      <c r="AB1106" s="31">
        <v>-18.540517607127711</v>
      </c>
      <c r="AC1106" s="31">
        <v>5.7233791835071557</v>
      </c>
      <c r="AD1106" s="28" t="s">
        <v>74</v>
      </c>
      <c r="AE1106" s="31">
        <v>-50.132857894336979</v>
      </c>
      <c r="AF1106" s="31">
        <v>-22.233538021265879</v>
      </c>
      <c r="AG1106" s="28" t="s">
        <v>74</v>
      </c>
      <c r="AH1106" s="32">
        <v>45940</v>
      </c>
      <c r="AJ1106" s="30" t="s">
        <v>5809</v>
      </c>
    </row>
    <row r="1107" spans="1:36" x14ac:dyDescent="0.2">
      <c r="A1107" s="23" t="s">
        <v>2216</v>
      </c>
      <c r="B1107" s="24" t="s">
        <v>72</v>
      </c>
      <c r="C1107" s="25" t="s">
        <v>2217</v>
      </c>
      <c r="D1107" s="26" t="s">
        <v>74</v>
      </c>
      <c r="E1107" s="24">
        <v>0</v>
      </c>
      <c r="F1107" s="27">
        <v>-28.954999876538839</v>
      </c>
      <c r="G1107" s="27">
        <v>0.61144202841573847</v>
      </c>
      <c r="H1107" s="26" t="s">
        <v>74</v>
      </c>
      <c r="I1107" s="27">
        <v>25.96801240512514</v>
      </c>
      <c r="J1107" s="27">
        <v>17.265758229999999</v>
      </c>
      <c r="K1107" s="26" t="s">
        <v>74</v>
      </c>
      <c r="L1107" s="23" t="s">
        <v>493</v>
      </c>
      <c r="M1107" s="23" t="s">
        <v>611</v>
      </c>
      <c r="N1107" s="28" t="s">
        <v>74</v>
      </c>
      <c r="O1107" s="3" t="s">
        <v>77</v>
      </c>
      <c r="P1107" s="3" t="s">
        <v>78</v>
      </c>
      <c r="Q1107" s="28" t="s">
        <v>74</v>
      </c>
      <c r="R1107" s="29">
        <v>0</v>
      </c>
      <c r="S1107" s="30">
        <v>0</v>
      </c>
      <c r="T1107" s="30">
        <v>0</v>
      </c>
      <c r="U1107" s="30">
        <v>4</v>
      </c>
      <c r="V1107" s="30">
        <v>31</v>
      </c>
      <c r="W1107" s="28" t="s">
        <v>74</v>
      </c>
      <c r="X1107" s="3" t="s">
        <v>83</v>
      </c>
      <c r="Y1107" s="28" t="s">
        <v>74</v>
      </c>
      <c r="Z1107" s="31">
        <v>-17.168570439598479</v>
      </c>
      <c r="AA1107" s="31">
        <v>0</v>
      </c>
      <c r="AB1107" s="31">
        <v>-35.061058344640436</v>
      </c>
      <c r="AC1107" s="31">
        <v>-19.629347882671606</v>
      </c>
      <c r="AD1107" s="28" t="s">
        <v>74</v>
      </c>
      <c r="AE1107" s="31">
        <v>-56.843736470750528</v>
      </c>
      <c r="AF1107" s="31">
        <v>-40.434166095196645</v>
      </c>
      <c r="AG1107" s="28" t="s">
        <v>74</v>
      </c>
      <c r="AH1107" s="32">
        <v>45940</v>
      </c>
      <c r="AJ1107" s="30" t="s">
        <v>5810</v>
      </c>
    </row>
    <row r="1108" spans="1:36" x14ac:dyDescent="0.2">
      <c r="A1108" s="23">
        <v>6988</v>
      </c>
      <c r="B1108" s="24" t="s">
        <v>259</v>
      </c>
      <c r="C1108" s="25" t="s">
        <v>2218</v>
      </c>
      <c r="D1108" s="26" t="s">
        <v>74</v>
      </c>
      <c r="E1108" s="24">
        <v>5</v>
      </c>
      <c r="F1108" s="27">
        <v>0</v>
      </c>
      <c r="G1108" s="27">
        <v>32.79326291308756</v>
      </c>
      <c r="H1108" s="26" t="s">
        <v>74</v>
      </c>
      <c r="I1108" s="27">
        <v>26.170132680159526</v>
      </c>
      <c r="J1108" s="27">
        <v>17.236324530000001</v>
      </c>
      <c r="K1108" s="26" t="s">
        <v>74</v>
      </c>
      <c r="L1108" s="23" t="s">
        <v>247</v>
      </c>
      <c r="M1108" s="23" t="s">
        <v>248</v>
      </c>
      <c r="N1108" s="28" t="s">
        <v>74</v>
      </c>
      <c r="O1108" s="3" t="s">
        <v>109</v>
      </c>
      <c r="P1108" s="3" t="s">
        <v>261</v>
      </c>
      <c r="Q1108" s="28" t="s">
        <v>74</v>
      </c>
      <c r="R1108" s="29">
        <v>5</v>
      </c>
      <c r="S1108" s="30">
        <v>12</v>
      </c>
      <c r="T1108" s="30">
        <v>11</v>
      </c>
      <c r="U1108" s="30">
        <v>0</v>
      </c>
      <c r="V1108" s="30">
        <v>0</v>
      </c>
      <c r="W1108" s="28" t="s">
        <v>74</v>
      </c>
      <c r="X1108" s="3" t="s">
        <v>83</v>
      </c>
      <c r="Y1108" s="28" t="s">
        <v>74</v>
      </c>
      <c r="Z1108" s="31">
        <v>0</v>
      </c>
      <c r="AA1108" s="31">
        <v>56.545330117969094</v>
      </c>
      <c r="AB1108" s="31">
        <v>0</v>
      </c>
      <c r="AC1108" s="31">
        <v>77.223852679617238</v>
      </c>
      <c r="AD1108" s="28" t="s">
        <v>74</v>
      </c>
      <c r="AE1108" s="31">
        <v>0</v>
      </c>
      <c r="AF1108" s="31">
        <v>28.390935925222326</v>
      </c>
      <c r="AG1108" s="28" t="s">
        <v>74</v>
      </c>
      <c r="AH1108" s="32">
        <v>45940</v>
      </c>
      <c r="AJ1108" s="30" t="s">
        <v>5811</v>
      </c>
    </row>
    <row r="1109" spans="1:36" x14ac:dyDescent="0.2">
      <c r="A1109" s="23">
        <v>196170</v>
      </c>
      <c r="B1109" s="24" t="s">
        <v>140</v>
      </c>
      <c r="C1109" s="25" t="s">
        <v>2219</v>
      </c>
      <c r="D1109" s="26" t="s">
        <v>74</v>
      </c>
      <c r="E1109" s="24">
        <v>5</v>
      </c>
      <c r="F1109" s="27">
        <v>-12.009314119414285</v>
      </c>
      <c r="G1109" s="27">
        <v>29.76231915994391</v>
      </c>
      <c r="H1109" s="26" t="s">
        <v>74</v>
      </c>
      <c r="I1109" s="27">
        <v>44.450327774418355</v>
      </c>
      <c r="J1109" s="27">
        <v>17.233527384999999</v>
      </c>
      <c r="K1109" s="26" t="s">
        <v>74</v>
      </c>
      <c r="L1109" s="23" t="s">
        <v>129</v>
      </c>
      <c r="M1109" s="23" t="s">
        <v>200</v>
      </c>
      <c r="N1109" s="28" t="s">
        <v>74</v>
      </c>
      <c r="O1109" s="3" t="s">
        <v>109</v>
      </c>
      <c r="P1109" s="3" t="s">
        <v>142</v>
      </c>
      <c r="Q1109" s="28" t="s">
        <v>74</v>
      </c>
      <c r="R1109" s="29">
        <v>5</v>
      </c>
      <c r="S1109" s="30">
        <v>14</v>
      </c>
      <c r="T1109" s="30">
        <v>17</v>
      </c>
      <c r="U1109" s="30">
        <v>0</v>
      </c>
      <c r="V1109" s="30">
        <v>0</v>
      </c>
      <c r="W1109" s="28" t="s">
        <v>74</v>
      </c>
      <c r="X1109" s="3" t="s">
        <v>79</v>
      </c>
      <c r="Y1109" s="28" t="s">
        <v>74</v>
      </c>
      <c r="Z1109" s="31">
        <v>-6.205493387589013</v>
      </c>
      <c r="AA1109" s="31">
        <v>45.196850393700785</v>
      </c>
      <c r="AB1109" s="31">
        <v>-6.205493387589013</v>
      </c>
      <c r="AC1109" s="31">
        <v>169.79088276321761</v>
      </c>
      <c r="AD1109" s="28" t="s">
        <v>74</v>
      </c>
      <c r="AE1109" s="31">
        <v>-12.009314119414285</v>
      </c>
      <c r="AF1109" s="31">
        <v>118.77122894875217</v>
      </c>
      <c r="AG1109" s="28" t="s">
        <v>74</v>
      </c>
      <c r="AH1109" s="32">
        <v>45940</v>
      </c>
      <c r="AJ1109" s="30" t="s">
        <v>5812</v>
      </c>
    </row>
    <row r="1110" spans="1:36" x14ac:dyDescent="0.2">
      <c r="A1110" s="23" t="s">
        <v>2220</v>
      </c>
      <c r="B1110" s="24" t="s">
        <v>154</v>
      </c>
      <c r="C1110" s="25" t="s">
        <v>2221</v>
      </c>
      <c r="D1110" s="26" t="s">
        <v>74</v>
      </c>
      <c r="E1110" s="24">
        <v>3</v>
      </c>
      <c r="F1110" s="27">
        <v>-5.1969143492098944</v>
      </c>
      <c r="G1110" s="27">
        <v>11.891282962261988</v>
      </c>
      <c r="H1110" s="26" t="s">
        <v>74</v>
      </c>
      <c r="I1110" s="27">
        <v>23.08542657591207</v>
      </c>
      <c r="J1110" s="27">
        <v>17.214594143999999</v>
      </c>
      <c r="K1110" s="26" t="s">
        <v>74</v>
      </c>
      <c r="L1110" s="23" t="s">
        <v>315</v>
      </c>
      <c r="M1110" s="23" t="s">
        <v>349</v>
      </c>
      <c r="N1110" s="28" t="s">
        <v>74</v>
      </c>
      <c r="O1110" s="3" t="s">
        <v>156</v>
      </c>
      <c r="P1110" s="3" t="s">
        <v>902</v>
      </c>
      <c r="Q1110" s="28" t="s">
        <v>74</v>
      </c>
      <c r="R1110" s="29">
        <v>4</v>
      </c>
      <c r="S1110" s="30">
        <v>0</v>
      </c>
      <c r="T1110" s="30">
        <v>0</v>
      </c>
      <c r="U1110" s="30">
        <v>0</v>
      </c>
      <c r="V1110" s="30">
        <v>0</v>
      </c>
      <c r="W1110" s="28" t="s">
        <v>74</v>
      </c>
      <c r="X1110" s="3" t="s">
        <v>83</v>
      </c>
      <c r="Y1110" s="28" t="s">
        <v>74</v>
      </c>
      <c r="Z1110" s="31">
        <v>-1.6666666666666732</v>
      </c>
      <c r="AA1110" s="31">
        <v>28.460342146189738</v>
      </c>
      <c r="AB1110" s="31">
        <v>-16.481294236602636</v>
      </c>
      <c r="AC1110" s="31">
        <v>36.337939828092061</v>
      </c>
      <c r="AD1110" s="28" t="s">
        <v>74</v>
      </c>
      <c r="AE1110" s="31">
        <v>-35.069279099905302</v>
      </c>
      <c r="AF1110" s="31">
        <v>10.430658680443846</v>
      </c>
      <c r="AG1110" s="28" t="s">
        <v>74</v>
      </c>
      <c r="AH1110" s="32">
        <v>45940</v>
      </c>
      <c r="AJ1110" s="30" t="s">
        <v>5813</v>
      </c>
    </row>
    <row r="1111" spans="1:36" x14ac:dyDescent="0.2">
      <c r="A1111" s="23" t="s">
        <v>2222</v>
      </c>
      <c r="B1111" s="24" t="s">
        <v>1534</v>
      </c>
      <c r="C1111" s="25" t="s">
        <v>2223</v>
      </c>
      <c r="D1111" s="26" t="s">
        <v>74</v>
      </c>
      <c r="E1111" s="24">
        <v>5</v>
      </c>
      <c r="F1111" s="27">
        <v>-6.9723281816119824</v>
      </c>
      <c r="G1111" s="27">
        <v>27.28342511393765</v>
      </c>
      <c r="H1111" s="26" t="s">
        <v>74</v>
      </c>
      <c r="I1111" s="27">
        <v>25.943519831343419</v>
      </c>
      <c r="J1111" s="27">
        <v>17.152761496</v>
      </c>
      <c r="K1111" s="26" t="s">
        <v>74</v>
      </c>
      <c r="L1111" s="23" t="s">
        <v>113</v>
      </c>
      <c r="M1111" s="23" t="s">
        <v>324</v>
      </c>
      <c r="N1111" s="28" t="s">
        <v>74</v>
      </c>
      <c r="O1111" s="3" t="s">
        <v>1536</v>
      </c>
      <c r="P1111" s="3" t="s">
        <v>1537</v>
      </c>
      <c r="Q1111" s="28" t="s">
        <v>74</v>
      </c>
      <c r="R1111" s="29">
        <v>5</v>
      </c>
      <c r="S1111" s="30">
        <v>60</v>
      </c>
      <c r="T1111" s="30">
        <v>2</v>
      </c>
      <c r="U1111" s="30">
        <v>0</v>
      </c>
      <c r="V1111" s="30">
        <v>0</v>
      </c>
      <c r="W1111" s="28" t="s">
        <v>74</v>
      </c>
      <c r="X1111" s="3" t="s">
        <v>83</v>
      </c>
      <c r="Y1111" s="28" t="s">
        <v>74</v>
      </c>
      <c r="Z1111" s="31">
        <v>-3.3288163763565262</v>
      </c>
      <c r="AA1111" s="31">
        <v>32.461715333495064</v>
      </c>
      <c r="AB1111" s="31">
        <v>-3.3288163763565262</v>
      </c>
      <c r="AC1111" s="31">
        <v>63.859492649235264</v>
      </c>
      <c r="AD1111" s="28" t="s">
        <v>74</v>
      </c>
      <c r="AE1111" s="31">
        <v>-6.9723281816119824</v>
      </c>
      <c r="AF1111" s="31">
        <v>34.978713476616242</v>
      </c>
      <c r="AG1111" s="28" t="s">
        <v>74</v>
      </c>
      <c r="AH1111" s="32">
        <v>45940</v>
      </c>
      <c r="AJ1111" s="30" t="s">
        <v>5814</v>
      </c>
    </row>
    <row r="1112" spans="1:36" x14ac:dyDescent="0.2">
      <c r="A1112" s="23">
        <v>3659</v>
      </c>
      <c r="B1112" s="24" t="s">
        <v>259</v>
      </c>
      <c r="C1112" s="25" t="s">
        <v>2224</v>
      </c>
      <c r="D1112" s="26" t="s">
        <v>74</v>
      </c>
      <c r="E1112" s="24">
        <v>3</v>
      </c>
      <c r="F1112" s="27">
        <v>-7.9658874501009267</v>
      </c>
      <c r="G1112" s="27">
        <v>34.736402367474071</v>
      </c>
      <c r="H1112" s="26" t="s">
        <v>74</v>
      </c>
      <c r="I1112" s="27">
        <v>30.676273610116862</v>
      </c>
      <c r="J1112" s="27">
        <v>17.132587641000001</v>
      </c>
      <c r="K1112" s="26" t="s">
        <v>74</v>
      </c>
      <c r="L1112" s="23" t="s">
        <v>75</v>
      </c>
      <c r="M1112" s="23" t="s">
        <v>565</v>
      </c>
      <c r="N1112" s="28" t="s">
        <v>74</v>
      </c>
      <c r="O1112" s="3" t="s">
        <v>109</v>
      </c>
      <c r="P1112" s="3" t="s">
        <v>261</v>
      </c>
      <c r="Q1112" s="28" t="s">
        <v>74</v>
      </c>
      <c r="R1112" s="29">
        <v>5</v>
      </c>
      <c r="S1112" s="30">
        <v>18</v>
      </c>
      <c r="T1112" s="30">
        <v>0</v>
      </c>
      <c r="U1112" s="30">
        <v>0</v>
      </c>
      <c r="V1112" s="30">
        <v>0</v>
      </c>
      <c r="W1112" s="28" t="s">
        <v>74</v>
      </c>
      <c r="X1112" s="3" t="s">
        <v>83</v>
      </c>
      <c r="Y1112" s="28" t="s">
        <v>74</v>
      </c>
      <c r="Z1112" s="31">
        <v>-4.5374707259953162</v>
      </c>
      <c r="AA1112" s="31">
        <v>63.98141443398503</v>
      </c>
      <c r="AB1112" s="31">
        <v>-4.5374707259953162</v>
      </c>
      <c r="AC1112" s="31">
        <v>21.438380076806705</v>
      </c>
      <c r="AD1112" s="28" t="s">
        <v>74</v>
      </c>
      <c r="AE1112" s="31">
        <v>-43.401404275028256</v>
      </c>
      <c r="AF1112" s="31">
        <v>-16.384873279854972</v>
      </c>
      <c r="AG1112" s="28" t="s">
        <v>74</v>
      </c>
      <c r="AH1112" s="32">
        <v>45940</v>
      </c>
      <c r="AJ1112" s="30" t="s">
        <v>5815</v>
      </c>
    </row>
    <row r="1113" spans="1:36" x14ac:dyDescent="0.2">
      <c r="A1113" s="23" t="s">
        <v>2225</v>
      </c>
      <c r="B1113" s="24" t="s">
        <v>72</v>
      </c>
      <c r="C1113" s="25" t="s">
        <v>2226</v>
      </c>
      <c r="D1113" s="26" t="s">
        <v>74</v>
      </c>
      <c r="E1113" s="24">
        <v>0</v>
      </c>
      <c r="F1113" s="27">
        <v>-31.315507977284796</v>
      </c>
      <c r="G1113" s="27">
        <v>0</v>
      </c>
      <c r="H1113" s="26" t="s">
        <v>74</v>
      </c>
      <c r="I1113" s="27">
        <v>17.845924630969868</v>
      </c>
      <c r="J1113" s="27">
        <v>17.127449667</v>
      </c>
      <c r="K1113" s="26" t="s">
        <v>74</v>
      </c>
      <c r="L1113" s="23" t="s">
        <v>493</v>
      </c>
      <c r="M1113" s="23" t="s">
        <v>1662</v>
      </c>
      <c r="N1113" s="28" t="s">
        <v>74</v>
      </c>
      <c r="O1113" s="3" t="s">
        <v>77</v>
      </c>
      <c r="P1113" s="3" t="s">
        <v>78</v>
      </c>
      <c r="Q1113" s="28" t="s">
        <v>74</v>
      </c>
      <c r="R1113" s="29">
        <v>0</v>
      </c>
      <c r="S1113" s="30">
        <v>0</v>
      </c>
      <c r="T1113" s="30">
        <v>0</v>
      </c>
      <c r="U1113" s="30">
        <v>6</v>
      </c>
      <c r="V1113" s="30">
        <v>15</v>
      </c>
      <c r="W1113" s="28" t="s">
        <v>74</v>
      </c>
      <c r="X1113" s="3" t="s">
        <v>101</v>
      </c>
      <c r="Y1113" s="28" t="s">
        <v>74</v>
      </c>
      <c r="Z1113" s="31">
        <v>-19.735708129847744</v>
      </c>
      <c r="AA1113" s="31">
        <v>0</v>
      </c>
      <c r="AB1113" s="31">
        <v>-30.254618072890665</v>
      </c>
      <c r="AC1113" s="31">
        <v>-12.865037486122016</v>
      </c>
      <c r="AD1113" s="28" t="s">
        <v>74</v>
      </c>
      <c r="AE1113" s="31">
        <v>-50.326982425358423</v>
      </c>
      <c r="AF1113" s="31">
        <v>-35.033197730638932</v>
      </c>
      <c r="AG1113" s="28" t="s">
        <v>74</v>
      </c>
      <c r="AH1113" s="32">
        <v>45940</v>
      </c>
      <c r="AJ1113" s="30" t="s">
        <v>5816</v>
      </c>
    </row>
    <row r="1114" spans="1:36" x14ac:dyDescent="0.2">
      <c r="A1114" s="23" t="s">
        <v>2227</v>
      </c>
      <c r="B1114" s="24" t="s">
        <v>72</v>
      </c>
      <c r="C1114" s="25" t="s">
        <v>2228</v>
      </c>
      <c r="D1114" s="26" t="s">
        <v>74</v>
      </c>
      <c r="E1114" s="24">
        <v>1</v>
      </c>
      <c r="F1114" s="27">
        <v>-19.186399208100845</v>
      </c>
      <c r="G1114" s="27">
        <v>0.23132206315689324</v>
      </c>
      <c r="H1114" s="26" t="s">
        <v>74</v>
      </c>
      <c r="I1114" s="27">
        <v>24.623379675720582</v>
      </c>
      <c r="J1114" s="27">
        <v>17.074636228999999</v>
      </c>
      <c r="K1114" s="26" t="s">
        <v>74</v>
      </c>
      <c r="L1114" s="23" t="s">
        <v>178</v>
      </c>
      <c r="M1114" s="23" t="s">
        <v>1863</v>
      </c>
      <c r="N1114" s="28" t="s">
        <v>74</v>
      </c>
      <c r="O1114" s="3" t="s">
        <v>77</v>
      </c>
      <c r="P1114" s="3" t="s">
        <v>78</v>
      </c>
      <c r="Q1114" s="28" t="s">
        <v>74</v>
      </c>
      <c r="R1114" s="29">
        <v>4</v>
      </c>
      <c r="S1114" s="30">
        <v>0</v>
      </c>
      <c r="T1114" s="30">
        <v>0</v>
      </c>
      <c r="U1114" s="30">
        <v>0</v>
      </c>
      <c r="V1114" s="30">
        <v>0</v>
      </c>
      <c r="W1114" s="28" t="s">
        <v>74</v>
      </c>
      <c r="X1114" s="3" t="s">
        <v>83</v>
      </c>
      <c r="Y1114" s="28" t="s">
        <v>74</v>
      </c>
      <c r="Z1114" s="31">
        <v>-5.7826262161073148</v>
      </c>
      <c r="AA1114" s="31">
        <v>8.5815696941551138</v>
      </c>
      <c r="AB1114" s="31">
        <v>-9.7145221348779547</v>
      </c>
      <c r="AC1114" s="31">
        <v>26.277731151844009</v>
      </c>
      <c r="AD1114" s="28" t="s">
        <v>74</v>
      </c>
      <c r="AE1114" s="31">
        <v>-19.186399208100845</v>
      </c>
      <c r="AF1114" s="31">
        <v>-3.6961586318661066</v>
      </c>
      <c r="AG1114" s="28" t="s">
        <v>74</v>
      </c>
      <c r="AH1114" s="32">
        <v>45940</v>
      </c>
      <c r="AJ1114" s="30" t="s">
        <v>5817</v>
      </c>
    </row>
    <row r="1115" spans="1:36" x14ac:dyDescent="0.2">
      <c r="A1115" s="23" t="s">
        <v>2229</v>
      </c>
      <c r="B1115" s="24" t="s">
        <v>72</v>
      </c>
      <c r="C1115" s="25" t="s">
        <v>2230</v>
      </c>
      <c r="D1115" s="26" t="s">
        <v>74</v>
      </c>
      <c r="E1115" s="24">
        <v>5</v>
      </c>
      <c r="F1115" s="27">
        <v>-1.2947102334271401</v>
      </c>
      <c r="G1115" s="27">
        <v>20.222560705112322</v>
      </c>
      <c r="H1115" s="26" t="s">
        <v>74</v>
      </c>
      <c r="I1115" s="27">
        <v>19.036431302982599</v>
      </c>
      <c r="J1115" s="27">
        <v>17.059057808999999</v>
      </c>
      <c r="K1115" s="26" t="s">
        <v>74</v>
      </c>
      <c r="L1115" s="23" t="s">
        <v>178</v>
      </c>
      <c r="M1115" s="23" t="s">
        <v>683</v>
      </c>
      <c r="N1115" s="28" t="s">
        <v>74</v>
      </c>
      <c r="O1115" s="3" t="s">
        <v>77</v>
      </c>
      <c r="P1115" s="3" t="s">
        <v>78</v>
      </c>
      <c r="Q1115" s="28" t="s">
        <v>74</v>
      </c>
      <c r="R1115" s="29">
        <v>5</v>
      </c>
      <c r="S1115" s="30">
        <v>15</v>
      </c>
      <c r="T1115" s="30">
        <v>8</v>
      </c>
      <c r="U1115" s="30">
        <v>0</v>
      </c>
      <c r="V1115" s="30">
        <v>0</v>
      </c>
      <c r="W1115" s="28" t="s">
        <v>74</v>
      </c>
      <c r="X1115" s="3" t="s">
        <v>101</v>
      </c>
      <c r="Y1115" s="28" t="s">
        <v>74</v>
      </c>
      <c r="Z1115" s="31">
        <v>-2.5865980940856055</v>
      </c>
      <c r="AA1115" s="31">
        <v>44.930797794531344</v>
      </c>
      <c r="AB1115" s="31">
        <v>-2.5865980940856055</v>
      </c>
      <c r="AC1115" s="31">
        <v>45.831351929095192</v>
      </c>
      <c r="AD1115" s="28" t="s">
        <v>74</v>
      </c>
      <c r="AE1115" s="31">
        <v>-4.2299506887930303</v>
      </c>
      <c r="AF1115" s="31">
        <v>11.061500245969128</v>
      </c>
      <c r="AG1115" s="28" t="s">
        <v>74</v>
      </c>
      <c r="AH1115" s="32">
        <v>45940</v>
      </c>
      <c r="AJ1115" s="30" t="s">
        <v>5818</v>
      </c>
    </row>
    <row r="1116" spans="1:36" x14ac:dyDescent="0.2">
      <c r="A1116" s="23" t="s">
        <v>2231</v>
      </c>
      <c r="B1116" s="24" t="s">
        <v>299</v>
      </c>
      <c r="C1116" s="25" t="s">
        <v>2232</v>
      </c>
      <c r="D1116" s="26" t="s">
        <v>74</v>
      </c>
      <c r="E1116" s="24">
        <v>0</v>
      </c>
      <c r="F1116" s="27">
        <v>-25.854730993964161</v>
      </c>
      <c r="G1116" s="27">
        <v>0</v>
      </c>
      <c r="H1116" s="26" t="s">
        <v>74</v>
      </c>
      <c r="I1116" s="27">
        <v>25.359409915999208</v>
      </c>
      <c r="J1116" s="27">
        <v>17.010388791</v>
      </c>
      <c r="K1116" s="26" t="s">
        <v>74</v>
      </c>
      <c r="L1116" s="23" t="s">
        <v>75</v>
      </c>
      <c r="M1116" s="23" t="s">
        <v>174</v>
      </c>
      <c r="N1116" s="28" t="s">
        <v>74</v>
      </c>
      <c r="O1116" s="3" t="s">
        <v>109</v>
      </c>
      <c r="P1116" s="3" t="s">
        <v>2033</v>
      </c>
      <c r="Q1116" s="28" t="s">
        <v>74</v>
      </c>
      <c r="R1116" s="29">
        <v>2</v>
      </c>
      <c r="S1116" s="30">
        <v>0</v>
      </c>
      <c r="T1116" s="30">
        <v>0</v>
      </c>
      <c r="U1116" s="30">
        <v>0</v>
      </c>
      <c r="V1116" s="30">
        <v>3</v>
      </c>
      <c r="W1116" s="28" t="s">
        <v>74</v>
      </c>
      <c r="X1116" s="3" t="s">
        <v>83</v>
      </c>
      <c r="Y1116" s="28" t="s">
        <v>74</v>
      </c>
      <c r="Z1116" s="31">
        <v>-19.414770088248957</v>
      </c>
      <c r="AA1116" s="31">
        <v>7.2900920709083508</v>
      </c>
      <c r="AB1116" s="31">
        <v>-19.414770088248957</v>
      </c>
      <c r="AC1116" s="31">
        <v>27.513783370291776</v>
      </c>
      <c r="AD1116" s="28" t="s">
        <v>74</v>
      </c>
      <c r="AE1116" s="31">
        <v>-25.854730993964161</v>
      </c>
      <c r="AF1116" s="31">
        <v>-3.8548263915056462</v>
      </c>
      <c r="AG1116" s="28" t="s">
        <v>74</v>
      </c>
      <c r="AH1116" s="32">
        <v>45940</v>
      </c>
      <c r="AJ1116" s="30" t="s">
        <v>5819</v>
      </c>
    </row>
    <row r="1117" spans="1:36" x14ac:dyDescent="0.2">
      <c r="A1117" s="23">
        <v>12</v>
      </c>
      <c r="B1117" s="24" t="s">
        <v>124</v>
      </c>
      <c r="C1117" s="25" t="s">
        <v>2233</v>
      </c>
      <c r="D1117" s="26" t="s">
        <v>74</v>
      </c>
      <c r="E1117" s="24">
        <v>3</v>
      </c>
      <c r="F1117" s="27">
        <v>-7.0059521703869194</v>
      </c>
      <c r="G1117" s="27">
        <v>18.555295401042134</v>
      </c>
      <c r="H1117" s="26" t="s">
        <v>74</v>
      </c>
      <c r="I1117" s="27">
        <v>29.142801007198248</v>
      </c>
      <c r="J1117" s="27">
        <v>17.008277843999998</v>
      </c>
      <c r="K1117" s="26" t="s">
        <v>74</v>
      </c>
      <c r="L1117" s="23" t="s">
        <v>493</v>
      </c>
      <c r="M1117" s="23" t="s">
        <v>1518</v>
      </c>
      <c r="N1117" s="28" t="s">
        <v>74</v>
      </c>
      <c r="O1117" s="3" t="s">
        <v>109</v>
      </c>
      <c r="P1117" s="3" t="s">
        <v>543</v>
      </c>
      <c r="Q1117" s="28" t="s">
        <v>74</v>
      </c>
      <c r="R1117" s="29">
        <v>4</v>
      </c>
      <c r="S1117" s="30">
        <v>0</v>
      </c>
      <c r="T1117" s="30">
        <v>0</v>
      </c>
      <c r="U1117" s="30">
        <v>0</v>
      </c>
      <c r="V1117" s="30">
        <v>0</v>
      </c>
      <c r="W1117" s="28" t="s">
        <v>74</v>
      </c>
      <c r="X1117" s="3" t="s">
        <v>83</v>
      </c>
      <c r="Y1117" s="28" t="s">
        <v>74</v>
      </c>
      <c r="Z1117" s="31">
        <v>-3.8001407459535597</v>
      </c>
      <c r="AA1117" s="31">
        <v>45.270988310308184</v>
      </c>
      <c r="AB1117" s="31">
        <v>-4.4390073400908756</v>
      </c>
      <c r="AC1117" s="31">
        <v>23.375729638379156</v>
      </c>
      <c r="AD1117" s="28" t="s">
        <v>74</v>
      </c>
      <c r="AE1117" s="31">
        <v>-35.551019095867218</v>
      </c>
      <c r="AF1117" s="31">
        <v>-7.3570797510079524</v>
      </c>
      <c r="AG1117" s="28" t="s">
        <v>74</v>
      </c>
      <c r="AH1117" s="32">
        <v>45940</v>
      </c>
      <c r="AJ1117" s="30" t="s">
        <v>5820</v>
      </c>
    </row>
    <row r="1118" spans="1:36" x14ac:dyDescent="0.2">
      <c r="A1118" s="23" t="s">
        <v>2234</v>
      </c>
      <c r="B1118" s="24" t="s">
        <v>72</v>
      </c>
      <c r="C1118" s="25" t="s">
        <v>2235</v>
      </c>
      <c r="D1118" s="26" t="s">
        <v>74</v>
      </c>
      <c r="E1118" s="24">
        <v>3</v>
      </c>
      <c r="F1118" s="27">
        <v>-9.0769078002169081</v>
      </c>
      <c r="G1118" s="27">
        <v>14.896400036028473</v>
      </c>
      <c r="H1118" s="26" t="s">
        <v>74</v>
      </c>
      <c r="I1118" s="27">
        <v>37.500037382186761</v>
      </c>
      <c r="J1118" s="27">
        <v>16.947076867</v>
      </c>
      <c r="K1118" s="26" t="s">
        <v>74</v>
      </c>
      <c r="L1118" s="23" t="s">
        <v>91</v>
      </c>
      <c r="M1118" s="23" t="s">
        <v>92</v>
      </c>
      <c r="N1118" s="28" t="s">
        <v>74</v>
      </c>
      <c r="O1118" s="3" t="s">
        <v>77</v>
      </c>
      <c r="P1118" s="3" t="s">
        <v>78</v>
      </c>
      <c r="Q1118" s="28" t="s">
        <v>74</v>
      </c>
      <c r="R1118" s="29">
        <v>5</v>
      </c>
      <c r="S1118" s="30">
        <v>4</v>
      </c>
      <c r="T1118" s="30">
        <v>0</v>
      </c>
      <c r="U1118" s="30">
        <v>0</v>
      </c>
      <c r="V1118" s="30">
        <v>0</v>
      </c>
      <c r="W1118" s="28" t="s">
        <v>74</v>
      </c>
      <c r="X1118" s="3" t="s">
        <v>83</v>
      </c>
      <c r="Y1118" s="28" t="s">
        <v>74</v>
      </c>
      <c r="Z1118" s="31">
        <v>-8.5692061708655558</v>
      </c>
      <c r="AA1118" s="31">
        <v>28.036308623298041</v>
      </c>
      <c r="AB1118" s="31">
        <v>-13.711256117455129</v>
      </c>
      <c r="AC1118" s="31">
        <v>39.581354891763105</v>
      </c>
      <c r="AD1118" s="28" t="s">
        <v>74</v>
      </c>
      <c r="AE1118" s="31">
        <v>-21.915640242659123</v>
      </c>
      <c r="AF1118" s="31">
        <v>8.5851784329438026</v>
      </c>
      <c r="AG1118" s="28" t="s">
        <v>74</v>
      </c>
      <c r="AH1118" s="32">
        <v>45940</v>
      </c>
      <c r="AJ1118" s="30" t="s">
        <v>5821</v>
      </c>
    </row>
    <row r="1119" spans="1:36" x14ac:dyDescent="0.2">
      <c r="A1119" s="23">
        <v>1171</v>
      </c>
      <c r="B1119" s="24" t="s">
        <v>124</v>
      </c>
      <c r="C1119" s="25" t="s">
        <v>2236</v>
      </c>
      <c r="D1119" s="26" t="s">
        <v>74</v>
      </c>
      <c r="E1119" s="24">
        <v>4</v>
      </c>
      <c r="F1119" s="27">
        <v>0</v>
      </c>
      <c r="G1119" s="27">
        <v>32.08185348522327</v>
      </c>
      <c r="H1119" s="26" t="s">
        <v>74</v>
      </c>
      <c r="I1119" s="27">
        <v>37.083568306258954</v>
      </c>
      <c r="J1119" s="27">
        <v>16.916395347000002</v>
      </c>
      <c r="K1119" s="26" t="s">
        <v>74</v>
      </c>
      <c r="L1119" s="23" t="s">
        <v>97</v>
      </c>
      <c r="M1119" s="23" t="s">
        <v>496</v>
      </c>
      <c r="N1119" s="28" t="s">
        <v>74</v>
      </c>
      <c r="O1119" s="3" t="s">
        <v>109</v>
      </c>
      <c r="P1119" s="3" t="s">
        <v>126</v>
      </c>
      <c r="Q1119" s="28" t="s">
        <v>74</v>
      </c>
      <c r="R1119" s="29">
        <v>5</v>
      </c>
      <c r="S1119" s="30">
        <v>13</v>
      </c>
      <c r="T1119" s="30">
        <v>0</v>
      </c>
      <c r="U1119" s="30">
        <v>0</v>
      </c>
      <c r="V1119" s="30">
        <v>0</v>
      </c>
      <c r="W1119" s="28" t="s">
        <v>74</v>
      </c>
      <c r="X1119" s="3" t="s">
        <v>83</v>
      </c>
      <c r="Y1119" s="28" t="s">
        <v>74</v>
      </c>
      <c r="Z1119" s="31">
        <v>-1.0348071495766811</v>
      </c>
      <c r="AA1119" s="31">
        <v>49.43181818181818</v>
      </c>
      <c r="AB1119" s="31">
        <v>-12.333333333333336</v>
      </c>
      <c r="AC1119" s="31">
        <v>29.057585200088315</v>
      </c>
      <c r="AD1119" s="28" t="s">
        <v>74</v>
      </c>
      <c r="AE1119" s="31">
        <v>-34.715544653886546</v>
      </c>
      <c r="AF1119" s="31">
        <v>-2.6830772921970509</v>
      </c>
      <c r="AG1119" s="28" t="s">
        <v>74</v>
      </c>
      <c r="AH1119" s="32">
        <v>45940</v>
      </c>
      <c r="AJ1119" s="30" t="s">
        <v>5822</v>
      </c>
    </row>
    <row r="1120" spans="1:36" x14ac:dyDescent="0.2">
      <c r="A1120" s="23" t="s">
        <v>2237</v>
      </c>
      <c r="B1120" s="24" t="s">
        <v>255</v>
      </c>
      <c r="C1120" s="25" t="s">
        <v>2238</v>
      </c>
      <c r="D1120" s="26" t="s">
        <v>74</v>
      </c>
      <c r="E1120" s="24">
        <v>1</v>
      </c>
      <c r="F1120" s="27">
        <v>-37.202836037670863</v>
      </c>
      <c r="G1120" s="27">
        <v>2.3692255303965517</v>
      </c>
      <c r="H1120" s="26" t="s">
        <v>74</v>
      </c>
      <c r="I1120" s="27">
        <v>27.325946170096049</v>
      </c>
      <c r="J1120" s="27">
        <v>16.909775852999999</v>
      </c>
      <c r="K1120" s="26" t="s">
        <v>74</v>
      </c>
      <c r="L1120" s="23" t="s">
        <v>122</v>
      </c>
      <c r="M1120" s="23" t="s">
        <v>186</v>
      </c>
      <c r="N1120" s="28" t="s">
        <v>74</v>
      </c>
      <c r="O1120" s="3" t="s">
        <v>109</v>
      </c>
      <c r="P1120" s="3" t="s">
        <v>258</v>
      </c>
      <c r="Q1120" s="28" t="s">
        <v>74</v>
      </c>
      <c r="R1120" s="29">
        <v>2</v>
      </c>
      <c r="S1120" s="30">
        <v>0</v>
      </c>
      <c r="T1120" s="30">
        <v>0</v>
      </c>
      <c r="U1120" s="30">
        <v>0</v>
      </c>
      <c r="V1120" s="30">
        <v>0</v>
      </c>
      <c r="W1120" s="28" t="s">
        <v>74</v>
      </c>
      <c r="X1120" s="3" t="s">
        <v>83</v>
      </c>
      <c r="Y1120" s="28" t="s">
        <v>74</v>
      </c>
      <c r="Z1120" s="31">
        <v>-20.160883961992511</v>
      </c>
      <c r="AA1120" s="31">
        <v>4.5100913293491633E-2</v>
      </c>
      <c r="AB1120" s="31">
        <v>-33.604214370164179</v>
      </c>
      <c r="AC1120" s="31">
        <v>13.833393737431402</v>
      </c>
      <c r="AD1120" s="28" t="s">
        <v>74</v>
      </c>
      <c r="AE1120" s="31">
        <v>-47.924246964507539</v>
      </c>
      <c r="AF1120" s="31">
        <v>-16.292523772013638</v>
      </c>
      <c r="AG1120" s="28" t="s">
        <v>74</v>
      </c>
      <c r="AH1120" s="32">
        <v>45940</v>
      </c>
      <c r="AJ1120" s="30" t="s">
        <v>5823</v>
      </c>
    </row>
    <row r="1121" spans="1:36" x14ac:dyDescent="0.2">
      <c r="A1121" s="23" t="s">
        <v>2239</v>
      </c>
      <c r="B1121" s="24" t="s">
        <v>154</v>
      </c>
      <c r="C1121" s="25" t="s">
        <v>2240</v>
      </c>
      <c r="D1121" s="26" t="s">
        <v>74</v>
      </c>
      <c r="E1121" s="24">
        <v>3</v>
      </c>
      <c r="F1121" s="27">
        <v>-11.69531928564315</v>
      </c>
      <c r="G1121" s="27">
        <v>4.6857524611395904</v>
      </c>
      <c r="H1121" s="26" t="s">
        <v>74</v>
      </c>
      <c r="I1121" s="27">
        <v>21.865365994372041</v>
      </c>
      <c r="J1121" s="27">
        <v>16.843503369</v>
      </c>
      <c r="K1121" s="26" t="s">
        <v>74</v>
      </c>
      <c r="L1121" s="23" t="s">
        <v>178</v>
      </c>
      <c r="M1121" s="23" t="s">
        <v>683</v>
      </c>
      <c r="N1121" s="28" t="s">
        <v>74</v>
      </c>
      <c r="O1121" s="3" t="s">
        <v>156</v>
      </c>
      <c r="P1121" s="3" t="s">
        <v>171</v>
      </c>
      <c r="Q1121" s="28" t="s">
        <v>74</v>
      </c>
      <c r="R1121" s="29">
        <v>4</v>
      </c>
      <c r="S1121" s="30">
        <v>0</v>
      </c>
      <c r="T1121" s="30">
        <v>0</v>
      </c>
      <c r="U1121" s="30">
        <v>0</v>
      </c>
      <c r="V1121" s="30">
        <v>0</v>
      </c>
      <c r="W1121" s="28" t="s">
        <v>74</v>
      </c>
      <c r="X1121" s="3" t="s">
        <v>83</v>
      </c>
      <c r="Y1121" s="28" t="s">
        <v>74</v>
      </c>
      <c r="Z1121" s="31">
        <v>-3.8393533720636599</v>
      </c>
      <c r="AA1121" s="31">
        <v>14.530685920577611</v>
      </c>
      <c r="AB1121" s="31">
        <v>-3.8393533720636599</v>
      </c>
      <c r="AC1121" s="31">
        <v>29.233088015642412</v>
      </c>
      <c r="AD1121" s="28" t="s">
        <v>74</v>
      </c>
      <c r="AE1121" s="31">
        <v>-11.69531928564315</v>
      </c>
      <c r="AF1121" s="31">
        <v>4.9013997189861236</v>
      </c>
      <c r="AG1121" s="28" t="s">
        <v>74</v>
      </c>
      <c r="AH1121" s="32">
        <v>45940</v>
      </c>
      <c r="AJ1121" s="30" t="s">
        <v>5824</v>
      </c>
    </row>
    <row r="1122" spans="1:36" x14ac:dyDescent="0.2">
      <c r="A1122" s="23" t="s">
        <v>2241</v>
      </c>
      <c r="B1122" s="24" t="s">
        <v>72</v>
      </c>
      <c r="C1122" s="25" t="s">
        <v>2242</v>
      </c>
      <c r="D1122" s="26" t="s">
        <v>74</v>
      </c>
      <c r="E1122" s="24">
        <v>2</v>
      </c>
      <c r="F1122" s="27">
        <v>-16.859820781225508</v>
      </c>
      <c r="G1122" s="27">
        <v>0</v>
      </c>
      <c r="H1122" s="26" t="s">
        <v>74</v>
      </c>
      <c r="I1122" s="27">
        <v>35.111397167707224</v>
      </c>
      <c r="J1122" s="27">
        <v>16.832895116</v>
      </c>
      <c r="K1122" s="26" t="s">
        <v>74</v>
      </c>
      <c r="L1122" s="23" t="s">
        <v>113</v>
      </c>
      <c r="M1122" s="23" t="s">
        <v>295</v>
      </c>
      <c r="N1122" s="28" t="s">
        <v>74</v>
      </c>
      <c r="O1122" s="3" t="s">
        <v>77</v>
      </c>
      <c r="P1122" s="3" t="s">
        <v>78</v>
      </c>
      <c r="Q1122" s="28" t="s">
        <v>74</v>
      </c>
      <c r="R1122" s="29">
        <v>3</v>
      </c>
      <c r="S1122" s="30">
        <v>0</v>
      </c>
      <c r="T1122" s="30">
        <v>0</v>
      </c>
      <c r="U1122" s="30">
        <v>0</v>
      </c>
      <c r="V1122" s="30">
        <v>0</v>
      </c>
      <c r="W1122" s="28" t="s">
        <v>74</v>
      </c>
      <c r="X1122" s="3" t="s">
        <v>83</v>
      </c>
      <c r="Y1122" s="28" t="s">
        <v>74</v>
      </c>
      <c r="Z1122" s="31">
        <v>-12.116952488051727</v>
      </c>
      <c r="AA1122" s="31">
        <v>23.410975128306372</v>
      </c>
      <c r="AB1122" s="31">
        <v>-12.116952488051727</v>
      </c>
      <c r="AC1122" s="31">
        <v>30.946415329976983</v>
      </c>
      <c r="AD1122" s="28" t="s">
        <v>74</v>
      </c>
      <c r="AE1122" s="31">
        <v>-17.220404393148289</v>
      </c>
      <c r="AF1122" s="31">
        <v>4.4287905124361577</v>
      </c>
      <c r="AG1122" s="28" t="s">
        <v>74</v>
      </c>
      <c r="AH1122" s="32">
        <v>45940</v>
      </c>
      <c r="AJ1122" s="30" t="s">
        <v>5825</v>
      </c>
    </row>
    <row r="1123" spans="1:36" x14ac:dyDescent="0.2">
      <c r="A1123" s="23" t="s">
        <v>2243</v>
      </c>
      <c r="B1123" s="24" t="s">
        <v>154</v>
      </c>
      <c r="C1123" s="25" t="s">
        <v>2244</v>
      </c>
      <c r="D1123" s="26" t="s">
        <v>74</v>
      </c>
      <c r="E1123" s="24">
        <v>3</v>
      </c>
      <c r="F1123" s="27">
        <v>-11.86895677882417</v>
      </c>
      <c r="G1123" s="27">
        <v>0.51737924905346466</v>
      </c>
      <c r="H1123" s="26" t="s">
        <v>74</v>
      </c>
      <c r="I1123" s="27">
        <v>23.934070171723565</v>
      </c>
      <c r="J1123" s="27">
        <v>16.790714125000001</v>
      </c>
      <c r="K1123" s="26" t="s">
        <v>74</v>
      </c>
      <c r="L1123" s="23" t="s">
        <v>97</v>
      </c>
      <c r="M1123" s="23" t="s">
        <v>98</v>
      </c>
      <c r="N1123" s="28" t="s">
        <v>74</v>
      </c>
      <c r="O1123" s="3" t="s">
        <v>156</v>
      </c>
      <c r="P1123" s="3" t="s">
        <v>1262</v>
      </c>
      <c r="Q1123" s="28" t="s">
        <v>74</v>
      </c>
      <c r="R1123" s="29">
        <v>4</v>
      </c>
      <c r="S1123" s="30">
        <v>0</v>
      </c>
      <c r="T1123" s="30">
        <v>0</v>
      </c>
      <c r="U1123" s="30">
        <v>0</v>
      </c>
      <c r="V1123" s="30">
        <v>0</v>
      </c>
      <c r="W1123" s="28" t="s">
        <v>74</v>
      </c>
      <c r="X1123" s="3" t="s">
        <v>83</v>
      </c>
      <c r="Y1123" s="28" t="s">
        <v>74</v>
      </c>
      <c r="Z1123" s="31">
        <v>-10.16260162601626</v>
      </c>
      <c r="AA1123" s="31">
        <v>17.521935655410804</v>
      </c>
      <c r="AB1123" s="31">
        <v>-10.16260162601626</v>
      </c>
      <c r="AC1123" s="31">
        <v>27.032118720424442</v>
      </c>
      <c r="AD1123" s="28" t="s">
        <v>74</v>
      </c>
      <c r="AE1123" s="31">
        <v>-17.369835402072262</v>
      </c>
      <c r="AF1123" s="31">
        <v>2.9782660913427828</v>
      </c>
      <c r="AG1123" s="28" t="s">
        <v>74</v>
      </c>
      <c r="AH1123" s="32">
        <v>45940</v>
      </c>
      <c r="AJ1123" s="30" t="s">
        <v>5826</v>
      </c>
    </row>
    <row r="1124" spans="1:36" x14ac:dyDescent="0.2">
      <c r="A1124" s="23" t="s">
        <v>2243</v>
      </c>
      <c r="B1124" s="24" t="s">
        <v>154</v>
      </c>
      <c r="C1124" s="25" t="s">
        <v>2244</v>
      </c>
      <c r="D1124" s="26" t="s">
        <v>74</v>
      </c>
      <c r="E1124" s="24">
        <v>3</v>
      </c>
      <c r="F1124" s="27">
        <v>-11.86895677882417</v>
      </c>
      <c r="G1124" s="27">
        <v>0.51737924905346466</v>
      </c>
      <c r="H1124" s="26" t="s">
        <v>74</v>
      </c>
      <c r="I1124" s="27">
        <v>23.934070171723565</v>
      </c>
      <c r="J1124" s="27">
        <v>16.775518908999999</v>
      </c>
      <c r="K1124" s="26" t="s">
        <v>74</v>
      </c>
      <c r="L1124" s="23" t="s">
        <v>97</v>
      </c>
      <c r="M1124" s="23" t="s">
        <v>98</v>
      </c>
      <c r="N1124" s="28" t="s">
        <v>74</v>
      </c>
      <c r="O1124" s="3" t="s">
        <v>156</v>
      </c>
      <c r="P1124" s="3" t="s">
        <v>1262</v>
      </c>
      <c r="Q1124" s="28" t="s">
        <v>74</v>
      </c>
      <c r="R1124" s="29">
        <v>4</v>
      </c>
      <c r="S1124" s="30">
        <v>0</v>
      </c>
      <c r="T1124" s="30">
        <v>0</v>
      </c>
      <c r="U1124" s="30">
        <v>0</v>
      </c>
      <c r="V1124" s="30">
        <v>0</v>
      </c>
      <c r="W1124" s="28" t="s">
        <v>74</v>
      </c>
      <c r="X1124" s="3" t="s">
        <v>83</v>
      </c>
      <c r="Y1124" s="28" t="s">
        <v>74</v>
      </c>
      <c r="Z1124" s="31">
        <v>-10.16260162601626</v>
      </c>
      <c r="AA1124" s="31">
        <v>17.521935655410804</v>
      </c>
      <c r="AB1124" s="31">
        <v>-10.16260162601626</v>
      </c>
      <c r="AC1124" s="31">
        <v>27.032118720424442</v>
      </c>
      <c r="AD1124" s="28" t="s">
        <v>74</v>
      </c>
      <c r="AE1124" s="31">
        <v>-17.369835402072262</v>
      </c>
      <c r="AF1124" s="31">
        <v>2.9782660913427828</v>
      </c>
      <c r="AG1124" s="28" t="s">
        <v>74</v>
      </c>
      <c r="AH1124" s="32">
        <v>45940</v>
      </c>
      <c r="AJ1124" s="30" t="s">
        <v>5826</v>
      </c>
    </row>
    <row r="1125" spans="1:36" x14ac:dyDescent="0.2">
      <c r="A1125" s="23">
        <v>1038</v>
      </c>
      <c r="B1125" s="24" t="s">
        <v>124</v>
      </c>
      <c r="C1125" s="25" t="s">
        <v>2245</v>
      </c>
      <c r="D1125" s="26" t="s">
        <v>74</v>
      </c>
      <c r="E1125" s="24">
        <v>1</v>
      </c>
      <c r="F1125" s="27">
        <v>-11.270655641590588</v>
      </c>
      <c r="G1125" s="27">
        <v>1.7540656424398848</v>
      </c>
      <c r="H1125" s="26" t="s">
        <v>74</v>
      </c>
      <c r="I1125" s="27">
        <v>18.9265459736407</v>
      </c>
      <c r="J1125" s="27">
        <v>16.754669751000002</v>
      </c>
      <c r="K1125" s="26" t="s">
        <v>74</v>
      </c>
      <c r="L1125" s="23" t="s">
        <v>315</v>
      </c>
      <c r="M1125" s="23" t="s">
        <v>316</v>
      </c>
      <c r="N1125" s="28" t="s">
        <v>74</v>
      </c>
      <c r="O1125" s="3" t="s">
        <v>109</v>
      </c>
      <c r="P1125" s="3" t="s">
        <v>543</v>
      </c>
      <c r="Q1125" s="28" t="s">
        <v>74</v>
      </c>
      <c r="R1125" s="29">
        <v>5</v>
      </c>
      <c r="S1125" s="30">
        <v>11</v>
      </c>
      <c r="T1125" s="30">
        <v>0</v>
      </c>
      <c r="U1125" s="30">
        <v>0</v>
      </c>
      <c r="V1125" s="30">
        <v>0</v>
      </c>
      <c r="W1125" s="28" t="s">
        <v>74</v>
      </c>
      <c r="X1125" s="3" t="s">
        <v>101</v>
      </c>
      <c r="Y1125" s="28" t="s">
        <v>74</v>
      </c>
      <c r="Z1125" s="31">
        <v>-5.4449113831536584</v>
      </c>
      <c r="AA1125" s="31">
        <v>15.823634735899732</v>
      </c>
      <c r="AB1125" s="31">
        <v>-5.4449113831536584</v>
      </c>
      <c r="AC1125" s="31">
        <v>21.856743563962429</v>
      </c>
      <c r="AD1125" s="28" t="s">
        <v>74</v>
      </c>
      <c r="AE1125" s="31">
        <v>-25.820378411021323</v>
      </c>
      <c r="AF1125" s="31">
        <v>-7.1421141352169313</v>
      </c>
      <c r="AG1125" s="28" t="s">
        <v>74</v>
      </c>
      <c r="AH1125" s="32">
        <v>45940</v>
      </c>
      <c r="AJ1125" s="30" t="s">
        <v>5827</v>
      </c>
    </row>
    <row r="1126" spans="1:36" x14ac:dyDescent="0.2">
      <c r="A1126" s="23" t="s">
        <v>2246</v>
      </c>
      <c r="B1126" s="24" t="s">
        <v>72</v>
      </c>
      <c r="C1126" s="25" t="s">
        <v>2247</v>
      </c>
      <c r="D1126" s="26" t="s">
        <v>74</v>
      </c>
      <c r="E1126" s="24">
        <v>5</v>
      </c>
      <c r="F1126" s="27">
        <v>-5.2958631351725582</v>
      </c>
      <c r="G1126" s="27">
        <v>33.988090896525904</v>
      </c>
      <c r="H1126" s="26" t="s">
        <v>74</v>
      </c>
      <c r="I1126" s="27">
        <v>44.106445538551085</v>
      </c>
      <c r="J1126" s="27">
        <v>16.749582579999998</v>
      </c>
      <c r="K1126" s="26" t="s">
        <v>74</v>
      </c>
      <c r="L1126" s="23" t="s">
        <v>129</v>
      </c>
      <c r="M1126" s="23" t="s">
        <v>563</v>
      </c>
      <c r="N1126" s="28" t="s">
        <v>74</v>
      </c>
      <c r="O1126" s="3" t="s">
        <v>77</v>
      </c>
      <c r="P1126" s="3" t="s">
        <v>78</v>
      </c>
      <c r="Q1126" s="28" t="s">
        <v>74</v>
      </c>
      <c r="R1126" s="29">
        <v>5</v>
      </c>
      <c r="S1126" s="30">
        <v>22</v>
      </c>
      <c r="T1126" s="30">
        <v>11</v>
      </c>
      <c r="U1126" s="30">
        <v>0</v>
      </c>
      <c r="V1126" s="30">
        <v>0</v>
      </c>
      <c r="W1126" s="28" t="s">
        <v>74</v>
      </c>
      <c r="X1126" s="3" t="s">
        <v>79</v>
      </c>
      <c r="Y1126" s="28" t="s">
        <v>74</v>
      </c>
      <c r="Z1126" s="31">
        <v>-6.6108374384236388</v>
      </c>
      <c r="AA1126" s="31">
        <v>57.523888658080615</v>
      </c>
      <c r="AB1126" s="31">
        <v>-6.6108374384236388</v>
      </c>
      <c r="AC1126" s="31">
        <v>89.326019759801795</v>
      </c>
      <c r="AD1126" s="28" t="s">
        <v>74</v>
      </c>
      <c r="AE1126" s="31">
        <v>-5.2958631351725582</v>
      </c>
      <c r="AF1126" s="31">
        <v>49.844682463185016</v>
      </c>
      <c r="AG1126" s="28" t="s">
        <v>74</v>
      </c>
      <c r="AH1126" s="32">
        <v>45940</v>
      </c>
      <c r="AJ1126" s="30" t="s">
        <v>5828</v>
      </c>
    </row>
    <row r="1127" spans="1:36" x14ac:dyDescent="0.2">
      <c r="A1127" s="23" t="s">
        <v>2248</v>
      </c>
      <c r="B1127" s="24" t="s">
        <v>72</v>
      </c>
      <c r="C1127" s="25" t="s">
        <v>2249</v>
      </c>
      <c r="D1127" s="26" t="s">
        <v>74</v>
      </c>
      <c r="E1127" s="24">
        <v>1</v>
      </c>
      <c r="F1127" s="27">
        <v>-21.506949524506208</v>
      </c>
      <c r="G1127" s="27">
        <v>2.3503315477735605</v>
      </c>
      <c r="H1127" s="26" t="s">
        <v>74</v>
      </c>
      <c r="I1127" s="27">
        <v>0</v>
      </c>
      <c r="J1127" s="27">
        <v>16.734309371999998</v>
      </c>
      <c r="K1127" s="26" t="s">
        <v>74</v>
      </c>
      <c r="L1127" s="23" t="s">
        <v>75</v>
      </c>
      <c r="M1127" s="23" t="s">
        <v>174</v>
      </c>
      <c r="N1127" s="28" t="s">
        <v>74</v>
      </c>
      <c r="O1127" s="3" t="s">
        <v>77</v>
      </c>
      <c r="P1127" s="3" t="s">
        <v>78</v>
      </c>
      <c r="Q1127" s="28" t="s">
        <v>74</v>
      </c>
      <c r="R1127" s="29">
        <v>4</v>
      </c>
      <c r="S1127" s="30">
        <v>0</v>
      </c>
      <c r="T1127" s="30">
        <v>0</v>
      </c>
      <c r="U1127" s="30">
        <v>0</v>
      </c>
      <c r="V1127" s="30">
        <v>0</v>
      </c>
      <c r="W1127" s="28" t="s">
        <v>74</v>
      </c>
      <c r="X1127" s="3" t="s">
        <v>101</v>
      </c>
      <c r="Y1127" s="28" t="s">
        <v>74</v>
      </c>
      <c r="Z1127" s="31">
        <v>0</v>
      </c>
      <c r="AA1127" s="31">
        <v>0</v>
      </c>
      <c r="AB1127" s="31">
        <v>-3.81004366812228</v>
      </c>
      <c r="AC1127" s="31">
        <v>24.617480014199963</v>
      </c>
      <c r="AD1127" s="28" t="s">
        <v>74</v>
      </c>
      <c r="AE1127" s="31">
        <v>-40.343364131194988</v>
      </c>
      <c r="AF1127" s="31">
        <v>-6.0218788046979261</v>
      </c>
      <c r="AG1127" s="28" t="s">
        <v>74</v>
      </c>
      <c r="AH1127" s="32">
        <v>45940</v>
      </c>
      <c r="AJ1127" s="30" t="s">
        <v>5829</v>
      </c>
    </row>
    <row r="1128" spans="1:36" x14ac:dyDescent="0.2">
      <c r="A1128" s="23" t="s">
        <v>2250</v>
      </c>
      <c r="B1128" s="24" t="s">
        <v>341</v>
      </c>
      <c r="C1128" s="25" t="s">
        <v>2251</v>
      </c>
      <c r="D1128" s="26" t="s">
        <v>74</v>
      </c>
      <c r="E1128" s="24">
        <v>5</v>
      </c>
      <c r="F1128" s="27">
        <v>-3.5671945875771565</v>
      </c>
      <c r="G1128" s="27">
        <v>107.22057621186988</v>
      </c>
      <c r="H1128" s="26" t="s">
        <v>74</v>
      </c>
      <c r="I1128" s="27">
        <v>61.347870650445365</v>
      </c>
      <c r="J1128" s="27">
        <v>16.723263271</v>
      </c>
      <c r="K1128" s="26" t="s">
        <v>74</v>
      </c>
      <c r="L1128" s="23" t="s">
        <v>247</v>
      </c>
      <c r="M1128" s="23" t="s">
        <v>409</v>
      </c>
      <c r="N1128" s="28" t="s">
        <v>74</v>
      </c>
      <c r="O1128" s="3" t="s">
        <v>77</v>
      </c>
      <c r="P1128" s="3" t="s">
        <v>344</v>
      </c>
      <c r="Q1128" s="28" t="s">
        <v>74</v>
      </c>
      <c r="R1128" s="29">
        <v>5</v>
      </c>
      <c r="S1128" s="30">
        <v>39</v>
      </c>
      <c r="T1128" s="30">
        <v>27</v>
      </c>
      <c r="U1128" s="30">
        <v>0</v>
      </c>
      <c r="V1128" s="30">
        <v>0</v>
      </c>
      <c r="W1128" s="28" t="s">
        <v>74</v>
      </c>
      <c r="X1128" s="3" t="s">
        <v>79</v>
      </c>
      <c r="Y1128" s="28" t="s">
        <v>74</v>
      </c>
      <c r="Z1128" s="31">
        <v>-3.2081707711041041</v>
      </c>
      <c r="AA1128" s="31">
        <v>126.62477453889566</v>
      </c>
      <c r="AB1128" s="31">
        <v>-3.2081707711041041</v>
      </c>
      <c r="AC1128" s="31">
        <v>169.10884390655997</v>
      </c>
      <c r="AD1128" s="28" t="s">
        <v>74</v>
      </c>
      <c r="AE1128" s="31">
        <v>-3.5671945875771565</v>
      </c>
      <c r="AF1128" s="31">
        <v>110.75937483477882</v>
      </c>
      <c r="AG1128" s="28" t="s">
        <v>74</v>
      </c>
      <c r="AH1128" s="32">
        <v>45940</v>
      </c>
      <c r="AJ1128" s="30" t="s">
        <v>5830</v>
      </c>
    </row>
    <row r="1129" spans="1:36" x14ac:dyDescent="0.2">
      <c r="A1129" s="23" t="s">
        <v>2252</v>
      </c>
      <c r="B1129" s="24" t="s">
        <v>72</v>
      </c>
      <c r="C1129" s="25" t="s">
        <v>2253</v>
      </c>
      <c r="D1129" s="26" t="s">
        <v>74</v>
      </c>
      <c r="E1129" s="24">
        <v>0</v>
      </c>
      <c r="F1129" s="27">
        <v>-13.498555161324616</v>
      </c>
      <c r="G1129" s="27">
        <v>13.02381170563951</v>
      </c>
      <c r="H1129" s="26" t="s">
        <v>74</v>
      </c>
      <c r="I1129" s="27">
        <v>31.012169533145066</v>
      </c>
      <c r="J1129" s="27">
        <v>16.722215622</v>
      </c>
      <c r="K1129" s="26" t="s">
        <v>74</v>
      </c>
      <c r="L1129" s="23" t="s">
        <v>88</v>
      </c>
      <c r="M1129" s="23" t="s">
        <v>135</v>
      </c>
      <c r="N1129" s="28" t="s">
        <v>74</v>
      </c>
      <c r="O1129" s="3" t="s">
        <v>77</v>
      </c>
      <c r="P1129" s="3" t="s">
        <v>78</v>
      </c>
      <c r="Q1129" s="28" t="s">
        <v>74</v>
      </c>
      <c r="R1129" s="29">
        <v>3</v>
      </c>
      <c r="S1129" s="30">
        <v>0</v>
      </c>
      <c r="T1129" s="30">
        <v>0</v>
      </c>
      <c r="U1129" s="30">
        <v>0</v>
      </c>
      <c r="V1129" s="30">
        <v>1</v>
      </c>
      <c r="W1129" s="28" t="s">
        <v>74</v>
      </c>
      <c r="X1129" s="3" t="s">
        <v>83</v>
      </c>
      <c r="Y1129" s="28" t="s">
        <v>74</v>
      </c>
      <c r="Z1129" s="31">
        <v>-5.228951255539152</v>
      </c>
      <c r="AA1129" s="31">
        <v>23.908845113943595</v>
      </c>
      <c r="AB1129" s="31">
        <v>-20.000000000000007</v>
      </c>
      <c r="AC1129" s="31">
        <v>6.2383574119302869</v>
      </c>
      <c r="AD1129" s="28" t="s">
        <v>74</v>
      </c>
      <c r="AE1129" s="31">
        <v>-43.748265754536128</v>
      </c>
      <c r="AF1129" s="31">
        <v>-20.469398338119326</v>
      </c>
      <c r="AG1129" s="28" t="s">
        <v>74</v>
      </c>
      <c r="AH1129" s="32">
        <v>45940</v>
      </c>
      <c r="AJ1129" s="30" t="s">
        <v>5831</v>
      </c>
    </row>
    <row r="1130" spans="1:36" x14ac:dyDescent="0.2">
      <c r="A1130" s="23">
        <v>5225</v>
      </c>
      <c r="B1130" s="24" t="s">
        <v>1566</v>
      </c>
      <c r="C1130" s="25" t="s">
        <v>2254</v>
      </c>
      <c r="D1130" s="26" t="s">
        <v>74</v>
      </c>
      <c r="E1130" s="24">
        <v>4</v>
      </c>
      <c r="F1130" s="27">
        <v>-2.2764368344214523</v>
      </c>
      <c r="G1130" s="27">
        <v>17.991252668346267</v>
      </c>
      <c r="H1130" s="26" t="s">
        <v>74</v>
      </c>
      <c r="I1130" s="27">
        <v>17.560043913420948</v>
      </c>
      <c r="J1130" s="27">
        <v>16.714022365000002</v>
      </c>
      <c r="K1130" s="26" t="s">
        <v>74</v>
      </c>
      <c r="L1130" s="23" t="s">
        <v>129</v>
      </c>
      <c r="M1130" s="23" t="s">
        <v>563</v>
      </c>
      <c r="N1130" s="28" t="s">
        <v>74</v>
      </c>
      <c r="O1130" s="3" t="s">
        <v>109</v>
      </c>
      <c r="P1130" s="3" t="s">
        <v>1568</v>
      </c>
      <c r="Q1130" s="28" t="s">
        <v>74</v>
      </c>
      <c r="R1130" s="29">
        <v>5</v>
      </c>
      <c r="S1130" s="30">
        <v>5</v>
      </c>
      <c r="T1130" s="30">
        <v>0</v>
      </c>
      <c r="U1130" s="30">
        <v>0</v>
      </c>
      <c r="V1130" s="30">
        <v>0</v>
      </c>
      <c r="W1130" s="28" t="s">
        <v>74</v>
      </c>
      <c r="X1130" s="3" t="s">
        <v>101</v>
      </c>
      <c r="Y1130" s="28" t="s">
        <v>74</v>
      </c>
      <c r="Z1130" s="31">
        <v>-1.7220172201722086</v>
      </c>
      <c r="AA1130" s="31">
        <v>22.358346094946398</v>
      </c>
      <c r="AB1130" s="31">
        <v>-1.7220172201722086</v>
      </c>
      <c r="AC1130" s="31">
        <v>29.28593388456499</v>
      </c>
      <c r="AD1130" s="28" t="s">
        <v>74</v>
      </c>
      <c r="AE1130" s="31">
        <v>-17.004385602416431</v>
      </c>
      <c r="AF1130" s="31">
        <v>2.7039720072921787</v>
      </c>
      <c r="AG1130" s="28" t="s">
        <v>74</v>
      </c>
      <c r="AH1130" s="32">
        <v>45940</v>
      </c>
      <c r="AJ1130" s="30" t="s">
        <v>5832</v>
      </c>
    </row>
    <row r="1131" spans="1:36" x14ac:dyDescent="0.2">
      <c r="A1131" s="23">
        <v>3</v>
      </c>
      <c r="B1131" s="24" t="s">
        <v>124</v>
      </c>
      <c r="C1131" s="25" t="s">
        <v>2255</v>
      </c>
      <c r="D1131" s="26" t="s">
        <v>74</v>
      </c>
      <c r="E1131" s="24">
        <v>0</v>
      </c>
      <c r="F1131" s="27">
        <v>-16.811456622275145</v>
      </c>
      <c r="G1131" s="27">
        <v>5.0430637686203994</v>
      </c>
      <c r="H1131" s="26" t="s">
        <v>74</v>
      </c>
      <c r="I1131" s="27">
        <v>14.953527949909171</v>
      </c>
      <c r="J1131" s="27">
        <v>16.688215036999999</v>
      </c>
      <c r="K1131" s="26" t="s">
        <v>74</v>
      </c>
      <c r="L1131" s="23" t="s">
        <v>315</v>
      </c>
      <c r="M1131" s="23" t="s">
        <v>1578</v>
      </c>
      <c r="N1131" s="28" t="s">
        <v>74</v>
      </c>
      <c r="O1131" s="3" t="s">
        <v>109</v>
      </c>
      <c r="P1131" s="3" t="s">
        <v>543</v>
      </c>
      <c r="Q1131" s="28" t="s">
        <v>74</v>
      </c>
      <c r="R1131" s="29">
        <v>4</v>
      </c>
      <c r="S1131" s="30">
        <v>0</v>
      </c>
      <c r="T1131" s="30">
        <v>0</v>
      </c>
      <c r="U1131" s="30">
        <v>0</v>
      </c>
      <c r="V1131" s="30">
        <v>2</v>
      </c>
      <c r="W1131" s="28" t="s">
        <v>74</v>
      </c>
      <c r="X1131" s="3" t="s">
        <v>101</v>
      </c>
      <c r="Y1131" s="28" t="s">
        <v>74</v>
      </c>
      <c r="Z1131" s="31">
        <v>-1.8335684062059223</v>
      </c>
      <c r="AA1131" s="31">
        <v>11.004784688995223</v>
      </c>
      <c r="AB1131" s="31">
        <v>-31.697742885181547</v>
      </c>
      <c r="AC1131" s="31">
        <v>9.4649429083703058</v>
      </c>
      <c r="AD1131" s="28" t="s">
        <v>74</v>
      </c>
      <c r="AE1131" s="31">
        <v>-51.424619304807848</v>
      </c>
      <c r="AF1131" s="31">
        <v>-18.386953006749359</v>
      </c>
      <c r="AG1131" s="28" t="s">
        <v>74</v>
      </c>
      <c r="AH1131" s="32">
        <v>45940</v>
      </c>
      <c r="AJ1131" s="30" t="s">
        <v>5833</v>
      </c>
    </row>
    <row r="1132" spans="1:36" x14ac:dyDescent="0.2">
      <c r="A1132" s="23" t="s">
        <v>2256</v>
      </c>
      <c r="B1132" s="24" t="s">
        <v>198</v>
      </c>
      <c r="C1132" s="25" t="s">
        <v>2257</v>
      </c>
      <c r="D1132" s="26" t="s">
        <v>74</v>
      </c>
      <c r="E1132" s="24">
        <v>0</v>
      </c>
      <c r="F1132" s="27">
        <v>-29.350428439489605</v>
      </c>
      <c r="G1132" s="27">
        <v>3.0094251305163087</v>
      </c>
      <c r="H1132" s="26" t="s">
        <v>74</v>
      </c>
      <c r="I1132" s="27">
        <v>20.441252228627114</v>
      </c>
      <c r="J1132" s="27">
        <v>16.649299327000001</v>
      </c>
      <c r="K1132" s="26" t="s">
        <v>74</v>
      </c>
      <c r="L1132" s="23" t="s">
        <v>122</v>
      </c>
      <c r="M1132" s="23" t="s">
        <v>343</v>
      </c>
      <c r="N1132" s="28" t="s">
        <v>74</v>
      </c>
      <c r="O1132" s="3" t="s">
        <v>156</v>
      </c>
      <c r="P1132" s="3" t="s">
        <v>201</v>
      </c>
      <c r="Q1132" s="28" t="s">
        <v>74</v>
      </c>
      <c r="R1132" s="29">
        <v>0</v>
      </c>
      <c r="S1132" s="30">
        <v>0</v>
      </c>
      <c r="T1132" s="30">
        <v>0</v>
      </c>
      <c r="U1132" s="30">
        <v>5</v>
      </c>
      <c r="V1132" s="30">
        <v>5</v>
      </c>
      <c r="W1132" s="28" t="s">
        <v>74</v>
      </c>
      <c r="X1132" s="3" t="s">
        <v>101</v>
      </c>
      <c r="Y1132" s="28" t="s">
        <v>74</v>
      </c>
      <c r="Z1132" s="31">
        <v>-19.613670133729574</v>
      </c>
      <c r="AA1132" s="31">
        <v>1.7463729177861365</v>
      </c>
      <c r="AB1132" s="31">
        <v>-28.511425524082799</v>
      </c>
      <c r="AC1132" s="31">
        <v>-11.823066824936552</v>
      </c>
      <c r="AD1132" s="28" t="s">
        <v>74</v>
      </c>
      <c r="AE1132" s="31">
        <v>-49.886372754105594</v>
      </c>
      <c r="AF1132" s="31">
        <v>-29.922005638117376</v>
      </c>
      <c r="AG1132" s="28" t="s">
        <v>74</v>
      </c>
      <c r="AH1132" s="32">
        <v>45940</v>
      </c>
      <c r="AJ1132" s="30" t="s">
        <v>5834</v>
      </c>
    </row>
    <row r="1133" spans="1:36" x14ac:dyDescent="0.2">
      <c r="A1133" s="23">
        <v>267260</v>
      </c>
      <c r="B1133" s="24" t="s">
        <v>140</v>
      </c>
      <c r="C1133" s="25" t="s">
        <v>2258</v>
      </c>
      <c r="D1133" s="26" t="s">
        <v>74</v>
      </c>
      <c r="E1133" s="24">
        <v>5</v>
      </c>
      <c r="F1133" s="27">
        <v>0</v>
      </c>
      <c r="G1133" s="27">
        <v>92.121852371388584</v>
      </c>
      <c r="H1133" s="26" t="s">
        <v>74</v>
      </c>
      <c r="I1133" s="27">
        <v>43.344758332123121</v>
      </c>
      <c r="J1133" s="27">
        <v>16.617089160999999</v>
      </c>
      <c r="K1133" s="26" t="s">
        <v>74</v>
      </c>
      <c r="L1133" s="23" t="s">
        <v>178</v>
      </c>
      <c r="M1133" s="23" t="s">
        <v>421</v>
      </c>
      <c r="N1133" s="28" t="s">
        <v>74</v>
      </c>
      <c r="O1133" s="3" t="s">
        <v>109</v>
      </c>
      <c r="P1133" s="3" t="s">
        <v>142</v>
      </c>
      <c r="Q1133" s="28" t="s">
        <v>74</v>
      </c>
      <c r="R1133" s="29">
        <v>5</v>
      </c>
      <c r="S1133" s="30">
        <v>18</v>
      </c>
      <c r="T1133" s="30">
        <v>18</v>
      </c>
      <c r="U1133" s="30">
        <v>0</v>
      </c>
      <c r="V1133" s="30">
        <v>0</v>
      </c>
      <c r="W1133" s="28" t="s">
        <v>74</v>
      </c>
      <c r="X1133" s="3" t="s">
        <v>79</v>
      </c>
      <c r="Y1133" s="28" t="s">
        <v>74</v>
      </c>
      <c r="Z1133" s="31">
        <v>0</v>
      </c>
      <c r="AA1133" s="31">
        <v>121.23576398139633</v>
      </c>
      <c r="AB1133" s="31">
        <v>0</v>
      </c>
      <c r="AC1133" s="31">
        <v>275.91278608750736</v>
      </c>
      <c r="AD1133" s="28" t="s">
        <v>74</v>
      </c>
      <c r="AE1133" s="31">
        <v>0</v>
      </c>
      <c r="AF1133" s="31">
        <v>209.54579295843959</v>
      </c>
      <c r="AG1133" s="28" t="s">
        <v>74</v>
      </c>
      <c r="AH1133" s="32">
        <v>45940</v>
      </c>
      <c r="AJ1133" s="30" t="s">
        <v>5835</v>
      </c>
    </row>
    <row r="1134" spans="1:36" x14ac:dyDescent="0.2">
      <c r="A1134" s="23" t="s">
        <v>2259</v>
      </c>
      <c r="B1134" s="24" t="s">
        <v>255</v>
      </c>
      <c r="C1134" s="25" t="s">
        <v>2260</v>
      </c>
      <c r="D1134" s="26" t="s">
        <v>74</v>
      </c>
      <c r="E1134" s="24">
        <v>3</v>
      </c>
      <c r="F1134" s="27">
        <v>-9.0653772859481805</v>
      </c>
      <c r="G1134" s="27">
        <v>7.5950613876778377</v>
      </c>
      <c r="H1134" s="26" t="s">
        <v>74</v>
      </c>
      <c r="I1134" s="27">
        <v>19.755908155268141</v>
      </c>
      <c r="J1134" s="27">
        <v>16.560758329999999</v>
      </c>
      <c r="K1134" s="26" t="s">
        <v>74</v>
      </c>
      <c r="L1134" s="23" t="s">
        <v>97</v>
      </c>
      <c r="M1134" s="23" t="s">
        <v>257</v>
      </c>
      <c r="N1134" s="28" t="s">
        <v>74</v>
      </c>
      <c r="O1134" s="3" t="s">
        <v>109</v>
      </c>
      <c r="P1134" s="3" t="s">
        <v>258</v>
      </c>
      <c r="Q1134" s="28" t="s">
        <v>74</v>
      </c>
      <c r="R1134" s="29">
        <v>5</v>
      </c>
      <c r="S1134" s="30">
        <v>21</v>
      </c>
      <c r="T1134" s="30">
        <v>0</v>
      </c>
      <c r="U1134" s="30">
        <v>0</v>
      </c>
      <c r="V1134" s="30">
        <v>0</v>
      </c>
      <c r="W1134" s="28" t="s">
        <v>74</v>
      </c>
      <c r="X1134" s="3" t="s">
        <v>101</v>
      </c>
      <c r="Y1134" s="28" t="s">
        <v>74</v>
      </c>
      <c r="Z1134" s="31">
        <v>-0.83443126921388455</v>
      </c>
      <c r="AA1134" s="31">
        <v>23.459940220164764</v>
      </c>
      <c r="AB1134" s="31">
        <v>-4.5485289144403076</v>
      </c>
      <c r="AC1134" s="31">
        <v>53.720994352897918</v>
      </c>
      <c r="AD1134" s="28" t="s">
        <v>74</v>
      </c>
      <c r="AE1134" s="31">
        <v>-21.786493718487019</v>
      </c>
      <c r="AF1134" s="31">
        <v>11.844847303834094</v>
      </c>
      <c r="AG1134" s="28" t="s">
        <v>74</v>
      </c>
      <c r="AH1134" s="32">
        <v>45940</v>
      </c>
      <c r="AJ1134" s="30" t="s">
        <v>5836</v>
      </c>
    </row>
    <row r="1135" spans="1:36" x14ac:dyDescent="0.2">
      <c r="A1135" s="23">
        <v>86790</v>
      </c>
      <c r="B1135" s="24" t="s">
        <v>140</v>
      </c>
      <c r="C1135" s="25" t="s">
        <v>2261</v>
      </c>
      <c r="D1135" s="26" t="s">
        <v>74</v>
      </c>
      <c r="E1135" s="24">
        <v>5</v>
      </c>
      <c r="F1135" s="27">
        <v>-14.137280791233383</v>
      </c>
      <c r="G1135" s="27">
        <v>29.794389795688314</v>
      </c>
      <c r="H1135" s="26" t="s">
        <v>74</v>
      </c>
      <c r="I1135" s="27">
        <v>32.693536074888321</v>
      </c>
      <c r="J1135" s="27">
        <v>16.482499385000001</v>
      </c>
      <c r="K1135" s="26" t="s">
        <v>74</v>
      </c>
      <c r="L1135" s="23" t="s">
        <v>113</v>
      </c>
      <c r="M1135" s="23" t="s">
        <v>324</v>
      </c>
      <c r="N1135" s="28" t="s">
        <v>74</v>
      </c>
      <c r="O1135" s="3" t="s">
        <v>109</v>
      </c>
      <c r="P1135" s="3" t="s">
        <v>142</v>
      </c>
      <c r="Q1135" s="28" t="s">
        <v>74</v>
      </c>
      <c r="R1135" s="29">
        <v>5</v>
      </c>
      <c r="S1135" s="30">
        <v>25</v>
      </c>
      <c r="T1135" s="30">
        <v>21</v>
      </c>
      <c r="U1135" s="30">
        <v>0</v>
      </c>
      <c r="V1135" s="30">
        <v>0</v>
      </c>
      <c r="W1135" s="28" t="s">
        <v>74</v>
      </c>
      <c r="X1135" s="3" t="s">
        <v>83</v>
      </c>
      <c r="Y1135" s="28" t="s">
        <v>74</v>
      </c>
      <c r="Z1135" s="31">
        <v>-6.7328675326917509</v>
      </c>
      <c r="AA1135" s="31">
        <v>59.132630941637728</v>
      </c>
      <c r="AB1135" s="31">
        <v>-6.7328675326917509</v>
      </c>
      <c r="AC1135" s="31">
        <v>79.213432598583935</v>
      </c>
      <c r="AD1135" s="28" t="s">
        <v>74</v>
      </c>
      <c r="AE1135" s="31">
        <v>-14.137280791233383</v>
      </c>
      <c r="AF1135" s="31">
        <v>30.915394907560405</v>
      </c>
      <c r="AG1135" s="28" t="s">
        <v>74</v>
      </c>
      <c r="AH1135" s="32">
        <v>45940</v>
      </c>
      <c r="AJ1135" s="30" t="s">
        <v>5837</v>
      </c>
    </row>
    <row r="1136" spans="1:36" x14ac:dyDescent="0.2">
      <c r="A1136" s="23" t="s">
        <v>2262</v>
      </c>
      <c r="B1136" s="24" t="s">
        <v>72</v>
      </c>
      <c r="C1136" s="25" t="s">
        <v>2263</v>
      </c>
      <c r="D1136" s="26" t="s">
        <v>74</v>
      </c>
      <c r="E1136" s="24">
        <v>0</v>
      </c>
      <c r="F1136" s="27">
        <v>-26.308726018157426</v>
      </c>
      <c r="G1136" s="27">
        <v>0</v>
      </c>
      <c r="H1136" s="26" t="s">
        <v>74</v>
      </c>
      <c r="I1136" s="27">
        <v>27.438419367324279</v>
      </c>
      <c r="J1136" s="27">
        <v>16.478413068999998</v>
      </c>
      <c r="K1136" s="26" t="s">
        <v>74</v>
      </c>
      <c r="L1136" s="23" t="s">
        <v>493</v>
      </c>
      <c r="M1136" s="23" t="s">
        <v>1662</v>
      </c>
      <c r="N1136" s="28" t="s">
        <v>74</v>
      </c>
      <c r="O1136" s="3" t="s">
        <v>77</v>
      </c>
      <c r="P1136" s="3" t="s">
        <v>78</v>
      </c>
      <c r="Q1136" s="28" t="s">
        <v>74</v>
      </c>
      <c r="R1136" s="29">
        <v>1</v>
      </c>
      <c r="S1136" s="30">
        <v>0</v>
      </c>
      <c r="T1136" s="30">
        <v>0</v>
      </c>
      <c r="U1136" s="30">
        <v>0</v>
      </c>
      <c r="V1136" s="30">
        <v>21</v>
      </c>
      <c r="W1136" s="28" t="s">
        <v>74</v>
      </c>
      <c r="X1136" s="3" t="s">
        <v>83</v>
      </c>
      <c r="Y1136" s="28" t="s">
        <v>74</v>
      </c>
      <c r="Z1136" s="31">
        <v>-14.083277367360644</v>
      </c>
      <c r="AA1136" s="31">
        <v>1.4793955499147338</v>
      </c>
      <c r="AB1136" s="31">
        <v>-17.336521064874635</v>
      </c>
      <c r="AC1136" s="31">
        <v>4.2542506343736193</v>
      </c>
      <c r="AD1136" s="28" t="s">
        <v>74</v>
      </c>
      <c r="AE1136" s="31">
        <v>-43.459612810849691</v>
      </c>
      <c r="AF1136" s="31">
        <v>-21.320649224176538</v>
      </c>
      <c r="AG1136" s="28" t="s">
        <v>74</v>
      </c>
      <c r="AH1136" s="32">
        <v>45940</v>
      </c>
      <c r="AJ1136" s="30" t="s">
        <v>5838</v>
      </c>
    </row>
    <row r="1137" spans="1:36" x14ac:dyDescent="0.2">
      <c r="A1137" s="23" t="s">
        <v>2264</v>
      </c>
      <c r="B1137" s="24" t="s">
        <v>272</v>
      </c>
      <c r="C1137" s="25" t="s">
        <v>2265</v>
      </c>
      <c r="D1137" s="26" t="s">
        <v>74</v>
      </c>
      <c r="E1137" s="24">
        <v>1</v>
      </c>
      <c r="F1137" s="27">
        <v>-21.349545114071784</v>
      </c>
      <c r="G1137" s="27">
        <v>2.4289514103008338</v>
      </c>
      <c r="H1137" s="26" t="s">
        <v>74</v>
      </c>
      <c r="I1137" s="27">
        <v>24.203590125870473</v>
      </c>
      <c r="J1137" s="27">
        <v>16.474198089000001</v>
      </c>
      <c r="K1137" s="26" t="s">
        <v>74</v>
      </c>
      <c r="L1137" s="23" t="s">
        <v>97</v>
      </c>
      <c r="M1137" s="23" t="s">
        <v>499</v>
      </c>
      <c r="N1137" s="28" t="s">
        <v>74</v>
      </c>
      <c r="O1137" s="3" t="s">
        <v>77</v>
      </c>
      <c r="P1137" s="3" t="s">
        <v>274</v>
      </c>
      <c r="Q1137" s="28" t="s">
        <v>74</v>
      </c>
      <c r="R1137" s="29">
        <v>2</v>
      </c>
      <c r="S1137" s="30">
        <v>0</v>
      </c>
      <c r="T1137" s="30">
        <v>0</v>
      </c>
      <c r="U1137" s="30">
        <v>0</v>
      </c>
      <c r="V1137" s="30">
        <v>0</v>
      </c>
      <c r="W1137" s="28" t="s">
        <v>74</v>
      </c>
      <c r="X1137" s="3" t="s">
        <v>83</v>
      </c>
      <c r="Y1137" s="28" t="s">
        <v>74</v>
      </c>
      <c r="Z1137" s="31">
        <v>-10.203160270880362</v>
      </c>
      <c r="AA1137" s="31">
        <v>5.0713153724247269</v>
      </c>
      <c r="AB1137" s="31">
        <v>-10.913705583756347</v>
      </c>
      <c r="AC1137" s="31">
        <v>5.7949648546892796</v>
      </c>
      <c r="AD1137" s="28" t="s">
        <v>74</v>
      </c>
      <c r="AE1137" s="31">
        <v>-47.764728539644366</v>
      </c>
      <c r="AF1137" s="31">
        <v>-23.687809995715526</v>
      </c>
      <c r="AG1137" s="28" t="s">
        <v>74</v>
      </c>
      <c r="AH1137" s="32">
        <v>45940</v>
      </c>
      <c r="AJ1137" s="30" t="s">
        <v>5839</v>
      </c>
    </row>
    <row r="1138" spans="1:36" x14ac:dyDescent="0.2">
      <c r="A1138" s="23" t="s">
        <v>2266</v>
      </c>
      <c r="B1138" s="24" t="s">
        <v>72</v>
      </c>
      <c r="C1138" s="25" t="s">
        <v>2267</v>
      </c>
      <c r="D1138" s="26" t="s">
        <v>74</v>
      </c>
      <c r="E1138" s="24">
        <v>0</v>
      </c>
      <c r="F1138" s="27">
        <v>-21.547933156164387</v>
      </c>
      <c r="G1138" s="27">
        <v>6.5063873654313671</v>
      </c>
      <c r="H1138" s="26" t="s">
        <v>74</v>
      </c>
      <c r="I1138" s="27">
        <v>52.569623491041675</v>
      </c>
      <c r="J1138" s="27">
        <v>16.435807874999998</v>
      </c>
      <c r="K1138" s="26" t="s">
        <v>74</v>
      </c>
      <c r="L1138" s="23" t="s">
        <v>88</v>
      </c>
      <c r="M1138" s="23" t="s">
        <v>89</v>
      </c>
      <c r="N1138" s="28" t="s">
        <v>74</v>
      </c>
      <c r="O1138" s="3" t="s">
        <v>77</v>
      </c>
      <c r="P1138" s="3" t="s">
        <v>78</v>
      </c>
      <c r="Q1138" s="28" t="s">
        <v>74</v>
      </c>
      <c r="R1138" s="29">
        <v>3</v>
      </c>
      <c r="S1138" s="30">
        <v>0</v>
      </c>
      <c r="T1138" s="30">
        <v>0</v>
      </c>
      <c r="U1138" s="30">
        <v>0</v>
      </c>
      <c r="V1138" s="30">
        <v>10</v>
      </c>
      <c r="W1138" s="28" t="s">
        <v>74</v>
      </c>
      <c r="X1138" s="3" t="s">
        <v>79</v>
      </c>
      <c r="Y1138" s="28" t="s">
        <v>74</v>
      </c>
      <c r="Z1138" s="31">
        <v>-18.266442850602775</v>
      </c>
      <c r="AA1138" s="31">
        <v>28.16463268724576</v>
      </c>
      <c r="AB1138" s="31">
        <v>-60.852245733289479</v>
      </c>
      <c r="AC1138" s="31">
        <v>21.517724373522782</v>
      </c>
      <c r="AD1138" s="28" t="s">
        <v>74</v>
      </c>
      <c r="AE1138" s="31">
        <v>-70.994614813694838</v>
      </c>
      <c r="AF1138" s="31">
        <v>-7.9891657283399491</v>
      </c>
      <c r="AG1138" s="28" t="s">
        <v>74</v>
      </c>
      <c r="AH1138" s="32">
        <v>45940</v>
      </c>
      <c r="AJ1138" s="30" t="s">
        <v>5840</v>
      </c>
    </row>
    <row r="1139" spans="1:36" x14ac:dyDescent="0.2">
      <c r="A1139" s="23" t="s">
        <v>2268</v>
      </c>
      <c r="B1139" s="24" t="s">
        <v>72</v>
      </c>
      <c r="C1139" s="25" t="s">
        <v>2269</v>
      </c>
      <c r="D1139" s="26" t="s">
        <v>74</v>
      </c>
      <c r="E1139" s="24">
        <v>0</v>
      </c>
      <c r="F1139" s="27">
        <v>-20.890833557319681</v>
      </c>
      <c r="G1139" s="27">
        <v>4.872402494055649</v>
      </c>
      <c r="H1139" s="26" t="s">
        <v>74</v>
      </c>
      <c r="I1139" s="27">
        <v>50.902996749703853</v>
      </c>
      <c r="J1139" s="27">
        <v>16.433123415000001</v>
      </c>
      <c r="K1139" s="26" t="s">
        <v>74</v>
      </c>
      <c r="L1139" s="23" t="s">
        <v>178</v>
      </c>
      <c r="M1139" s="23" t="s">
        <v>1212</v>
      </c>
      <c r="N1139" s="28" t="s">
        <v>74</v>
      </c>
      <c r="O1139" s="3" t="s">
        <v>77</v>
      </c>
      <c r="P1139" s="3" t="s">
        <v>78</v>
      </c>
      <c r="Q1139" s="28" t="s">
        <v>74</v>
      </c>
      <c r="R1139" s="29">
        <v>1</v>
      </c>
      <c r="S1139" s="30">
        <v>0</v>
      </c>
      <c r="T1139" s="30">
        <v>0</v>
      </c>
      <c r="U1139" s="30">
        <v>0</v>
      </c>
      <c r="V1139" s="30">
        <v>12</v>
      </c>
      <c r="W1139" s="28" t="s">
        <v>74</v>
      </c>
      <c r="X1139" s="3" t="s">
        <v>79</v>
      </c>
      <c r="Y1139" s="28" t="s">
        <v>74</v>
      </c>
      <c r="Z1139" s="31">
        <v>-15.24918743228603</v>
      </c>
      <c r="AA1139" s="31">
        <v>27.923139820114461</v>
      </c>
      <c r="AB1139" s="31">
        <v>-28.529008679762452</v>
      </c>
      <c r="AC1139" s="31">
        <v>-1.5822640482747181</v>
      </c>
      <c r="AD1139" s="28" t="s">
        <v>74</v>
      </c>
      <c r="AE1139" s="31">
        <v>-52.721175432018278</v>
      </c>
      <c r="AF1139" s="31">
        <v>-27.173745410975965</v>
      </c>
      <c r="AG1139" s="28" t="s">
        <v>74</v>
      </c>
      <c r="AH1139" s="32">
        <v>45940</v>
      </c>
      <c r="AJ1139" s="30" t="s">
        <v>5841</v>
      </c>
    </row>
    <row r="1140" spans="1:36" x14ac:dyDescent="0.2">
      <c r="A1140" s="23">
        <v>2338</v>
      </c>
      <c r="B1140" s="24" t="s">
        <v>124</v>
      </c>
      <c r="C1140" s="25" t="s">
        <v>2270</v>
      </c>
      <c r="D1140" s="26" t="s">
        <v>74</v>
      </c>
      <c r="E1140" s="24">
        <v>0</v>
      </c>
      <c r="F1140" s="27">
        <v>-22.958759541130782</v>
      </c>
      <c r="G1140" s="27">
        <v>7.155302245917591</v>
      </c>
      <c r="H1140" s="26" t="s">
        <v>74</v>
      </c>
      <c r="I1140" s="27">
        <v>23.808926777242839</v>
      </c>
      <c r="J1140" s="27">
        <v>16.420497794999999</v>
      </c>
      <c r="K1140" s="26" t="s">
        <v>74</v>
      </c>
      <c r="L1140" s="23" t="s">
        <v>178</v>
      </c>
      <c r="M1140" s="23" t="s">
        <v>240</v>
      </c>
      <c r="N1140" s="28" t="s">
        <v>74</v>
      </c>
      <c r="O1140" s="3" t="s">
        <v>109</v>
      </c>
      <c r="P1140" s="3" t="s">
        <v>126</v>
      </c>
      <c r="Q1140" s="28" t="s">
        <v>74</v>
      </c>
      <c r="R1140" s="29">
        <v>2</v>
      </c>
      <c r="S1140" s="30">
        <v>0</v>
      </c>
      <c r="T1140" s="30">
        <v>0</v>
      </c>
      <c r="U1140" s="30">
        <v>0</v>
      </c>
      <c r="V1140" s="30">
        <v>5</v>
      </c>
      <c r="W1140" s="28" t="s">
        <v>74</v>
      </c>
      <c r="X1140" s="3" t="s">
        <v>83</v>
      </c>
      <c r="Y1140" s="28" t="s">
        <v>74</v>
      </c>
      <c r="Z1140" s="31">
        <v>-12.738095238095241</v>
      </c>
      <c r="AA1140" s="31">
        <v>6.2318840579710102</v>
      </c>
      <c r="AB1140" s="31">
        <v>-12.738095238095241</v>
      </c>
      <c r="AC1140" s="31">
        <v>26.978627574110575</v>
      </c>
      <c r="AD1140" s="28" t="s">
        <v>74</v>
      </c>
      <c r="AE1140" s="31">
        <v>-26.349188799510941</v>
      </c>
      <c r="AF1140" s="31">
        <v>-2.7589781178960555</v>
      </c>
      <c r="AG1140" s="28" t="s">
        <v>74</v>
      </c>
      <c r="AH1140" s="32">
        <v>45940</v>
      </c>
      <c r="AJ1140" s="30" t="s">
        <v>5842</v>
      </c>
    </row>
    <row r="1141" spans="1:36" x14ac:dyDescent="0.2">
      <c r="A1141" s="23">
        <v>5020</v>
      </c>
      <c r="B1141" s="24" t="s">
        <v>259</v>
      </c>
      <c r="C1141" s="25" t="s">
        <v>2271</v>
      </c>
      <c r="D1141" s="26" t="s">
        <v>74</v>
      </c>
      <c r="E1141" s="24">
        <v>4</v>
      </c>
      <c r="F1141" s="27">
        <v>-3.3569690481233754</v>
      </c>
      <c r="G1141" s="27">
        <v>21.393012292682851</v>
      </c>
      <c r="H1141" s="26" t="s">
        <v>74</v>
      </c>
      <c r="I1141" s="27">
        <v>31.529719567582433</v>
      </c>
      <c r="J1141" s="27">
        <v>16.405108520999999</v>
      </c>
      <c r="K1141" s="26" t="s">
        <v>74</v>
      </c>
      <c r="L1141" s="23" t="s">
        <v>97</v>
      </c>
      <c r="M1141" s="23" t="s">
        <v>257</v>
      </c>
      <c r="N1141" s="28" t="s">
        <v>74</v>
      </c>
      <c r="O1141" s="3" t="s">
        <v>109</v>
      </c>
      <c r="P1141" s="3" t="s">
        <v>261</v>
      </c>
      <c r="Q1141" s="28" t="s">
        <v>74</v>
      </c>
      <c r="R1141" s="29">
        <v>5</v>
      </c>
      <c r="S1141" s="30">
        <v>10</v>
      </c>
      <c r="T1141" s="30">
        <v>0</v>
      </c>
      <c r="U1141" s="30">
        <v>0</v>
      </c>
      <c r="V1141" s="30">
        <v>0</v>
      </c>
      <c r="W1141" s="28" t="s">
        <v>74</v>
      </c>
      <c r="X1141" s="3" t="s">
        <v>83</v>
      </c>
      <c r="Y1141" s="28" t="s">
        <v>74</v>
      </c>
      <c r="Z1141" s="31">
        <v>-2.8071645543102615</v>
      </c>
      <c r="AA1141" s="31">
        <v>42.973805855161785</v>
      </c>
      <c r="AB1141" s="31">
        <v>-2.8071645543102615</v>
      </c>
      <c r="AC1141" s="31">
        <v>58.8037638836702</v>
      </c>
      <c r="AD1141" s="28" t="s">
        <v>74</v>
      </c>
      <c r="AE1141" s="31">
        <v>-3.3569690481233754</v>
      </c>
      <c r="AF1141" s="31">
        <v>15.779360548637664</v>
      </c>
      <c r="AG1141" s="28" t="s">
        <v>74</v>
      </c>
      <c r="AH1141" s="32">
        <v>45940</v>
      </c>
      <c r="AJ1141" s="30" t="s">
        <v>5843</v>
      </c>
    </row>
    <row r="1142" spans="1:36" x14ac:dyDescent="0.2">
      <c r="A1142" s="23">
        <v>2357</v>
      </c>
      <c r="B1142" s="24" t="s">
        <v>107</v>
      </c>
      <c r="C1142" s="25" t="s">
        <v>2272</v>
      </c>
      <c r="D1142" s="26" t="s">
        <v>74</v>
      </c>
      <c r="E1142" s="24">
        <v>5</v>
      </c>
      <c r="F1142" s="27">
        <v>-8.0831376286588501</v>
      </c>
      <c r="G1142" s="27">
        <v>20.078885980236741</v>
      </c>
      <c r="H1142" s="26" t="s">
        <v>74</v>
      </c>
      <c r="I1142" s="27">
        <v>35.890149494854626</v>
      </c>
      <c r="J1142" s="27">
        <v>16.369398889999999</v>
      </c>
      <c r="K1142" s="26" t="s">
        <v>74</v>
      </c>
      <c r="L1142" s="23" t="s">
        <v>75</v>
      </c>
      <c r="M1142" s="23" t="s">
        <v>286</v>
      </c>
      <c r="N1142" s="28" t="s">
        <v>74</v>
      </c>
      <c r="O1142" s="3" t="s">
        <v>109</v>
      </c>
      <c r="P1142" s="3" t="s">
        <v>110</v>
      </c>
      <c r="Q1142" s="28" t="s">
        <v>74</v>
      </c>
      <c r="R1142" s="29">
        <v>5</v>
      </c>
      <c r="S1142" s="30">
        <v>3</v>
      </c>
      <c r="T1142" s="30">
        <v>3</v>
      </c>
      <c r="U1142" s="30">
        <v>0</v>
      </c>
      <c r="V1142" s="30">
        <v>0</v>
      </c>
      <c r="W1142" s="28" t="s">
        <v>74</v>
      </c>
      <c r="X1142" s="3" t="s">
        <v>83</v>
      </c>
      <c r="Y1142" s="28" t="s">
        <v>74</v>
      </c>
      <c r="Z1142" s="31">
        <v>-4.2432814710042432</v>
      </c>
      <c r="AA1142" s="31">
        <v>38.977275060045571</v>
      </c>
      <c r="AB1142" s="31">
        <v>-4.2432814710042432</v>
      </c>
      <c r="AC1142" s="31">
        <v>70.472543848207422</v>
      </c>
      <c r="AD1142" s="28" t="s">
        <v>74</v>
      </c>
      <c r="AE1142" s="31">
        <v>-8.0831376286588501</v>
      </c>
      <c r="AF1142" s="31">
        <v>35.702019330409044</v>
      </c>
      <c r="AG1142" s="28" t="s">
        <v>74</v>
      </c>
      <c r="AH1142" s="32">
        <v>45940</v>
      </c>
      <c r="AJ1142" s="30" t="s">
        <v>5844</v>
      </c>
    </row>
    <row r="1143" spans="1:36" x14ac:dyDescent="0.2">
      <c r="A1143" s="23" t="s">
        <v>2273</v>
      </c>
      <c r="B1143" s="24" t="s">
        <v>194</v>
      </c>
      <c r="C1143" s="25" t="s">
        <v>2274</v>
      </c>
      <c r="D1143" s="26" t="s">
        <v>74</v>
      </c>
      <c r="E1143" s="24">
        <v>2</v>
      </c>
      <c r="F1143" s="27">
        <v>-24.611153265902004</v>
      </c>
      <c r="G1143" s="27">
        <v>3.4321018709135869</v>
      </c>
      <c r="H1143" s="26" t="s">
        <v>74</v>
      </c>
      <c r="I1143" s="27">
        <v>21.747778936580158</v>
      </c>
      <c r="J1143" s="27">
        <v>16.367975998999999</v>
      </c>
      <c r="K1143" s="26" t="s">
        <v>74</v>
      </c>
      <c r="L1143" s="23" t="s">
        <v>122</v>
      </c>
      <c r="M1143" s="23" t="s">
        <v>186</v>
      </c>
      <c r="N1143" s="28" t="s">
        <v>74</v>
      </c>
      <c r="O1143" s="3" t="s">
        <v>156</v>
      </c>
      <c r="P1143" s="3" t="s">
        <v>184</v>
      </c>
      <c r="Q1143" s="28" t="s">
        <v>74</v>
      </c>
      <c r="R1143" s="29">
        <v>3</v>
      </c>
      <c r="S1143" s="30">
        <v>0</v>
      </c>
      <c r="T1143" s="30">
        <v>0</v>
      </c>
      <c r="U1143" s="30">
        <v>0</v>
      </c>
      <c r="V1143" s="30">
        <v>0</v>
      </c>
      <c r="W1143" s="28" t="s">
        <v>74</v>
      </c>
      <c r="X1143" s="3" t="s">
        <v>83</v>
      </c>
      <c r="Y1143" s="28" t="s">
        <v>74</v>
      </c>
      <c r="Z1143" s="31">
        <v>-16.36904761904762</v>
      </c>
      <c r="AA1143" s="31">
        <v>1.9963702359346642</v>
      </c>
      <c r="AB1143" s="31">
        <v>-16.36904761904762</v>
      </c>
      <c r="AC1143" s="31">
        <v>38.81099695132437</v>
      </c>
      <c r="AD1143" s="28" t="s">
        <v>74</v>
      </c>
      <c r="AE1143" s="31">
        <v>-24.611153265902004</v>
      </c>
      <c r="AF1143" s="31">
        <v>12.576407496123895</v>
      </c>
      <c r="AG1143" s="28" t="s">
        <v>74</v>
      </c>
      <c r="AH1143" s="32">
        <v>45940</v>
      </c>
      <c r="AJ1143" s="30" t="s">
        <v>5845</v>
      </c>
    </row>
    <row r="1144" spans="1:36" x14ac:dyDescent="0.2">
      <c r="A1144" s="23" t="s">
        <v>2275</v>
      </c>
      <c r="B1144" s="24" t="s">
        <v>72</v>
      </c>
      <c r="C1144" s="25" t="s">
        <v>2276</v>
      </c>
      <c r="D1144" s="26" t="s">
        <v>74</v>
      </c>
      <c r="E1144" s="24">
        <v>3</v>
      </c>
      <c r="F1144" s="27">
        <v>-5.0250745448066958</v>
      </c>
      <c r="G1144" s="27">
        <v>24.446277100943433</v>
      </c>
      <c r="H1144" s="26" t="s">
        <v>74</v>
      </c>
      <c r="I1144" s="27">
        <v>32.013600297421732</v>
      </c>
      <c r="J1144" s="27">
        <v>16.364140951</v>
      </c>
      <c r="K1144" s="26" t="s">
        <v>74</v>
      </c>
      <c r="L1144" s="23" t="s">
        <v>129</v>
      </c>
      <c r="M1144" s="23" t="s">
        <v>200</v>
      </c>
      <c r="N1144" s="28" t="s">
        <v>74</v>
      </c>
      <c r="O1144" s="3" t="s">
        <v>77</v>
      </c>
      <c r="P1144" s="3" t="s">
        <v>78</v>
      </c>
      <c r="Q1144" s="28" t="s">
        <v>74</v>
      </c>
      <c r="R1144" s="29">
        <v>5</v>
      </c>
      <c r="S1144" s="30">
        <v>12</v>
      </c>
      <c r="T1144" s="30">
        <v>0</v>
      </c>
      <c r="U1144" s="30">
        <v>0</v>
      </c>
      <c r="V1144" s="30">
        <v>0</v>
      </c>
      <c r="W1144" s="28" t="s">
        <v>74</v>
      </c>
      <c r="X1144" s="3" t="s">
        <v>83</v>
      </c>
      <c r="Y1144" s="28" t="s">
        <v>74</v>
      </c>
      <c r="Z1144" s="31">
        <v>-3.5895075931891443</v>
      </c>
      <c r="AA1144" s="31">
        <v>47.35361350448391</v>
      </c>
      <c r="AB1144" s="31">
        <v>-3.5895075931891443</v>
      </c>
      <c r="AC1144" s="31">
        <v>21.863966749290434</v>
      </c>
      <c r="AD1144" s="28" t="s">
        <v>74</v>
      </c>
      <c r="AE1144" s="31">
        <v>-37.177456554457713</v>
      </c>
      <c r="AF1144" s="31">
        <v>-9.550649194373003</v>
      </c>
      <c r="AG1144" s="28" t="s">
        <v>74</v>
      </c>
      <c r="AH1144" s="32">
        <v>45940</v>
      </c>
      <c r="AJ1144" s="30" t="s">
        <v>5846</v>
      </c>
    </row>
    <row r="1145" spans="1:36" x14ac:dyDescent="0.2">
      <c r="A1145" s="23" t="s">
        <v>2277</v>
      </c>
      <c r="B1145" s="24" t="s">
        <v>72</v>
      </c>
      <c r="C1145" s="25" t="s">
        <v>2278</v>
      </c>
      <c r="D1145" s="26" t="s">
        <v>74</v>
      </c>
      <c r="E1145" s="24">
        <v>0</v>
      </c>
      <c r="F1145" s="27">
        <v>-18.980700245102554</v>
      </c>
      <c r="G1145" s="27">
        <v>0</v>
      </c>
      <c r="H1145" s="26" t="s">
        <v>74</v>
      </c>
      <c r="I1145" s="27">
        <v>30.911724587300753</v>
      </c>
      <c r="J1145" s="27">
        <v>16.332848877</v>
      </c>
      <c r="K1145" s="26" t="s">
        <v>74</v>
      </c>
      <c r="L1145" s="23" t="s">
        <v>75</v>
      </c>
      <c r="M1145" s="23" t="s">
        <v>82</v>
      </c>
      <c r="N1145" s="28" t="s">
        <v>74</v>
      </c>
      <c r="O1145" s="3" t="s">
        <v>77</v>
      </c>
      <c r="P1145" s="3" t="s">
        <v>78</v>
      </c>
      <c r="Q1145" s="28" t="s">
        <v>74</v>
      </c>
      <c r="R1145" s="29">
        <v>2</v>
      </c>
      <c r="S1145" s="30">
        <v>0</v>
      </c>
      <c r="T1145" s="30">
        <v>0</v>
      </c>
      <c r="U1145" s="30">
        <v>0</v>
      </c>
      <c r="V1145" s="30">
        <v>5</v>
      </c>
      <c r="W1145" s="28" t="s">
        <v>74</v>
      </c>
      <c r="X1145" s="3" t="s">
        <v>83</v>
      </c>
      <c r="Y1145" s="28" t="s">
        <v>74</v>
      </c>
      <c r="Z1145" s="31">
        <v>-16.022799240025329</v>
      </c>
      <c r="AA1145" s="31">
        <v>12.468193384223925</v>
      </c>
      <c r="AB1145" s="31">
        <v>-16.022799240025329</v>
      </c>
      <c r="AC1145" s="31">
        <v>14.78333131351603</v>
      </c>
      <c r="AD1145" s="28" t="s">
        <v>74</v>
      </c>
      <c r="AE1145" s="31">
        <v>-33.087410216019364</v>
      </c>
      <c r="AF1145" s="31">
        <v>-12.86882665599029</v>
      </c>
      <c r="AG1145" s="28" t="s">
        <v>74</v>
      </c>
      <c r="AH1145" s="32">
        <v>45940</v>
      </c>
      <c r="AJ1145" s="30" t="s">
        <v>5847</v>
      </c>
    </row>
    <row r="1146" spans="1:36" x14ac:dyDescent="0.2">
      <c r="A1146" s="23" t="s">
        <v>2279</v>
      </c>
      <c r="B1146" s="24" t="s">
        <v>341</v>
      </c>
      <c r="C1146" s="25" t="s">
        <v>2280</v>
      </c>
      <c r="D1146" s="26" t="s">
        <v>74</v>
      </c>
      <c r="E1146" s="24">
        <v>1</v>
      </c>
      <c r="F1146" s="27">
        <v>-27.073461723351862</v>
      </c>
      <c r="G1146" s="27">
        <v>0</v>
      </c>
      <c r="H1146" s="26" t="s">
        <v>74</v>
      </c>
      <c r="I1146" s="27">
        <v>22.509059234594222</v>
      </c>
      <c r="J1146" s="27">
        <v>16.272185293</v>
      </c>
      <c r="K1146" s="26" t="s">
        <v>74</v>
      </c>
      <c r="L1146" s="23" t="s">
        <v>122</v>
      </c>
      <c r="M1146" s="23" t="s">
        <v>186</v>
      </c>
      <c r="N1146" s="28" t="s">
        <v>74</v>
      </c>
      <c r="O1146" s="3" t="s">
        <v>77</v>
      </c>
      <c r="P1146" s="3" t="s">
        <v>344</v>
      </c>
      <c r="Q1146" s="28" t="s">
        <v>74</v>
      </c>
      <c r="R1146" s="29">
        <v>2</v>
      </c>
      <c r="S1146" s="30">
        <v>0</v>
      </c>
      <c r="T1146" s="30">
        <v>0</v>
      </c>
      <c r="U1146" s="30">
        <v>0</v>
      </c>
      <c r="V1146" s="30">
        <v>0</v>
      </c>
      <c r="W1146" s="28" t="s">
        <v>74</v>
      </c>
      <c r="X1146" s="3" t="s">
        <v>83</v>
      </c>
      <c r="Y1146" s="28" t="s">
        <v>74</v>
      </c>
      <c r="Z1146" s="31">
        <v>-16.110509719019149</v>
      </c>
      <c r="AA1146" s="31">
        <v>0</v>
      </c>
      <c r="AB1146" s="31">
        <v>-16.110509719019149</v>
      </c>
      <c r="AC1146" s="31">
        <v>11.183886320963628</v>
      </c>
      <c r="AD1146" s="28" t="s">
        <v>74</v>
      </c>
      <c r="AE1146" s="31">
        <v>-32.640028916343717</v>
      </c>
      <c r="AF1146" s="31">
        <v>-15.08633018585474</v>
      </c>
      <c r="AG1146" s="28" t="s">
        <v>74</v>
      </c>
      <c r="AH1146" s="32">
        <v>45940</v>
      </c>
      <c r="AJ1146" s="30" t="s">
        <v>5848</v>
      </c>
    </row>
    <row r="1147" spans="1:36" x14ac:dyDescent="0.2">
      <c r="A1147" s="23" t="s">
        <v>2281</v>
      </c>
      <c r="B1147" s="24" t="s">
        <v>182</v>
      </c>
      <c r="C1147" s="25" t="s">
        <v>2282</v>
      </c>
      <c r="D1147" s="26" t="s">
        <v>74</v>
      </c>
      <c r="E1147" s="24">
        <v>0</v>
      </c>
      <c r="F1147" s="27">
        <v>-16.170131606793319</v>
      </c>
      <c r="G1147" s="27">
        <v>0</v>
      </c>
      <c r="H1147" s="26" t="s">
        <v>74</v>
      </c>
      <c r="I1147" s="27">
        <v>21.253498171762441</v>
      </c>
      <c r="J1147" s="27">
        <v>16.263099432000001</v>
      </c>
      <c r="K1147" s="26" t="s">
        <v>74</v>
      </c>
      <c r="L1147" s="23" t="s">
        <v>247</v>
      </c>
      <c r="M1147" s="23" t="s">
        <v>248</v>
      </c>
      <c r="N1147" s="28" t="s">
        <v>74</v>
      </c>
      <c r="O1147" s="3" t="s">
        <v>156</v>
      </c>
      <c r="P1147" s="3" t="s">
        <v>184</v>
      </c>
      <c r="Q1147" s="28" t="s">
        <v>74</v>
      </c>
      <c r="R1147" s="29">
        <v>0</v>
      </c>
      <c r="S1147" s="30">
        <v>0</v>
      </c>
      <c r="T1147" s="30">
        <v>0</v>
      </c>
      <c r="U1147" s="30">
        <v>3</v>
      </c>
      <c r="V1147" s="30">
        <v>5</v>
      </c>
      <c r="W1147" s="28" t="s">
        <v>74</v>
      </c>
      <c r="X1147" s="3" t="s">
        <v>83</v>
      </c>
      <c r="Y1147" s="28" t="s">
        <v>74</v>
      </c>
      <c r="Z1147" s="31">
        <v>-13.477848150511198</v>
      </c>
      <c r="AA1147" s="31">
        <v>1.5951906737076798</v>
      </c>
      <c r="AB1147" s="31">
        <v>-39.378080160495436</v>
      </c>
      <c r="AC1147" s="31">
        <v>-15.00662711366556</v>
      </c>
      <c r="AD1147" s="28" t="s">
        <v>74</v>
      </c>
      <c r="AE1147" s="31">
        <v>-47.611537892196466</v>
      </c>
      <c r="AF1147" s="31">
        <v>-28.827669137428032</v>
      </c>
      <c r="AG1147" s="28" t="s">
        <v>74</v>
      </c>
      <c r="AH1147" s="32">
        <v>45940</v>
      </c>
      <c r="AJ1147" s="30" t="s">
        <v>5849</v>
      </c>
    </row>
    <row r="1148" spans="1:36" x14ac:dyDescent="0.2">
      <c r="A1148" s="23" t="s">
        <v>2283</v>
      </c>
      <c r="B1148" s="24" t="s">
        <v>72</v>
      </c>
      <c r="C1148" s="25" t="s">
        <v>2284</v>
      </c>
      <c r="D1148" s="26" t="s">
        <v>74</v>
      </c>
      <c r="E1148" s="24">
        <v>0</v>
      </c>
      <c r="F1148" s="27">
        <v>-32.832107985464795</v>
      </c>
      <c r="G1148" s="27">
        <v>0</v>
      </c>
      <c r="H1148" s="26" t="s">
        <v>74</v>
      </c>
      <c r="I1148" s="27">
        <v>42.944152309236401</v>
      </c>
      <c r="J1148" s="27">
        <v>16.229606620999999</v>
      </c>
      <c r="K1148" s="26" t="s">
        <v>74</v>
      </c>
      <c r="L1148" s="23" t="s">
        <v>91</v>
      </c>
      <c r="M1148" s="23" t="s">
        <v>1154</v>
      </c>
      <c r="N1148" s="28" t="s">
        <v>74</v>
      </c>
      <c r="O1148" s="3" t="s">
        <v>77</v>
      </c>
      <c r="P1148" s="3" t="s">
        <v>78</v>
      </c>
      <c r="Q1148" s="28" t="s">
        <v>74</v>
      </c>
      <c r="R1148" s="29">
        <v>2</v>
      </c>
      <c r="S1148" s="30">
        <v>0</v>
      </c>
      <c r="T1148" s="30">
        <v>0</v>
      </c>
      <c r="U1148" s="30">
        <v>0</v>
      </c>
      <c r="V1148" s="30">
        <v>2</v>
      </c>
      <c r="W1148" s="28" t="s">
        <v>74</v>
      </c>
      <c r="X1148" s="3" t="s">
        <v>79</v>
      </c>
      <c r="Y1148" s="28" t="s">
        <v>74</v>
      </c>
      <c r="Z1148" s="31">
        <v>-31.867444768653609</v>
      </c>
      <c r="AA1148" s="31">
        <v>3.2207136090937674</v>
      </c>
      <c r="AB1148" s="31">
        <v>-38.885773041690044</v>
      </c>
      <c r="AC1148" s="31">
        <v>9.551305705476052</v>
      </c>
      <c r="AD1148" s="28" t="s">
        <v>74</v>
      </c>
      <c r="AE1148" s="31">
        <v>-44.393178617538375</v>
      </c>
      <c r="AF1148" s="31">
        <v>-14.316946583812786</v>
      </c>
      <c r="AG1148" s="28" t="s">
        <v>74</v>
      </c>
      <c r="AH1148" s="32">
        <v>45940</v>
      </c>
      <c r="AJ1148" s="30" t="s">
        <v>5850</v>
      </c>
    </row>
    <row r="1149" spans="1:36" x14ac:dyDescent="0.2">
      <c r="A1149" s="23" t="s">
        <v>2285</v>
      </c>
      <c r="B1149" s="24" t="s">
        <v>182</v>
      </c>
      <c r="C1149" s="25" t="s">
        <v>2286</v>
      </c>
      <c r="D1149" s="26" t="s">
        <v>74</v>
      </c>
      <c r="E1149" s="24">
        <v>0</v>
      </c>
      <c r="F1149" s="27">
        <v>-25.187726259826682</v>
      </c>
      <c r="G1149" s="27">
        <v>1.0640802565359486</v>
      </c>
      <c r="H1149" s="26" t="s">
        <v>74</v>
      </c>
      <c r="I1149" s="27">
        <v>25.467581004746926</v>
      </c>
      <c r="J1149" s="27">
        <v>16.221076659000001</v>
      </c>
      <c r="K1149" s="26" t="s">
        <v>74</v>
      </c>
      <c r="L1149" s="23" t="s">
        <v>129</v>
      </c>
      <c r="M1149" s="23" t="s">
        <v>392</v>
      </c>
      <c r="N1149" s="28" t="s">
        <v>74</v>
      </c>
      <c r="O1149" s="3" t="s">
        <v>156</v>
      </c>
      <c r="P1149" s="3" t="s">
        <v>184</v>
      </c>
      <c r="Q1149" s="28" t="s">
        <v>74</v>
      </c>
      <c r="R1149" s="29">
        <v>0</v>
      </c>
      <c r="S1149" s="30">
        <v>0</v>
      </c>
      <c r="T1149" s="30">
        <v>0</v>
      </c>
      <c r="U1149" s="30">
        <v>21</v>
      </c>
      <c r="V1149" s="30">
        <v>34</v>
      </c>
      <c r="W1149" s="28" t="s">
        <v>74</v>
      </c>
      <c r="X1149" s="3" t="s">
        <v>83</v>
      </c>
      <c r="Y1149" s="28" t="s">
        <v>74</v>
      </c>
      <c r="Z1149" s="31">
        <v>-21.689998920358445</v>
      </c>
      <c r="AA1149" s="31">
        <v>0</v>
      </c>
      <c r="AB1149" s="31">
        <v>-39.821344616831219</v>
      </c>
      <c r="AC1149" s="31">
        <v>-17.341040572215775</v>
      </c>
      <c r="AD1149" s="28" t="s">
        <v>74</v>
      </c>
      <c r="AE1149" s="31">
        <v>-49.726357770396056</v>
      </c>
      <c r="AF1149" s="31">
        <v>-30.417467683429727</v>
      </c>
      <c r="AG1149" s="28" t="s">
        <v>74</v>
      </c>
      <c r="AH1149" s="32">
        <v>45940</v>
      </c>
      <c r="AJ1149" s="30" t="s">
        <v>5851</v>
      </c>
    </row>
    <row r="1150" spans="1:36" x14ac:dyDescent="0.2">
      <c r="A1150" s="23" t="s">
        <v>2287</v>
      </c>
      <c r="B1150" s="24" t="s">
        <v>72</v>
      </c>
      <c r="C1150" s="25" t="s">
        <v>2288</v>
      </c>
      <c r="D1150" s="26" t="s">
        <v>74</v>
      </c>
      <c r="E1150" s="24">
        <v>0</v>
      </c>
      <c r="F1150" s="27">
        <v>-21.932423573005249</v>
      </c>
      <c r="G1150" s="27">
        <v>0</v>
      </c>
      <c r="H1150" s="26" t="s">
        <v>74</v>
      </c>
      <c r="I1150" s="27">
        <v>31.208832607269766</v>
      </c>
      <c r="J1150" s="27">
        <v>16.212506568999999</v>
      </c>
      <c r="K1150" s="26" t="s">
        <v>74</v>
      </c>
      <c r="L1150" s="23" t="s">
        <v>88</v>
      </c>
      <c r="M1150" s="23" t="s">
        <v>89</v>
      </c>
      <c r="N1150" s="28" t="s">
        <v>74</v>
      </c>
      <c r="O1150" s="3" t="s">
        <v>77</v>
      </c>
      <c r="P1150" s="3" t="s">
        <v>78</v>
      </c>
      <c r="Q1150" s="28" t="s">
        <v>74</v>
      </c>
      <c r="R1150" s="29">
        <v>3</v>
      </c>
      <c r="S1150" s="30">
        <v>0</v>
      </c>
      <c r="T1150" s="30">
        <v>0</v>
      </c>
      <c r="U1150" s="30">
        <v>0</v>
      </c>
      <c r="V1150" s="30">
        <v>1</v>
      </c>
      <c r="W1150" s="28" t="s">
        <v>74</v>
      </c>
      <c r="X1150" s="3" t="s">
        <v>83</v>
      </c>
      <c r="Y1150" s="28" t="s">
        <v>74</v>
      </c>
      <c r="Z1150" s="31">
        <v>-21.066289219155461</v>
      </c>
      <c r="AA1150" s="31">
        <v>11.015262110152623</v>
      </c>
      <c r="AB1150" s="31">
        <v>-21.066289219155461</v>
      </c>
      <c r="AC1150" s="31">
        <v>28.631702865502611</v>
      </c>
      <c r="AD1150" s="28" t="s">
        <v>74</v>
      </c>
      <c r="AE1150" s="31">
        <v>-28.3376888472384</v>
      </c>
      <c r="AF1150" s="31">
        <v>-0.69713114224193951</v>
      </c>
      <c r="AG1150" s="28" t="s">
        <v>74</v>
      </c>
      <c r="AH1150" s="32">
        <v>45940</v>
      </c>
      <c r="AJ1150" s="30" t="s">
        <v>5852</v>
      </c>
    </row>
    <row r="1151" spans="1:36" x14ac:dyDescent="0.2">
      <c r="A1151" s="23" t="s">
        <v>2289</v>
      </c>
      <c r="B1151" s="24" t="s">
        <v>72</v>
      </c>
      <c r="C1151" s="25" t="s">
        <v>2290</v>
      </c>
      <c r="D1151" s="26" t="s">
        <v>74</v>
      </c>
      <c r="E1151" s="24">
        <v>0</v>
      </c>
      <c r="F1151" s="27">
        <v>-25.954494999282474</v>
      </c>
      <c r="G1151" s="27">
        <v>0</v>
      </c>
      <c r="H1151" s="26" t="s">
        <v>74</v>
      </c>
      <c r="I1151" s="27">
        <v>28.949884672765386</v>
      </c>
      <c r="J1151" s="27">
        <v>16.172477291</v>
      </c>
      <c r="K1151" s="26" t="s">
        <v>74</v>
      </c>
      <c r="L1151" s="23" t="s">
        <v>75</v>
      </c>
      <c r="M1151" s="23" t="s">
        <v>372</v>
      </c>
      <c r="N1151" s="28" t="s">
        <v>74</v>
      </c>
      <c r="O1151" s="3" t="s">
        <v>77</v>
      </c>
      <c r="P1151" s="3" t="s">
        <v>78</v>
      </c>
      <c r="Q1151" s="28" t="s">
        <v>74</v>
      </c>
      <c r="R1151" s="29">
        <v>0</v>
      </c>
      <c r="S1151" s="30">
        <v>0</v>
      </c>
      <c r="T1151" s="30">
        <v>0</v>
      </c>
      <c r="U1151" s="30">
        <v>15</v>
      </c>
      <c r="V1151" s="30">
        <v>29</v>
      </c>
      <c r="W1151" s="28" t="s">
        <v>74</v>
      </c>
      <c r="X1151" s="3" t="s">
        <v>83</v>
      </c>
      <c r="Y1151" s="28" t="s">
        <v>74</v>
      </c>
      <c r="Z1151" s="31">
        <v>-14.961750578188941</v>
      </c>
      <c r="AA1151" s="31">
        <v>2.8178102817810178</v>
      </c>
      <c r="AB1151" s="31">
        <v>-26.257327985189754</v>
      </c>
      <c r="AC1151" s="31">
        <v>-9.1601015202380118</v>
      </c>
      <c r="AD1151" s="28" t="s">
        <v>74</v>
      </c>
      <c r="AE1151" s="31">
        <v>-43.85268860379832</v>
      </c>
      <c r="AF1151" s="31">
        <v>-31.91509388557639</v>
      </c>
      <c r="AG1151" s="28" t="s">
        <v>74</v>
      </c>
      <c r="AH1151" s="32">
        <v>45940</v>
      </c>
      <c r="AJ1151" s="30" t="s">
        <v>5853</v>
      </c>
    </row>
    <row r="1152" spans="1:36" x14ac:dyDescent="0.2">
      <c r="A1152" s="23" t="s">
        <v>2291</v>
      </c>
      <c r="B1152" s="24" t="s">
        <v>72</v>
      </c>
      <c r="C1152" s="25" t="s">
        <v>2292</v>
      </c>
      <c r="D1152" s="26" t="s">
        <v>74</v>
      </c>
      <c r="E1152" s="24">
        <v>0</v>
      </c>
      <c r="F1152" s="27">
        <v>-14.670250943360877</v>
      </c>
      <c r="G1152" s="27">
        <v>5.0450085542725036</v>
      </c>
      <c r="H1152" s="26" t="s">
        <v>74</v>
      </c>
      <c r="I1152" s="27">
        <v>29.300685894273421</v>
      </c>
      <c r="J1152" s="27">
        <v>16.159009193999999</v>
      </c>
      <c r="K1152" s="26" t="s">
        <v>74</v>
      </c>
      <c r="L1152" s="23" t="s">
        <v>122</v>
      </c>
      <c r="M1152" s="23" t="s">
        <v>1530</v>
      </c>
      <c r="N1152" s="28" t="s">
        <v>74</v>
      </c>
      <c r="O1152" s="3" t="s">
        <v>77</v>
      </c>
      <c r="P1152" s="3" t="s">
        <v>78</v>
      </c>
      <c r="Q1152" s="28" t="s">
        <v>74</v>
      </c>
      <c r="R1152" s="29">
        <v>4</v>
      </c>
      <c r="S1152" s="30">
        <v>0</v>
      </c>
      <c r="T1152" s="30">
        <v>0</v>
      </c>
      <c r="U1152" s="30">
        <v>0</v>
      </c>
      <c r="V1152" s="30">
        <v>2</v>
      </c>
      <c r="W1152" s="28" t="s">
        <v>74</v>
      </c>
      <c r="X1152" s="3" t="s">
        <v>83</v>
      </c>
      <c r="Y1152" s="28" t="s">
        <v>74</v>
      </c>
      <c r="Z1152" s="31">
        <v>-7.2781540580874795</v>
      </c>
      <c r="AA1152" s="31">
        <v>12.274117319988878</v>
      </c>
      <c r="AB1152" s="31">
        <v>-28.121384711221864</v>
      </c>
      <c r="AC1152" s="31">
        <v>-9.9182996786301629</v>
      </c>
      <c r="AD1152" s="28" t="s">
        <v>74</v>
      </c>
      <c r="AE1152" s="31">
        <v>-49.798951952300065</v>
      </c>
      <c r="AF1152" s="31">
        <v>-33.309368441801787</v>
      </c>
      <c r="AG1152" s="28" t="s">
        <v>74</v>
      </c>
      <c r="AH1152" s="32">
        <v>45940</v>
      </c>
      <c r="AJ1152" s="30" t="s">
        <v>5854</v>
      </c>
    </row>
    <row r="1153" spans="1:36" x14ac:dyDescent="0.2">
      <c r="A1153" s="23">
        <v>1772</v>
      </c>
      <c r="B1153" s="24" t="s">
        <v>124</v>
      </c>
      <c r="C1153" s="25" t="s">
        <v>2293</v>
      </c>
      <c r="D1153" s="26" t="s">
        <v>74</v>
      </c>
      <c r="E1153" s="24">
        <v>3</v>
      </c>
      <c r="F1153" s="27">
        <v>-0.97722432493606415</v>
      </c>
      <c r="G1153" s="27">
        <v>119.55101595884241</v>
      </c>
      <c r="H1153" s="26" t="s">
        <v>74</v>
      </c>
      <c r="I1153" s="27">
        <v>66.16277098703209</v>
      </c>
      <c r="J1153" s="27">
        <v>16.140083563000001</v>
      </c>
      <c r="K1153" s="26" t="s">
        <v>74</v>
      </c>
      <c r="L1153" s="23" t="s">
        <v>247</v>
      </c>
      <c r="M1153" s="23" t="s">
        <v>816</v>
      </c>
      <c r="N1153" s="28" t="s">
        <v>74</v>
      </c>
      <c r="O1153" s="3" t="s">
        <v>109</v>
      </c>
      <c r="P1153" s="3" t="s">
        <v>126</v>
      </c>
      <c r="Q1153" s="28" t="s">
        <v>74</v>
      </c>
      <c r="R1153" s="29">
        <v>4</v>
      </c>
      <c r="S1153" s="30">
        <v>0</v>
      </c>
      <c r="T1153" s="30">
        <v>0</v>
      </c>
      <c r="U1153" s="30">
        <v>0</v>
      </c>
      <c r="V1153" s="30">
        <v>0</v>
      </c>
      <c r="W1153" s="28" t="s">
        <v>74</v>
      </c>
      <c r="X1153" s="3" t="s">
        <v>79</v>
      </c>
      <c r="Y1153" s="28" t="s">
        <v>74</v>
      </c>
      <c r="Z1153" s="31">
        <v>-3.2285471537807906</v>
      </c>
      <c r="AA1153" s="31">
        <v>151.29619415333704</v>
      </c>
      <c r="AB1153" s="31">
        <v>-48.262548262548258</v>
      </c>
      <c r="AC1153" s="31">
        <v>13.552246245872016</v>
      </c>
      <c r="AD1153" s="28" t="s">
        <v>74</v>
      </c>
      <c r="AE1153" s="31">
        <v>-65.208511671933849</v>
      </c>
      <c r="AF1153" s="31">
        <v>-19.264359157060312</v>
      </c>
      <c r="AG1153" s="28" t="s">
        <v>74</v>
      </c>
      <c r="AH1153" s="32">
        <v>45940</v>
      </c>
      <c r="AJ1153" s="30" t="s">
        <v>5855</v>
      </c>
    </row>
    <row r="1154" spans="1:36" x14ac:dyDescent="0.2">
      <c r="A1154" s="23" t="s">
        <v>2294</v>
      </c>
      <c r="B1154" s="24" t="s">
        <v>272</v>
      </c>
      <c r="C1154" s="25" t="s">
        <v>2295</v>
      </c>
      <c r="D1154" s="26" t="s">
        <v>74</v>
      </c>
      <c r="E1154" s="24">
        <v>0</v>
      </c>
      <c r="F1154" s="27">
        <v>-22.299416656068878</v>
      </c>
      <c r="G1154" s="27">
        <v>0.80447537865794683</v>
      </c>
      <c r="H1154" s="26" t="s">
        <v>74</v>
      </c>
      <c r="I1154" s="27">
        <v>18.441780990517906</v>
      </c>
      <c r="J1154" s="27">
        <v>16.131874733</v>
      </c>
      <c r="K1154" s="26" t="s">
        <v>74</v>
      </c>
      <c r="L1154" s="23" t="s">
        <v>178</v>
      </c>
      <c r="M1154" s="23" t="s">
        <v>605</v>
      </c>
      <c r="N1154" s="28" t="s">
        <v>74</v>
      </c>
      <c r="O1154" s="3" t="s">
        <v>77</v>
      </c>
      <c r="P1154" s="3" t="s">
        <v>274</v>
      </c>
      <c r="Q1154" s="28" t="s">
        <v>74</v>
      </c>
      <c r="R1154" s="29">
        <v>2</v>
      </c>
      <c r="S1154" s="30">
        <v>0</v>
      </c>
      <c r="T1154" s="30">
        <v>0</v>
      </c>
      <c r="U1154" s="30">
        <v>0</v>
      </c>
      <c r="V1154" s="30">
        <v>5</v>
      </c>
      <c r="W1154" s="28" t="s">
        <v>74</v>
      </c>
      <c r="X1154" s="3" t="s">
        <v>101</v>
      </c>
      <c r="Y1154" s="28" t="s">
        <v>74</v>
      </c>
      <c r="Z1154" s="31">
        <v>-8.8718820861678083</v>
      </c>
      <c r="AA1154" s="31">
        <v>1.0529624391010444</v>
      </c>
      <c r="AB1154" s="31">
        <v>-8.8718820861678083</v>
      </c>
      <c r="AC1154" s="31">
        <v>30.614599583983352</v>
      </c>
      <c r="AD1154" s="28" t="s">
        <v>74</v>
      </c>
      <c r="AE1154" s="31">
        <v>-22.299416656068878</v>
      </c>
      <c r="AF1154" s="31">
        <v>-3.2437172904793825</v>
      </c>
      <c r="AG1154" s="28" t="s">
        <v>74</v>
      </c>
      <c r="AH1154" s="32">
        <v>45940</v>
      </c>
      <c r="AJ1154" s="30" t="s">
        <v>5856</v>
      </c>
    </row>
    <row r="1155" spans="1:36" x14ac:dyDescent="0.2">
      <c r="A1155" s="23">
        <v>4612</v>
      </c>
      <c r="B1155" s="24" t="s">
        <v>259</v>
      </c>
      <c r="C1155" s="25" t="s">
        <v>2296</v>
      </c>
      <c r="D1155" s="26" t="s">
        <v>74</v>
      </c>
      <c r="E1155" s="24">
        <v>0</v>
      </c>
      <c r="F1155" s="27">
        <v>-24.992337936428299</v>
      </c>
      <c r="G1155" s="27">
        <v>3.6115275466826406</v>
      </c>
      <c r="H1155" s="26" t="s">
        <v>74</v>
      </c>
      <c r="I1155" s="27">
        <v>31.937887271629489</v>
      </c>
      <c r="J1155" s="27">
        <v>16.100569238999999</v>
      </c>
      <c r="K1155" s="26" t="s">
        <v>74</v>
      </c>
      <c r="L1155" s="23" t="s">
        <v>247</v>
      </c>
      <c r="M1155" s="23" t="s">
        <v>248</v>
      </c>
      <c r="N1155" s="28" t="s">
        <v>74</v>
      </c>
      <c r="O1155" s="3" t="s">
        <v>109</v>
      </c>
      <c r="P1155" s="3" t="s">
        <v>261</v>
      </c>
      <c r="Q1155" s="28" t="s">
        <v>74</v>
      </c>
      <c r="R1155" s="29">
        <v>0</v>
      </c>
      <c r="S1155" s="30">
        <v>0</v>
      </c>
      <c r="T1155" s="30">
        <v>0</v>
      </c>
      <c r="U1155" s="30">
        <v>4</v>
      </c>
      <c r="V1155" s="30">
        <v>4</v>
      </c>
      <c r="W1155" s="28" t="s">
        <v>74</v>
      </c>
      <c r="X1155" s="3" t="s">
        <v>83</v>
      </c>
      <c r="Y1155" s="28" t="s">
        <v>74</v>
      </c>
      <c r="Z1155" s="31">
        <v>-21.044663133989403</v>
      </c>
      <c r="AA1155" s="31">
        <v>4.4985472397555331</v>
      </c>
      <c r="AB1155" s="31">
        <v>-21.044663133989403</v>
      </c>
      <c r="AC1155" s="31">
        <v>-0.96010301668594389</v>
      </c>
      <c r="AD1155" s="28" t="s">
        <v>74</v>
      </c>
      <c r="AE1155" s="31">
        <v>-52.930241071604286</v>
      </c>
      <c r="AF1155" s="31">
        <v>-31.446287274755463</v>
      </c>
      <c r="AG1155" s="28" t="s">
        <v>74</v>
      </c>
      <c r="AH1155" s="32">
        <v>45940</v>
      </c>
      <c r="AJ1155" s="30" t="s">
        <v>5857</v>
      </c>
    </row>
    <row r="1156" spans="1:36" x14ac:dyDescent="0.2">
      <c r="A1156" s="23">
        <v>9503</v>
      </c>
      <c r="B1156" s="24" t="s">
        <v>259</v>
      </c>
      <c r="C1156" s="25" t="s">
        <v>2297</v>
      </c>
      <c r="D1156" s="26" t="s">
        <v>74</v>
      </c>
      <c r="E1156" s="24">
        <v>4</v>
      </c>
      <c r="F1156" s="27">
        <v>-4.3976147185825916</v>
      </c>
      <c r="G1156" s="27">
        <v>24.298217888580833</v>
      </c>
      <c r="H1156" s="26" t="s">
        <v>74</v>
      </c>
      <c r="I1156" s="27">
        <v>29.834421874899299</v>
      </c>
      <c r="J1156" s="27">
        <v>16.086157965000002</v>
      </c>
      <c r="K1156" s="26" t="s">
        <v>74</v>
      </c>
      <c r="L1156" s="23" t="s">
        <v>315</v>
      </c>
      <c r="M1156" s="23" t="s">
        <v>349</v>
      </c>
      <c r="N1156" s="28" t="s">
        <v>74</v>
      </c>
      <c r="O1156" s="3" t="s">
        <v>109</v>
      </c>
      <c r="P1156" s="3" t="s">
        <v>261</v>
      </c>
      <c r="Q1156" s="28" t="s">
        <v>74</v>
      </c>
      <c r="R1156" s="29">
        <v>5</v>
      </c>
      <c r="S1156" s="30">
        <v>11</v>
      </c>
      <c r="T1156" s="30">
        <v>0</v>
      </c>
      <c r="U1156" s="30">
        <v>0</v>
      </c>
      <c r="V1156" s="30">
        <v>0</v>
      </c>
      <c r="W1156" s="28" t="s">
        <v>74</v>
      </c>
      <c r="X1156" s="3" t="s">
        <v>83</v>
      </c>
      <c r="Y1156" s="28" t="s">
        <v>74</v>
      </c>
      <c r="Z1156" s="31">
        <v>-2.4409739028494961</v>
      </c>
      <c r="AA1156" s="31">
        <v>40.47763675309313</v>
      </c>
      <c r="AB1156" s="31">
        <v>-19.262670101463712</v>
      </c>
      <c r="AC1156" s="31">
        <v>33.300306569469271</v>
      </c>
      <c r="AD1156" s="28" t="s">
        <v>74</v>
      </c>
      <c r="AE1156" s="31">
        <v>-31.988934270235259</v>
      </c>
      <c r="AF1156" s="31">
        <v>-3.290305600819992</v>
      </c>
      <c r="AG1156" s="28" t="s">
        <v>74</v>
      </c>
      <c r="AH1156" s="32">
        <v>45940</v>
      </c>
      <c r="AJ1156" s="30" t="s">
        <v>5858</v>
      </c>
    </row>
    <row r="1157" spans="1:36" x14ac:dyDescent="0.2">
      <c r="A1157" s="23">
        <v>15760</v>
      </c>
      <c r="B1157" s="24" t="s">
        <v>140</v>
      </c>
      <c r="C1157" s="25" t="s">
        <v>2298</v>
      </c>
      <c r="D1157" s="26" t="s">
        <v>74</v>
      </c>
      <c r="E1157" s="24">
        <v>5</v>
      </c>
      <c r="F1157" s="27">
        <v>-17.727981829259633</v>
      </c>
      <c r="G1157" s="27">
        <v>44.375009543190068</v>
      </c>
      <c r="H1157" s="26" t="s">
        <v>74</v>
      </c>
      <c r="I1157" s="27">
        <v>55.028861411991926</v>
      </c>
      <c r="J1157" s="27">
        <v>16.054001563</v>
      </c>
      <c r="K1157" s="26" t="s">
        <v>74</v>
      </c>
      <c r="L1157" s="23" t="s">
        <v>315</v>
      </c>
      <c r="M1157" s="23" t="s">
        <v>316</v>
      </c>
      <c r="N1157" s="28" t="s">
        <v>74</v>
      </c>
      <c r="O1157" s="3" t="s">
        <v>109</v>
      </c>
      <c r="P1157" s="3" t="s">
        <v>142</v>
      </c>
      <c r="Q1157" s="28" t="s">
        <v>74</v>
      </c>
      <c r="R1157" s="29">
        <v>5</v>
      </c>
      <c r="S1157" s="30">
        <v>25</v>
      </c>
      <c r="T1157" s="30">
        <v>1</v>
      </c>
      <c r="U1157" s="30">
        <v>0</v>
      </c>
      <c r="V1157" s="30">
        <v>0</v>
      </c>
      <c r="W1157" s="28" t="s">
        <v>74</v>
      </c>
      <c r="X1157" s="3" t="s">
        <v>79</v>
      </c>
      <c r="Y1157" s="28" t="s">
        <v>74</v>
      </c>
      <c r="Z1157" s="31">
        <v>-10.062893081761008</v>
      </c>
      <c r="AA1157" s="31">
        <v>62.5</v>
      </c>
      <c r="AB1157" s="31">
        <v>-10.062893081761008</v>
      </c>
      <c r="AC1157" s="31">
        <v>61.627607641048009</v>
      </c>
      <c r="AD1157" s="28" t="s">
        <v>74</v>
      </c>
      <c r="AE1157" s="31">
        <v>-17.727981829259633</v>
      </c>
      <c r="AF1157" s="31">
        <v>14.460628934168138</v>
      </c>
      <c r="AG1157" s="28" t="s">
        <v>74</v>
      </c>
      <c r="AH1157" s="32">
        <v>45940</v>
      </c>
      <c r="AJ1157" s="30" t="s">
        <v>5859</v>
      </c>
    </row>
    <row r="1158" spans="1:36" x14ac:dyDescent="0.2">
      <c r="A1158" s="23" t="s">
        <v>2299</v>
      </c>
      <c r="B1158" s="24" t="s">
        <v>72</v>
      </c>
      <c r="C1158" s="25" t="s">
        <v>2300</v>
      </c>
      <c r="D1158" s="26" t="s">
        <v>74</v>
      </c>
      <c r="E1158" s="24">
        <v>0</v>
      </c>
      <c r="F1158" s="27">
        <v>-13.73909597070476</v>
      </c>
      <c r="G1158" s="27">
        <v>4.4027560455217447</v>
      </c>
      <c r="H1158" s="26" t="s">
        <v>74</v>
      </c>
      <c r="I1158" s="27">
        <v>37.069987680146362</v>
      </c>
      <c r="J1158" s="27">
        <v>16.043672271999998</v>
      </c>
      <c r="K1158" s="26" t="s">
        <v>74</v>
      </c>
      <c r="L1158" s="23" t="s">
        <v>91</v>
      </c>
      <c r="M1158" s="23" t="s">
        <v>320</v>
      </c>
      <c r="N1158" s="28" t="s">
        <v>74</v>
      </c>
      <c r="O1158" s="3" t="s">
        <v>77</v>
      </c>
      <c r="P1158" s="3" t="s">
        <v>78</v>
      </c>
      <c r="Q1158" s="28" t="s">
        <v>74</v>
      </c>
      <c r="R1158" s="29">
        <v>4</v>
      </c>
      <c r="S1158" s="30">
        <v>0</v>
      </c>
      <c r="T1158" s="30">
        <v>0</v>
      </c>
      <c r="U1158" s="30">
        <v>0</v>
      </c>
      <c r="V1158" s="30">
        <v>5</v>
      </c>
      <c r="W1158" s="28" t="s">
        <v>74</v>
      </c>
      <c r="X1158" s="3" t="s">
        <v>83</v>
      </c>
      <c r="Y1158" s="28" t="s">
        <v>74</v>
      </c>
      <c r="Z1158" s="31">
        <v>-12.59615384615384</v>
      </c>
      <c r="AA1158" s="31">
        <v>14.047587041268999</v>
      </c>
      <c r="AB1158" s="31">
        <v>-12.835616438356162</v>
      </c>
      <c r="AC1158" s="31">
        <v>21.900288563472316</v>
      </c>
      <c r="AD1158" s="28" t="s">
        <v>74</v>
      </c>
      <c r="AE1158" s="31">
        <v>-33.416092201913919</v>
      </c>
      <c r="AF1158" s="31">
        <v>-6.765963276703892</v>
      </c>
      <c r="AG1158" s="28" t="s">
        <v>74</v>
      </c>
      <c r="AH1158" s="32">
        <v>45940</v>
      </c>
      <c r="AJ1158" s="30" t="s">
        <v>5860</v>
      </c>
    </row>
    <row r="1159" spans="1:36" x14ac:dyDescent="0.2">
      <c r="A1159" s="23">
        <v>1972</v>
      </c>
      <c r="B1159" s="24" t="s">
        <v>124</v>
      </c>
      <c r="C1159" s="25" t="s">
        <v>2301</v>
      </c>
      <c r="D1159" s="26" t="s">
        <v>74</v>
      </c>
      <c r="E1159" s="24">
        <v>5</v>
      </c>
      <c r="F1159" s="27">
        <v>-1.3227341697415651</v>
      </c>
      <c r="G1159" s="27">
        <v>19.360628736331083</v>
      </c>
      <c r="H1159" s="26" t="s">
        <v>74</v>
      </c>
      <c r="I1159" s="27">
        <v>21.962078460337288</v>
      </c>
      <c r="J1159" s="27">
        <v>15.994862877999999</v>
      </c>
      <c r="K1159" s="26" t="s">
        <v>74</v>
      </c>
      <c r="L1159" s="23" t="s">
        <v>493</v>
      </c>
      <c r="M1159" s="23" t="s">
        <v>1089</v>
      </c>
      <c r="N1159" s="28" t="s">
        <v>74</v>
      </c>
      <c r="O1159" s="3" t="s">
        <v>109</v>
      </c>
      <c r="P1159" s="3" t="s">
        <v>543</v>
      </c>
      <c r="Q1159" s="28" t="s">
        <v>74</v>
      </c>
      <c r="R1159" s="29">
        <v>5</v>
      </c>
      <c r="S1159" s="30">
        <v>19</v>
      </c>
      <c r="T1159" s="30">
        <v>2</v>
      </c>
      <c r="U1159" s="30">
        <v>0</v>
      </c>
      <c r="V1159" s="30">
        <v>0</v>
      </c>
      <c r="W1159" s="28" t="s">
        <v>74</v>
      </c>
      <c r="X1159" s="3" t="s">
        <v>83</v>
      </c>
      <c r="Y1159" s="28" t="s">
        <v>74</v>
      </c>
      <c r="Z1159" s="31">
        <v>-1.8165304268846438</v>
      </c>
      <c r="AA1159" s="31">
        <v>40.207522697795078</v>
      </c>
      <c r="AB1159" s="31">
        <v>-1.8165304268846438</v>
      </c>
      <c r="AC1159" s="31">
        <v>38.724466388832759</v>
      </c>
      <c r="AD1159" s="28" t="s">
        <v>74</v>
      </c>
      <c r="AE1159" s="31">
        <v>-26.028773570635781</v>
      </c>
      <c r="AF1159" s="31">
        <v>4.0625706047628318</v>
      </c>
      <c r="AG1159" s="28" t="s">
        <v>74</v>
      </c>
      <c r="AH1159" s="32">
        <v>45940</v>
      </c>
      <c r="AJ1159" s="30" t="s">
        <v>5861</v>
      </c>
    </row>
    <row r="1160" spans="1:36" x14ac:dyDescent="0.2">
      <c r="A1160" s="23" t="s">
        <v>2302</v>
      </c>
      <c r="B1160" s="24" t="s">
        <v>188</v>
      </c>
      <c r="C1160" s="25" t="s">
        <v>2303</v>
      </c>
      <c r="D1160" s="26" t="s">
        <v>74</v>
      </c>
      <c r="E1160" s="24">
        <v>3</v>
      </c>
      <c r="F1160" s="27">
        <v>-10.767038883275884</v>
      </c>
      <c r="G1160" s="27">
        <v>32.455741260217778</v>
      </c>
      <c r="H1160" s="26" t="s">
        <v>74</v>
      </c>
      <c r="I1160" s="27">
        <v>39.80621455943222</v>
      </c>
      <c r="J1160" s="27">
        <v>15.978558659999999</v>
      </c>
      <c r="K1160" s="26" t="s">
        <v>74</v>
      </c>
      <c r="L1160" s="23" t="s">
        <v>88</v>
      </c>
      <c r="M1160" s="23" t="s">
        <v>206</v>
      </c>
      <c r="N1160" s="28" t="s">
        <v>74</v>
      </c>
      <c r="O1160" s="3" t="s">
        <v>99</v>
      </c>
      <c r="P1160" s="3" t="s">
        <v>190</v>
      </c>
      <c r="Q1160" s="28" t="s">
        <v>74</v>
      </c>
      <c r="R1160" s="29">
        <v>5</v>
      </c>
      <c r="S1160" s="30">
        <v>1</v>
      </c>
      <c r="T1160" s="30">
        <v>0</v>
      </c>
      <c r="U1160" s="30">
        <v>0</v>
      </c>
      <c r="V1160" s="30">
        <v>0</v>
      </c>
      <c r="W1160" s="28" t="s">
        <v>74</v>
      </c>
      <c r="X1160" s="3" t="s">
        <v>79</v>
      </c>
      <c r="Y1160" s="28" t="s">
        <v>74</v>
      </c>
      <c r="Z1160" s="31">
        <v>-9.8975314392175129</v>
      </c>
      <c r="AA1160" s="31">
        <v>51.422052279549604</v>
      </c>
      <c r="AB1160" s="31">
        <v>-14.491426765465279</v>
      </c>
      <c r="AC1160" s="31">
        <v>33.565546592920342</v>
      </c>
      <c r="AD1160" s="28" t="s">
        <v>74</v>
      </c>
      <c r="AE1160" s="31">
        <v>-51.065768617059781</v>
      </c>
      <c r="AF1160" s="31">
        <v>-1.7517544129781157</v>
      </c>
      <c r="AG1160" s="28" t="s">
        <v>74</v>
      </c>
      <c r="AH1160" s="32">
        <v>45940</v>
      </c>
      <c r="AJ1160" s="30" t="s">
        <v>5862</v>
      </c>
    </row>
    <row r="1161" spans="1:36" x14ac:dyDescent="0.2">
      <c r="A1161" s="23" t="s">
        <v>2304</v>
      </c>
      <c r="B1161" s="24" t="s">
        <v>846</v>
      </c>
      <c r="C1161" s="25" t="s">
        <v>2305</v>
      </c>
      <c r="D1161" s="26" t="s">
        <v>74</v>
      </c>
      <c r="E1161" s="24">
        <v>2</v>
      </c>
      <c r="F1161" s="27">
        <v>-15.584952966003168</v>
      </c>
      <c r="G1161" s="27">
        <v>7.2469418557046268</v>
      </c>
      <c r="H1161" s="26" t="s">
        <v>74</v>
      </c>
      <c r="I1161" s="27">
        <v>33.213852457318836</v>
      </c>
      <c r="J1161" s="27">
        <v>15.964007618</v>
      </c>
      <c r="K1161" s="26" t="s">
        <v>74</v>
      </c>
      <c r="L1161" s="23" t="s">
        <v>97</v>
      </c>
      <c r="M1161" s="23" t="s">
        <v>499</v>
      </c>
      <c r="N1161" s="28" t="s">
        <v>74</v>
      </c>
      <c r="O1161" s="3" t="s">
        <v>156</v>
      </c>
      <c r="P1161" s="3" t="s">
        <v>848</v>
      </c>
      <c r="Q1161" s="28" t="s">
        <v>74</v>
      </c>
      <c r="R1161" s="29">
        <v>5</v>
      </c>
      <c r="S1161" s="30">
        <v>5</v>
      </c>
      <c r="T1161" s="30">
        <v>0</v>
      </c>
      <c r="U1161" s="30">
        <v>0</v>
      </c>
      <c r="V1161" s="30">
        <v>0</v>
      </c>
      <c r="W1161" s="28" t="s">
        <v>74</v>
      </c>
      <c r="X1161" s="3" t="s">
        <v>83</v>
      </c>
      <c r="Y1161" s="28" t="s">
        <v>74</v>
      </c>
      <c r="Z1161" s="31">
        <v>-6.2637362637362619</v>
      </c>
      <c r="AA1161" s="31">
        <v>23.307473618272059</v>
      </c>
      <c r="AB1161" s="31">
        <v>-17.438296499435388</v>
      </c>
      <c r="AC1161" s="31">
        <v>7.7923461958231828</v>
      </c>
      <c r="AD1161" s="28" t="s">
        <v>74</v>
      </c>
      <c r="AE1161" s="31">
        <v>-50.575707747083541</v>
      </c>
      <c r="AF1161" s="31">
        <v>-19.011661232281927</v>
      </c>
      <c r="AG1161" s="28" t="s">
        <v>74</v>
      </c>
      <c r="AH1161" s="32">
        <v>45940</v>
      </c>
      <c r="AJ1161" s="30" t="s">
        <v>5863</v>
      </c>
    </row>
    <row r="1162" spans="1:36" x14ac:dyDescent="0.2">
      <c r="A1162" s="23" t="s">
        <v>2306</v>
      </c>
      <c r="B1162" s="24" t="s">
        <v>255</v>
      </c>
      <c r="C1162" s="25" t="s">
        <v>2307</v>
      </c>
      <c r="D1162" s="26" t="s">
        <v>74</v>
      </c>
      <c r="E1162" s="24">
        <v>2</v>
      </c>
      <c r="F1162" s="27">
        <v>-13.943116897574303</v>
      </c>
      <c r="G1162" s="27">
        <v>7.5635127382186615</v>
      </c>
      <c r="H1162" s="26" t="s">
        <v>74</v>
      </c>
      <c r="I1162" s="27">
        <v>19.796112246876447</v>
      </c>
      <c r="J1162" s="27">
        <v>15.938841505999999</v>
      </c>
      <c r="K1162" s="26" t="s">
        <v>74</v>
      </c>
      <c r="L1162" s="23" t="s">
        <v>122</v>
      </c>
      <c r="M1162" s="23" t="s">
        <v>221</v>
      </c>
      <c r="N1162" s="28" t="s">
        <v>74</v>
      </c>
      <c r="O1162" s="3" t="s">
        <v>109</v>
      </c>
      <c r="P1162" s="3" t="s">
        <v>258</v>
      </c>
      <c r="Q1162" s="28" t="s">
        <v>74</v>
      </c>
      <c r="R1162" s="29">
        <v>5</v>
      </c>
      <c r="S1162" s="30">
        <v>18</v>
      </c>
      <c r="T1162" s="30">
        <v>0</v>
      </c>
      <c r="U1162" s="30">
        <v>0</v>
      </c>
      <c r="V1162" s="30">
        <v>0</v>
      </c>
      <c r="W1162" s="28" t="s">
        <v>74</v>
      </c>
      <c r="X1162" s="3" t="s">
        <v>101</v>
      </c>
      <c r="Y1162" s="28" t="s">
        <v>74</v>
      </c>
      <c r="Z1162" s="31">
        <v>-6.0108852249079563</v>
      </c>
      <c r="AA1162" s="31">
        <v>23.566042540474903</v>
      </c>
      <c r="AB1162" s="31">
        <v>-6.0108852249079563</v>
      </c>
      <c r="AC1162" s="31">
        <v>28.249417081116423</v>
      </c>
      <c r="AD1162" s="28" t="s">
        <v>74</v>
      </c>
      <c r="AE1162" s="31">
        <v>-23.393098173577918</v>
      </c>
      <c r="AF1162" s="31">
        <v>-9.2717115454367889</v>
      </c>
      <c r="AG1162" s="28" t="s">
        <v>74</v>
      </c>
      <c r="AH1162" s="32">
        <v>45940</v>
      </c>
      <c r="AJ1162" s="30" t="s">
        <v>5864</v>
      </c>
    </row>
    <row r="1163" spans="1:36" x14ac:dyDescent="0.2">
      <c r="A1163" s="23" t="s">
        <v>2308</v>
      </c>
      <c r="B1163" s="24" t="s">
        <v>458</v>
      </c>
      <c r="C1163" s="25" t="s">
        <v>2309</v>
      </c>
      <c r="D1163" s="26" t="s">
        <v>74</v>
      </c>
      <c r="E1163" s="24">
        <v>1</v>
      </c>
      <c r="F1163" s="27">
        <v>-13.987471140010188</v>
      </c>
      <c r="G1163" s="27">
        <v>3.304679760731561</v>
      </c>
      <c r="H1163" s="26" t="s">
        <v>74</v>
      </c>
      <c r="I1163" s="27">
        <v>22.837504811199167</v>
      </c>
      <c r="J1163" s="27">
        <v>15.927536686</v>
      </c>
      <c r="K1163" s="26" t="s">
        <v>74</v>
      </c>
      <c r="L1163" s="23" t="s">
        <v>178</v>
      </c>
      <c r="M1163" s="23" t="s">
        <v>1212</v>
      </c>
      <c r="N1163" s="28" t="s">
        <v>74</v>
      </c>
      <c r="O1163" s="3" t="s">
        <v>109</v>
      </c>
      <c r="P1163" s="3" t="s">
        <v>460</v>
      </c>
      <c r="Q1163" s="28" t="s">
        <v>74</v>
      </c>
      <c r="R1163" s="29">
        <v>4</v>
      </c>
      <c r="S1163" s="30">
        <v>0</v>
      </c>
      <c r="T1163" s="30">
        <v>0</v>
      </c>
      <c r="U1163" s="30">
        <v>0</v>
      </c>
      <c r="V1163" s="30">
        <v>0</v>
      </c>
      <c r="W1163" s="28" t="s">
        <v>74</v>
      </c>
      <c r="X1163" s="3" t="s">
        <v>83</v>
      </c>
      <c r="Y1163" s="28" t="s">
        <v>74</v>
      </c>
      <c r="Z1163" s="31">
        <v>-8.2872928176795639</v>
      </c>
      <c r="AA1163" s="31">
        <v>12.73344651952462</v>
      </c>
      <c r="AB1163" s="31">
        <v>-8.2872928176795639</v>
      </c>
      <c r="AC1163" s="31">
        <v>20.37272035096623</v>
      </c>
      <c r="AD1163" s="28" t="s">
        <v>74</v>
      </c>
      <c r="AE1163" s="31">
        <v>-26.907281843021035</v>
      </c>
      <c r="AF1163" s="31">
        <v>-5.501055190447401</v>
      </c>
      <c r="AG1163" s="28" t="s">
        <v>74</v>
      </c>
      <c r="AH1163" s="32">
        <v>45940</v>
      </c>
      <c r="AJ1163" s="30" t="s">
        <v>5865</v>
      </c>
    </row>
    <row r="1164" spans="1:36" x14ac:dyDescent="0.2">
      <c r="A1164" s="23" t="s">
        <v>2310</v>
      </c>
      <c r="B1164" s="24" t="s">
        <v>691</v>
      </c>
      <c r="C1164" s="25" t="s">
        <v>2311</v>
      </c>
      <c r="D1164" s="26" t="s">
        <v>74</v>
      </c>
      <c r="E1164" s="24">
        <v>3</v>
      </c>
      <c r="F1164" s="27">
        <v>-7.1849949689473087</v>
      </c>
      <c r="G1164" s="27">
        <v>28.087704035723032</v>
      </c>
      <c r="H1164" s="26" t="s">
        <v>74</v>
      </c>
      <c r="I1164" s="27">
        <v>26.271237951917648</v>
      </c>
      <c r="J1164" s="27">
        <v>15.909708972000001</v>
      </c>
      <c r="K1164" s="26" t="s">
        <v>74</v>
      </c>
      <c r="L1164" s="23" t="s">
        <v>129</v>
      </c>
      <c r="M1164" s="23" t="s">
        <v>563</v>
      </c>
      <c r="N1164" s="28" t="s">
        <v>74</v>
      </c>
      <c r="O1164" s="3" t="s">
        <v>77</v>
      </c>
      <c r="P1164" s="3" t="s">
        <v>693</v>
      </c>
      <c r="Q1164" s="28" t="s">
        <v>74</v>
      </c>
      <c r="R1164" s="29">
        <v>4</v>
      </c>
      <c r="S1164" s="30">
        <v>0</v>
      </c>
      <c r="T1164" s="30">
        <v>0</v>
      </c>
      <c r="U1164" s="30">
        <v>0</v>
      </c>
      <c r="V1164" s="30">
        <v>0</v>
      </c>
      <c r="W1164" s="28" t="s">
        <v>74</v>
      </c>
      <c r="X1164" s="3" t="s">
        <v>83</v>
      </c>
      <c r="Y1164" s="28" t="s">
        <v>74</v>
      </c>
      <c r="Z1164" s="31">
        <v>-5.2167698904240067</v>
      </c>
      <c r="AA1164" s="31">
        <v>41.099290780141843</v>
      </c>
      <c r="AB1164" s="31">
        <v>-14.41170144117015</v>
      </c>
      <c r="AC1164" s="31">
        <v>35.47030735315397</v>
      </c>
      <c r="AD1164" s="28" t="s">
        <v>74</v>
      </c>
      <c r="AE1164" s="31">
        <v>-46.93502849173673</v>
      </c>
      <c r="AF1164" s="31">
        <v>-3.2954592864908698</v>
      </c>
      <c r="AG1164" s="28" t="s">
        <v>74</v>
      </c>
      <c r="AH1164" s="32">
        <v>45940</v>
      </c>
      <c r="AJ1164" s="30" t="s">
        <v>5866</v>
      </c>
    </row>
    <row r="1165" spans="1:36" x14ac:dyDescent="0.2">
      <c r="A1165" s="23" t="s">
        <v>2312</v>
      </c>
      <c r="B1165" s="24" t="s">
        <v>154</v>
      </c>
      <c r="C1165" s="25" t="s">
        <v>2313</v>
      </c>
      <c r="D1165" s="26" t="s">
        <v>74</v>
      </c>
      <c r="E1165" s="24">
        <v>1</v>
      </c>
      <c r="F1165" s="27">
        <v>-11.806475968904119</v>
      </c>
      <c r="G1165" s="27">
        <v>5.3156722685623699</v>
      </c>
      <c r="H1165" s="26" t="s">
        <v>74</v>
      </c>
      <c r="I1165" s="27">
        <v>31.861416484401779</v>
      </c>
      <c r="J1165" s="27">
        <v>15.885922271</v>
      </c>
      <c r="K1165" s="26" t="s">
        <v>74</v>
      </c>
      <c r="L1165" s="23" t="s">
        <v>113</v>
      </c>
      <c r="M1165" s="23" t="s">
        <v>295</v>
      </c>
      <c r="N1165" s="28" t="s">
        <v>74</v>
      </c>
      <c r="O1165" s="3" t="s">
        <v>156</v>
      </c>
      <c r="P1165" s="3" t="s">
        <v>171</v>
      </c>
      <c r="Q1165" s="28" t="s">
        <v>74</v>
      </c>
      <c r="R1165" s="29">
        <v>3</v>
      </c>
      <c r="S1165" s="30">
        <v>0</v>
      </c>
      <c r="T1165" s="30">
        <v>0</v>
      </c>
      <c r="U1165" s="30">
        <v>0</v>
      </c>
      <c r="V1165" s="30">
        <v>0</v>
      </c>
      <c r="W1165" s="28" t="s">
        <v>74</v>
      </c>
      <c r="X1165" s="3" t="s">
        <v>83</v>
      </c>
      <c r="Y1165" s="28" t="s">
        <v>74</v>
      </c>
      <c r="Z1165" s="31">
        <v>-6.4808362369338051</v>
      </c>
      <c r="AA1165" s="31">
        <v>14.877589453860637</v>
      </c>
      <c r="AB1165" s="31">
        <v>-6.4808362369338051</v>
      </c>
      <c r="AC1165" s="31">
        <v>23.753017747768837</v>
      </c>
      <c r="AD1165" s="28" t="s">
        <v>74</v>
      </c>
      <c r="AE1165" s="31">
        <v>-11.806475968904119</v>
      </c>
      <c r="AF1165" s="31">
        <v>1.1120386056627443</v>
      </c>
      <c r="AG1165" s="28" t="s">
        <v>74</v>
      </c>
      <c r="AH1165" s="32">
        <v>45940</v>
      </c>
      <c r="AJ1165" s="30" t="s">
        <v>5867</v>
      </c>
    </row>
    <row r="1166" spans="1:36" x14ac:dyDescent="0.2">
      <c r="A1166" s="23" t="s">
        <v>2314</v>
      </c>
      <c r="B1166" s="24" t="s">
        <v>557</v>
      </c>
      <c r="C1166" s="25" t="s">
        <v>2315</v>
      </c>
      <c r="D1166" s="26" t="s">
        <v>74</v>
      </c>
      <c r="E1166" s="24">
        <v>1</v>
      </c>
      <c r="F1166" s="27">
        <v>-23.490500107093439</v>
      </c>
      <c r="G1166" s="27">
        <v>4.1257512903829809</v>
      </c>
      <c r="H1166" s="26" t="s">
        <v>74</v>
      </c>
      <c r="I1166" s="27">
        <v>27.385617939533997</v>
      </c>
      <c r="J1166" s="27">
        <v>15.856650591999999</v>
      </c>
      <c r="K1166" s="26" t="s">
        <v>74</v>
      </c>
      <c r="L1166" s="23" t="s">
        <v>178</v>
      </c>
      <c r="M1166" s="23" t="s">
        <v>423</v>
      </c>
      <c r="N1166" s="28" t="s">
        <v>74</v>
      </c>
      <c r="O1166" s="3" t="s">
        <v>156</v>
      </c>
      <c r="P1166" s="3" t="s">
        <v>559</v>
      </c>
      <c r="Q1166" s="28" t="s">
        <v>74</v>
      </c>
      <c r="R1166" s="29">
        <v>2</v>
      </c>
      <c r="S1166" s="30">
        <v>0</v>
      </c>
      <c r="T1166" s="30">
        <v>0</v>
      </c>
      <c r="U1166" s="30">
        <v>0</v>
      </c>
      <c r="V1166" s="30">
        <v>0</v>
      </c>
      <c r="W1166" s="28" t="s">
        <v>74</v>
      </c>
      <c r="X1166" s="3" t="s">
        <v>83</v>
      </c>
      <c r="Y1166" s="28" t="s">
        <v>74</v>
      </c>
      <c r="Z1166" s="31">
        <v>-18.145956607495073</v>
      </c>
      <c r="AA1166" s="31">
        <v>4.2713567839196056</v>
      </c>
      <c r="AB1166" s="31">
        <v>-18.145956607495073</v>
      </c>
      <c r="AC1166" s="31">
        <v>29.036119619592188</v>
      </c>
      <c r="AD1166" s="28" t="s">
        <v>74</v>
      </c>
      <c r="AE1166" s="31">
        <v>-23.490500107093439</v>
      </c>
      <c r="AF1166" s="31">
        <v>7.9104511798848076</v>
      </c>
      <c r="AG1166" s="28" t="s">
        <v>74</v>
      </c>
      <c r="AH1166" s="32">
        <v>45940</v>
      </c>
      <c r="AJ1166" s="30" t="s">
        <v>5868</v>
      </c>
    </row>
    <row r="1167" spans="1:36" x14ac:dyDescent="0.2">
      <c r="A1167" s="23" t="s">
        <v>2316</v>
      </c>
      <c r="B1167" s="24" t="s">
        <v>154</v>
      </c>
      <c r="C1167" s="25" t="s">
        <v>2317</v>
      </c>
      <c r="D1167" s="26" t="s">
        <v>74</v>
      </c>
      <c r="E1167" s="24">
        <v>1</v>
      </c>
      <c r="F1167" s="27">
        <v>-16.501518264635617</v>
      </c>
      <c r="G1167" s="27">
        <v>9.822566021794005</v>
      </c>
      <c r="H1167" s="26" t="s">
        <v>74</v>
      </c>
      <c r="I1167" s="27">
        <v>27.432363452075819</v>
      </c>
      <c r="J1167" s="27">
        <v>15.850020035</v>
      </c>
      <c r="K1167" s="26" t="s">
        <v>74</v>
      </c>
      <c r="L1167" s="23" t="s">
        <v>129</v>
      </c>
      <c r="M1167" s="23" t="s">
        <v>563</v>
      </c>
      <c r="N1167" s="28" t="s">
        <v>74</v>
      </c>
      <c r="O1167" s="3" t="s">
        <v>156</v>
      </c>
      <c r="P1167" s="3" t="s">
        <v>175</v>
      </c>
      <c r="Q1167" s="28" t="s">
        <v>74</v>
      </c>
      <c r="R1167" s="29">
        <v>3</v>
      </c>
      <c r="S1167" s="30">
        <v>0</v>
      </c>
      <c r="T1167" s="30">
        <v>0</v>
      </c>
      <c r="U1167" s="30">
        <v>0</v>
      </c>
      <c r="V1167" s="30">
        <v>0</v>
      </c>
      <c r="W1167" s="28" t="s">
        <v>74</v>
      </c>
      <c r="X1167" s="3" t="s">
        <v>83</v>
      </c>
      <c r="Y1167" s="28" t="s">
        <v>74</v>
      </c>
      <c r="Z1167" s="31">
        <v>-9.0731325772389528</v>
      </c>
      <c r="AA1167" s="31">
        <v>15.042058386937155</v>
      </c>
      <c r="AB1167" s="31">
        <v>-18.449666783584711</v>
      </c>
      <c r="AC1167" s="31">
        <v>17.094544401495789</v>
      </c>
      <c r="AD1167" s="28" t="s">
        <v>74</v>
      </c>
      <c r="AE1167" s="31">
        <v>-38.724818552659116</v>
      </c>
      <c r="AF1167" s="31">
        <v>-5.6699300205988177</v>
      </c>
      <c r="AG1167" s="28" t="s">
        <v>74</v>
      </c>
      <c r="AH1167" s="32">
        <v>45940</v>
      </c>
      <c r="AJ1167" s="30" t="s">
        <v>5869</v>
      </c>
    </row>
    <row r="1168" spans="1:36" x14ac:dyDescent="0.2">
      <c r="A1168" s="23">
        <v>916</v>
      </c>
      <c r="B1168" s="24" t="s">
        <v>124</v>
      </c>
      <c r="C1168" s="25" t="s">
        <v>2318</v>
      </c>
      <c r="D1168" s="26" t="s">
        <v>74</v>
      </c>
      <c r="E1168" s="24">
        <v>3</v>
      </c>
      <c r="F1168" s="27">
        <v>0</v>
      </c>
      <c r="G1168" s="27">
        <v>24.384291174538294</v>
      </c>
      <c r="H1168" s="26" t="s">
        <v>74</v>
      </c>
      <c r="I1168" s="27">
        <v>32.547030760296671</v>
      </c>
      <c r="J1168" s="27">
        <v>15.845105508</v>
      </c>
      <c r="K1168" s="26" t="s">
        <v>74</v>
      </c>
      <c r="L1168" s="23" t="s">
        <v>315</v>
      </c>
      <c r="M1168" s="23" t="s">
        <v>349</v>
      </c>
      <c r="N1168" s="28" t="s">
        <v>74</v>
      </c>
      <c r="O1168" s="3" t="s">
        <v>109</v>
      </c>
      <c r="P1168" s="3" t="s">
        <v>126</v>
      </c>
      <c r="Q1168" s="28" t="s">
        <v>74</v>
      </c>
      <c r="R1168" s="29">
        <v>3</v>
      </c>
      <c r="S1168" s="30">
        <v>0</v>
      </c>
      <c r="T1168" s="30">
        <v>0</v>
      </c>
      <c r="U1168" s="30">
        <v>0</v>
      </c>
      <c r="V1168" s="30">
        <v>0</v>
      </c>
      <c r="W1168" s="28" t="s">
        <v>74</v>
      </c>
      <c r="X1168" s="3" t="s">
        <v>83</v>
      </c>
      <c r="Y1168" s="28" t="s">
        <v>74</v>
      </c>
      <c r="Z1168" s="31">
        <v>-2.2646007151370831</v>
      </c>
      <c r="AA1168" s="31">
        <v>42.361111111111107</v>
      </c>
      <c r="AB1168" s="31">
        <v>-51.764705882352949</v>
      </c>
      <c r="AC1168" s="31">
        <v>-1.0223665310753745</v>
      </c>
      <c r="AD1168" s="28" t="s">
        <v>74</v>
      </c>
      <c r="AE1168" s="31">
        <v>-64.591367778233007</v>
      </c>
      <c r="AF1168" s="31">
        <v>-27.989024443109557</v>
      </c>
      <c r="AG1168" s="28" t="s">
        <v>74</v>
      </c>
      <c r="AH1168" s="32">
        <v>45940</v>
      </c>
      <c r="AJ1168" s="30" t="s">
        <v>5870</v>
      </c>
    </row>
    <row r="1169" spans="1:36" x14ac:dyDescent="0.2">
      <c r="A1169" s="23" t="s">
        <v>2319</v>
      </c>
      <c r="B1169" s="24" t="s">
        <v>255</v>
      </c>
      <c r="C1169" s="25" t="s">
        <v>2320</v>
      </c>
      <c r="D1169" s="26" t="s">
        <v>74</v>
      </c>
      <c r="E1169" s="24">
        <v>1</v>
      </c>
      <c r="F1169" s="27">
        <v>-20.875303578388994</v>
      </c>
      <c r="G1169" s="27">
        <v>1.5504356590849915</v>
      </c>
      <c r="H1169" s="26" t="s">
        <v>74</v>
      </c>
      <c r="I1169" s="27">
        <v>23.651566613617735</v>
      </c>
      <c r="J1169" s="27">
        <v>15.802426188</v>
      </c>
      <c r="K1169" s="26" t="s">
        <v>74</v>
      </c>
      <c r="L1169" s="23" t="s">
        <v>247</v>
      </c>
      <c r="M1169" s="23" t="s">
        <v>672</v>
      </c>
      <c r="N1169" s="28" t="s">
        <v>74</v>
      </c>
      <c r="O1169" s="3" t="s">
        <v>109</v>
      </c>
      <c r="P1169" s="3" t="s">
        <v>258</v>
      </c>
      <c r="Q1169" s="28" t="s">
        <v>74</v>
      </c>
      <c r="R1169" s="29">
        <v>5</v>
      </c>
      <c r="S1169" s="30">
        <v>17</v>
      </c>
      <c r="T1169" s="30">
        <v>0</v>
      </c>
      <c r="U1169" s="30">
        <v>0</v>
      </c>
      <c r="V1169" s="30">
        <v>0</v>
      </c>
      <c r="W1169" s="28" t="s">
        <v>74</v>
      </c>
      <c r="X1169" s="3" t="s">
        <v>83</v>
      </c>
      <c r="Y1169" s="28" t="s">
        <v>74</v>
      </c>
      <c r="Z1169" s="31">
        <v>-7.1521774588158573</v>
      </c>
      <c r="AA1169" s="31">
        <v>11.047169443252312</v>
      </c>
      <c r="AB1169" s="31">
        <v>-16.764146805088462</v>
      </c>
      <c r="AC1169" s="31">
        <v>15.994979154525494</v>
      </c>
      <c r="AD1169" s="28" t="s">
        <v>74</v>
      </c>
      <c r="AE1169" s="31">
        <v>-43.707145981976694</v>
      </c>
      <c r="AF1169" s="31">
        <v>-18.166329006114591</v>
      </c>
      <c r="AG1169" s="28" t="s">
        <v>74</v>
      </c>
      <c r="AH1169" s="32">
        <v>45940</v>
      </c>
      <c r="AJ1169" s="30" t="s">
        <v>5871</v>
      </c>
    </row>
    <row r="1170" spans="1:36" x14ac:dyDescent="0.2">
      <c r="A1170" s="23" t="s">
        <v>2321</v>
      </c>
      <c r="B1170" s="24" t="s">
        <v>194</v>
      </c>
      <c r="C1170" s="25" t="s">
        <v>2322</v>
      </c>
      <c r="D1170" s="26" t="s">
        <v>74</v>
      </c>
      <c r="E1170" s="24">
        <v>5</v>
      </c>
      <c r="F1170" s="27">
        <v>-0.3916074327764158</v>
      </c>
      <c r="G1170" s="27">
        <v>16.352624084612451</v>
      </c>
      <c r="H1170" s="26" t="s">
        <v>74</v>
      </c>
      <c r="I1170" s="27">
        <v>23.770272500249074</v>
      </c>
      <c r="J1170" s="27">
        <v>15.785644629</v>
      </c>
      <c r="K1170" s="26" t="s">
        <v>74</v>
      </c>
      <c r="L1170" s="23" t="s">
        <v>88</v>
      </c>
      <c r="M1170" s="23" t="s">
        <v>216</v>
      </c>
      <c r="N1170" s="28" t="s">
        <v>74</v>
      </c>
      <c r="O1170" s="3" t="s">
        <v>156</v>
      </c>
      <c r="P1170" s="3" t="s">
        <v>196</v>
      </c>
      <c r="Q1170" s="28" t="s">
        <v>74</v>
      </c>
      <c r="R1170" s="29">
        <v>5</v>
      </c>
      <c r="S1170" s="30">
        <v>13</v>
      </c>
      <c r="T1170" s="30">
        <v>12</v>
      </c>
      <c r="U1170" s="30">
        <v>0</v>
      </c>
      <c r="V1170" s="30">
        <v>0</v>
      </c>
      <c r="W1170" s="28" t="s">
        <v>74</v>
      </c>
      <c r="X1170" s="3" t="s">
        <v>83</v>
      </c>
      <c r="Y1170" s="28" t="s">
        <v>74</v>
      </c>
      <c r="Z1170" s="31">
        <v>-1.7742625053441665</v>
      </c>
      <c r="AA1170" s="31">
        <v>39.198133927083802</v>
      </c>
      <c r="AB1170" s="31">
        <v>-1.7742625053441665</v>
      </c>
      <c r="AC1170" s="31">
        <v>32.437552055415694</v>
      </c>
      <c r="AD1170" s="28" t="s">
        <v>74</v>
      </c>
      <c r="AE1170" s="31">
        <v>-6.147089145160118</v>
      </c>
      <c r="AF1170" s="31">
        <v>6.3724206836752408</v>
      </c>
      <c r="AG1170" s="28" t="s">
        <v>74</v>
      </c>
      <c r="AH1170" s="32">
        <v>45940</v>
      </c>
      <c r="AJ1170" s="30" t="s">
        <v>5872</v>
      </c>
    </row>
    <row r="1171" spans="1:36" x14ac:dyDescent="0.2">
      <c r="A1171" s="23" t="s">
        <v>2323</v>
      </c>
      <c r="B1171" s="24" t="s">
        <v>72</v>
      </c>
      <c r="C1171" s="25" t="s">
        <v>2324</v>
      </c>
      <c r="D1171" s="26" t="s">
        <v>74</v>
      </c>
      <c r="E1171" s="24">
        <v>0</v>
      </c>
      <c r="F1171" s="27">
        <v>-29.63864129595143</v>
      </c>
      <c r="G1171" s="27">
        <v>0.74057871070179881</v>
      </c>
      <c r="H1171" s="26" t="s">
        <v>74</v>
      </c>
      <c r="I1171" s="27">
        <v>21.488673222968576</v>
      </c>
      <c r="J1171" s="27">
        <v>15.751921618000001</v>
      </c>
      <c r="K1171" s="26" t="s">
        <v>74</v>
      </c>
      <c r="L1171" s="23" t="s">
        <v>493</v>
      </c>
      <c r="M1171" s="23" t="s">
        <v>1662</v>
      </c>
      <c r="N1171" s="28" t="s">
        <v>74</v>
      </c>
      <c r="O1171" s="3" t="s">
        <v>77</v>
      </c>
      <c r="P1171" s="3" t="s">
        <v>78</v>
      </c>
      <c r="Q1171" s="28" t="s">
        <v>74</v>
      </c>
      <c r="R1171" s="29">
        <v>0</v>
      </c>
      <c r="S1171" s="30">
        <v>0</v>
      </c>
      <c r="T1171" s="30">
        <v>0</v>
      </c>
      <c r="U1171" s="30">
        <v>11</v>
      </c>
      <c r="V1171" s="30">
        <v>17</v>
      </c>
      <c r="W1171" s="28" t="s">
        <v>74</v>
      </c>
      <c r="X1171" s="3" t="s">
        <v>83</v>
      </c>
      <c r="Y1171" s="28" t="s">
        <v>74</v>
      </c>
      <c r="Z1171" s="31">
        <v>-18.989704377144918</v>
      </c>
      <c r="AA1171" s="31">
        <v>0</v>
      </c>
      <c r="AB1171" s="31">
        <v>-32.798921186694628</v>
      </c>
      <c r="AC1171" s="31">
        <v>-7.499707821447962</v>
      </c>
      <c r="AD1171" s="28" t="s">
        <v>74</v>
      </c>
      <c r="AE1171" s="31">
        <v>-51.061120364847653</v>
      </c>
      <c r="AF1171" s="31">
        <v>-31.126935546655872</v>
      </c>
      <c r="AG1171" s="28" t="s">
        <v>74</v>
      </c>
      <c r="AH1171" s="32">
        <v>45940</v>
      </c>
      <c r="AJ1171" s="30" t="s">
        <v>5873</v>
      </c>
    </row>
    <row r="1172" spans="1:36" x14ac:dyDescent="0.2">
      <c r="A1172" s="23" t="s">
        <v>2325</v>
      </c>
      <c r="B1172" s="24" t="s">
        <v>154</v>
      </c>
      <c r="C1172" s="25" t="s">
        <v>2326</v>
      </c>
      <c r="D1172" s="26" t="s">
        <v>74</v>
      </c>
      <c r="E1172" s="24">
        <v>0</v>
      </c>
      <c r="F1172" s="27">
        <v>-16.08757494623849</v>
      </c>
      <c r="G1172" s="27">
        <v>1.8342286160708519</v>
      </c>
      <c r="H1172" s="26" t="s">
        <v>74</v>
      </c>
      <c r="I1172" s="27">
        <v>17.2947117828632</v>
      </c>
      <c r="J1172" s="27">
        <v>15.744685302000001</v>
      </c>
      <c r="K1172" s="26" t="s">
        <v>74</v>
      </c>
      <c r="L1172" s="23" t="s">
        <v>129</v>
      </c>
      <c r="M1172" s="23" t="s">
        <v>277</v>
      </c>
      <c r="N1172" s="28" t="s">
        <v>74</v>
      </c>
      <c r="O1172" s="3" t="s">
        <v>156</v>
      </c>
      <c r="P1172" s="3" t="s">
        <v>171</v>
      </c>
      <c r="Q1172" s="28" t="s">
        <v>74</v>
      </c>
      <c r="R1172" s="29">
        <v>2</v>
      </c>
      <c r="S1172" s="30">
        <v>0</v>
      </c>
      <c r="T1172" s="30">
        <v>0</v>
      </c>
      <c r="U1172" s="30">
        <v>0</v>
      </c>
      <c r="V1172" s="30">
        <v>3</v>
      </c>
      <c r="W1172" s="28" t="s">
        <v>74</v>
      </c>
      <c r="X1172" s="3" t="s">
        <v>101</v>
      </c>
      <c r="Y1172" s="28" t="s">
        <v>74</v>
      </c>
      <c r="Z1172" s="31">
        <v>-9.8901098901098958</v>
      </c>
      <c r="AA1172" s="31">
        <v>1.7189438242069799</v>
      </c>
      <c r="AB1172" s="31">
        <v>-9.8901098901098958</v>
      </c>
      <c r="AC1172" s="31">
        <v>14.950585266699374</v>
      </c>
      <c r="AD1172" s="28" t="s">
        <v>74</v>
      </c>
      <c r="AE1172" s="31">
        <v>-25.926408062956941</v>
      </c>
      <c r="AF1172" s="31">
        <v>-7.0125107551255423</v>
      </c>
      <c r="AG1172" s="28" t="s">
        <v>74</v>
      </c>
      <c r="AH1172" s="32">
        <v>45940</v>
      </c>
      <c r="AJ1172" s="30" t="s">
        <v>5874</v>
      </c>
    </row>
    <row r="1173" spans="1:36" x14ac:dyDescent="0.2">
      <c r="A1173" s="23" t="s">
        <v>2327</v>
      </c>
      <c r="B1173" s="24" t="s">
        <v>198</v>
      </c>
      <c r="C1173" s="25" t="s">
        <v>2328</v>
      </c>
      <c r="D1173" s="26" t="s">
        <v>74</v>
      </c>
      <c r="E1173" s="24">
        <v>0</v>
      </c>
      <c r="F1173" s="27">
        <v>-10.873476570690393</v>
      </c>
      <c r="G1173" s="27">
        <v>3.5885125251438832</v>
      </c>
      <c r="H1173" s="26" t="s">
        <v>74</v>
      </c>
      <c r="I1173" s="27">
        <v>16.957000066542328</v>
      </c>
      <c r="J1173" s="27">
        <v>15.696599020000001</v>
      </c>
      <c r="K1173" s="26" t="s">
        <v>74</v>
      </c>
      <c r="L1173" s="23" t="s">
        <v>113</v>
      </c>
      <c r="M1173" s="23" t="s">
        <v>114</v>
      </c>
      <c r="N1173" s="28" t="s">
        <v>74</v>
      </c>
      <c r="O1173" s="3" t="s">
        <v>156</v>
      </c>
      <c r="P1173" s="3" t="s">
        <v>201</v>
      </c>
      <c r="Q1173" s="28" t="s">
        <v>74</v>
      </c>
      <c r="R1173" s="29">
        <v>4</v>
      </c>
      <c r="S1173" s="30">
        <v>0</v>
      </c>
      <c r="T1173" s="30">
        <v>0</v>
      </c>
      <c r="U1173" s="30">
        <v>0</v>
      </c>
      <c r="V1173" s="30">
        <v>2</v>
      </c>
      <c r="W1173" s="28" t="s">
        <v>74</v>
      </c>
      <c r="X1173" s="3" t="s">
        <v>101</v>
      </c>
      <c r="Y1173" s="28" t="s">
        <v>74</v>
      </c>
      <c r="Z1173" s="31">
        <v>-2.7925061859314297</v>
      </c>
      <c r="AA1173" s="31">
        <v>11.584499898559542</v>
      </c>
      <c r="AB1173" s="31">
        <v>-2.7925061859314297</v>
      </c>
      <c r="AC1173" s="31">
        <v>17.112516382444049</v>
      </c>
      <c r="AD1173" s="28" t="s">
        <v>74</v>
      </c>
      <c r="AE1173" s="31">
        <v>-25.9857363346017</v>
      </c>
      <c r="AF1173" s="31">
        <v>-5.7870421604166076</v>
      </c>
      <c r="AG1173" s="28" t="s">
        <v>74</v>
      </c>
      <c r="AH1173" s="32">
        <v>45940</v>
      </c>
      <c r="AJ1173" s="30" t="s">
        <v>5875</v>
      </c>
    </row>
    <row r="1174" spans="1:36" x14ac:dyDescent="0.2">
      <c r="A1174" s="23" t="s">
        <v>2329</v>
      </c>
      <c r="B1174" s="24" t="s">
        <v>691</v>
      </c>
      <c r="C1174" s="25" t="s">
        <v>2330</v>
      </c>
      <c r="D1174" s="26" t="s">
        <v>74</v>
      </c>
      <c r="E1174" s="24">
        <v>5</v>
      </c>
      <c r="F1174" s="27">
        <v>-12.440203638212521</v>
      </c>
      <c r="G1174" s="27">
        <v>84.283871809667701</v>
      </c>
      <c r="H1174" s="26" t="s">
        <v>74</v>
      </c>
      <c r="I1174" s="27">
        <v>133.40273016232362</v>
      </c>
      <c r="J1174" s="27">
        <v>15.686282597</v>
      </c>
      <c r="K1174" s="26" t="s">
        <v>74</v>
      </c>
      <c r="L1174" s="23" t="s">
        <v>122</v>
      </c>
      <c r="M1174" s="23" t="s">
        <v>221</v>
      </c>
      <c r="N1174" s="28" t="s">
        <v>74</v>
      </c>
      <c r="O1174" s="3" t="s">
        <v>77</v>
      </c>
      <c r="P1174" s="3" t="s">
        <v>693</v>
      </c>
      <c r="Q1174" s="28" t="s">
        <v>74</v>
      </c>
      <c r="R1174" s="29">
        <v>5</v>
      </c>
      <c r="S1174" s="30">
        <v>30</v>
      </c>
      <c r="T1174" s="30">
        <v>30</v>
      </c>
      <c r="U1174" s="30">
        <v>0</v>
      </c>
      <c r="V1174" s="30">
        <v>0</v>
      </c>
      <c r="W1174" s="28" t="s">
        <v>74</v>
      </c>
      <c r="X1174" s="3" t="s">
        <v>79</v>
      </c>
      <c r="Y1174" s="28" t="s">
        <v>74</v>
      </c>
      <c r="Z1174" s="31">
        <v>-7.0368059887710537</v>
      </c>
      <c r="AA1174" s="31">
        <v>96.233868843824084</v>
      </c>
      <c r="AB1174" s="31">
        <v>-7.0368059887710537</v>
      </c>
      <c r="AC1174" s="31">
        <v>155.51249957134527</v>
      </c>
      <c r="AD1174" s="28" t="s">
        <v>74</v>
      </c>
      <c r="AE1174" s="31">
        <v>-12.440203638212521</v>
      </c>
      <c r="AF1174" s="31">
        <v>94.673938479071907</v>
      </c>
      <c r="AG1174" s="28" t="s">
        <v>74</v>
      </c>
      <c r="AH1174" s="32">
        <v>45940</v>
      </c>
      <c r="AJ1174" s="30" t="s">
        <v>5876</v>
      </c>
    </row>
    <row r="1175" spans="1:36" x14ac:dyDescent="0.2">
      <c r="A1175" s="23" t="s">
        <v>2331</v>
      </c>
      <c r="B1175" s="24" t="s">
        <v>154</v>
      </c>
      <c r="C1175" s="25" t="s">
        <v>2332</v>
      </c>
      <c r="D1175" s="26" t="s">
        <v>74</v>
      </c>
      <c r="E1175" s="24">
        <v>0</v>
      </c>
      <c r="F1175" s="27">
        <v>-21.411274037242382</v>
      </c>
      <c r="G1175" s="27">
        <v>5.1625830617221764</v>
      </c>
      <c r="H1175" s="26" t="s">
        <v>74</v>
      </c>
      <c r="I1175" s="27">
        <v>27.935368187219172</v>
      </c>
      <c r="J1175" s="27">
        <v>15.671802464000001</v>
      </c>
      <c r="K1175" s="26" t="s">
        <v>74</v>
      </c>
      <c r="L1175" s="23" t="s">
        <v>91</v>
      </c>
      <c r="M1175" s="23" t="s">
        <v>713</v>
      </c>
      <c r="N1175" s="28" t="s">
        <v>74</v>
      </c>
      <c r="O1175" s="3" t="s">
        <v>156</v>
      </c>
      <c r="P1175" s="3" t="s">
        <v>479</v>
      </c>
      <c r="Q1175" s="28" t="s">
        <v>74</v>
      </c>
      <c r="R1175" s="29">
        <v>0</v>
      </c>
      <c r="S1175" s="30">
        <v>0</v>
      </c>
      <c r="T1175" s="30">
        <v>0</v>
      </c>
      <c r="U1175" s="30">
        <v>12</v>
      </c>
      <c r="V1175" s="30">
        <v>10</v>
      </c>
      <c r="W1175" s="28" t="s">
        <v>74</v>
      </c>
      <c r="X1175" s="3" t="s">
        <v>83</v>
      </c>
      <c r="Y1175" s="28" t="s">
        <v>74</v>
      </c>
      <c r="Z1175" s="31">
        <v>-16.041244083840425</v>
      </c>
      <c r="AA1175" s="31">
        <v>7.510822510822508</v>
      </c>
      <c r="AB1175" s="31">
        <v>-25.319500826943319</v>
      </c>
      <c r="AC1175" s="31">
        <v>-5.6233617805966416</v>
      </c>
      <c r="AD1175" s="28" t="s">
        <v>74</v>
      </c>
      <c r="AE1175" s="31">
        <v>-44.956121647732559</v>
      </c>
      <c r="AF1175" s="31">
        <v>-24.040843721165007</v>
      </c>
      <c r="AG1175" s="28" t="s">
        <v>74</v>
      </c>
      <c r="AH1175" s="32">
        <v>45940</v>
      </c>
      <c r="AJ1175" s="30" t="s">
        <v>5877</v>
      </c>
    </row>
    <row r="1176" spans="1:36" x14ac:dyDescent="0.2">
      <c r="A1176" s="23" t="s">
        <v>2333</v>
      </c>
      <c r="B1176" s="24" t="s">
        <v>154</v>
      </c>
      <c r="C1176" s="25" t="s">
        <v>2334</v>
      </c>
      <c r="D1176" s="26" t="s">
        <v>74</v>
      </c>
      <c r="E1176" s="24">
        <v>5</v>
      </c>
      <c r="F1176" s="27">
        <v>0</v>
      </c>
      <c r="G1176" s="27">
        <v>26.510254248733112</v>
      </c>
      <c r="H1176" s="26" t="s">
        <v>74</v>
      </c>
      <c r="I1176" s="27">
        <v>27.07567096438256</v>
      </c>
      <c r="J1176" s="27">
        <v>15.654880917</v>
      </c>
      <c r="K1176" s="26" t="s">
        <v>74</v>
      </c>
      <c r="L1176" s="23" t="s">
        <v>113</v>
      </c>
      <c r="M1176" s="23" t="s">
        <v>114</v>
      </c>
      <c r="N1176" s="28" t="s">
        <v>74</v>
      </c>
      <c r="O1176" s="3" t="s">
        <v>156</v>
      </c>
      <c r="P1176" s="3" t="s">
        <v>479</v>
      </c>
      <c r="Q1176" s="28" t="s">
        <v>74</v>
      </c>
      <c r="R1176" s="29">
        <v>5</v>
      </c>
      <c r="S1176" s="30">
        <v>60</v>
      </c>
      <c r="T1176" s="30">
        <v>60</v>
      </c>
      <c r="U1176" s="30">
        <v>0</v>
      </c>
      <c r="V1176" s="30">
        <v>0</v>
      </c>
      <c r="W1176" s="28" t="s">
        <v>74</v>
      </c>
      <c r="X1176" s="3" t="s">
        <v>83</v>
      </c>
      <c r="Y1176" s="28" t="s">
        <v>74</v>
      </c>
      <c r="Z1176" s="31">
        <v>0</v>
      </c>
      <c r="AA1176" s="31">
        <v>52.022653721682843</v>
      </c>
      <c r="AB1176" s="31">
        <v>0</v>
      </c>
      <c r="AC1176" s="31">
        <v>147.04668117304442</v>
      </c>
      <c r="AD1176" s="28" t="s">
        <v>74</v>
      </c>
      <c r="AE1176" s="31">
        <v>0</v>
      </c>
      <c r="AF1176" s="31">
        <v>112.42626515615974</v>
      </c>
      <c r="AG1176" s="28" t="s">
        <v>74</v>
      </c>
      <c r="AH1176" s="32">
        <v>45940</v>
      </c>
      <c r="AJ1176" s="30" t="s">
        <v>5878</v>
      </c>
    </row>
    <row r="1177" spans="1:36" x14ac:dyDescent="0.2">
      <c r="A1177" s="23" t="s">
        <v>2335</v>
      </c>
      <c r="B1177" s="24" t="s">
        <v>182</v>
      </c>
      <c r="C1177" s="25" t="s">
        <v>2336</v>
      </c>
      <c r="D1177" s="26" t="s">
        <v>74</v>
      </c>
      <c r="E1177" s="24">
        <v>5</v>
      </c>
      <c r="F1177" s="27">
        <v>-4.032541830889846</v>
      </c>
      <c r="G1177" s="27">
        <v>26.218086144416368</v>
      </c>
      <c r="H1177" s="26" t="s">
        <v>74</v>
      </c>
      <c r="I1177" s="27">
        <v>39.693297502004476</v>
      </c>
      <c r="J1177" s="27">
        <v>15.617151593000001</v>
      </c>
      <c r="K1177" s="26" t="s">
        <v>74</v>
      </c>
      <c r="L1177" s="23" t="s">
        <v>75</v>
      </c>
      <c r="M1177" s="23" t="s">
        <v>286</v>
      </c>
      <c r="N1177" s="28" t="s">
        <v>74</v>
      </c>
      <c r="O1177" s="3" t="s">
        <v>156</v>
      </c>
      <c r="P1177" s="3" t="s">
        <v>184</v>
      </c>
      <c r="Q1177" s="28" t="s">
        <v>74</v>
      </c>
      <c r="R1177" s="29">
        <v>5</v>
      </c>
      <c r="S1177" s="30">
        <v>2</v>
      </c>
      <c r="T1177" s="30">
        <v>2</v>
      </c>
      <c r="U1177" s="30">
        <v>0</v>
      </c>
      <c r="V1177" s="30">
        <v>0</v>
      </c>
      <c r="W1177" s="28" t="s">
        <v>74</v>
      </c>
      <c r="X1177" s="3" t="s">
        <v>79</v>
      </c>
      <c r="Y1177" s="28" t="s">
        <v>74</v>
      </c>
      <c r="Z1177" s="31">
        <v>-5.7790620137808428</v>
      </c>
      <c r="AA1177" s="31">
        <v>51.042223409941201</v>
      </c>
      <c r="AB1177" s="31">
        <v>-8.8485109128050787</v>
      </c>
      <c r="AC1177" s="31">
        <v>29.197036910609004</v>
      </c>
      <c r="AD1177" s="28" t="s">
        <v>74</v>
      </c>
      <c r="AE1177" s="31">
        <v>-14.768280355506031</v>
      </c>
      <c r="AF1177" s="31">
        <v>10.189491654952464</v>
      </c>
      <c r="AG1177" s="28" t="s">
        <v>74</v>
      </c>
      <c r="AH1177" s="32">
        <v>45940</v>
      </c>
      <c r="AJ1177" s="30" t="s">
        <v>5879</v>
      </c>
    </row>
    <row r="1178" spans="1:36" x14ac:dyDescent="0.2">
      <c r="A1178" s="23" t="s">
        <v>2337</v>
      </c>
      <c r="B1178" s="24" t="s">
        <v>154</v>
      </c>
      <c r="C1178" s="25" t="s">
        <v>2338</v>
      </c>
      <c r="D1178" s="26" t="s">
        <v>74</v>
      </c>
      <c r="E1178" s="24">
        <v>0</v>
      </c>
      <c r="F1178" s="27">
        <v>-17.880119146918105</v>
      </c>
      <c r="G1178" s="27">
        <v>14.745171872747695</v>
      </c>
      <c r="H1178" s="26" t="s">
        <v>74</v>
      </c>
      <c r="I1178" s="27">
        <v>49.487539170584263</v>
      </c>
      <c r="J1178" s="27">
        <v>15.612523795</v>
      </c>
      <c r="K1178" s="26" t="s">
        <v>74</v>
      </c>
      <c r="L1178" s="23" t="s">
        <v>129</v>
      </c>
      <c r="M1178" s="23" t="s">
        <v>366</v>
      </c>
      <c r="N1178" s="28" t="s">
        <v>74</v>
      </c>
      <c r="O1178" s="3" t="s">
        <v>156</v>
      </c>
      <c r="P1178" s="3" t="s">
        <v>175</v>
      </c>
      <c r="Q1178" s="28" t="s">
        <v>74</v>
      </c>
      <c r="R1178" s="29">
        <v>2</v>
      </c>
      <c r="S1178" s="30">
        <v>0</v>
      </c>
      <c r="T1178" s="30">
        <v>0</v>
      </c>
      <c r="U1178" s="30">
        <v>0</v>
      </c>
      <c r="V1178" s="30">
        <v>1</v>
      </c>
      <c r="W1178" s="28" t="s">
        <v>74</v>
      </c>
      <c r="X1178" s="3" t="s">
        <v>79</v>
      </c>
      <c r="Y1178" s="28" t="s">
        <v>74</v>
      </c>
      <c r="Z1178" s="31">
        <v>-8.7921468203158444</v>
      </c>
      <c r="AA1178" s="31">
        <v>18.06629834254143</v>
      </c>
      <c r="AB1178" s="31">
        <v>-63.657080661893502</v>
      </c>
      <c r="AC1178" s="31">
        <v>-31.546999375370376</v>
      </c>
      <c r="AD1178" s="28" t="s">
        <v>74</v>
      </c>
      <c r="AE1178" s="31">
        <v>-71.702984049764524</v>
      </c>
      <c r="AF1178" s="31">
        <v>-46.484172631543139</v>
      </c>
      <c r="AG1178" s="28" t="s">
        <v>74</v>
      </c>
      <c r="AH1178" s="32">
        <v>45940</v>
      </c>
      <c r="AJ1178" s="30" t="s">
        <v>5880</v>
      </c>
    </row>
    <row r="1179" spans="1:36" x14ac:dyDescent="0.2">
      <c r="A1179" s="23" t="s">
        <v>2339</v>
      </c>
      <c r="B1179" s="24" t="s">
        <v>341</v>
      </c>
      <c r="C1179" s="25" t="s">
        <v>2340</v>
      </c>
      <c r="D1179" s="26" t="s">
        <v>74</v>
      </c>
      <c r="E1179" s="24">
        <v>1</v>
      </c>
      <c r="F1179" s="27">
        <v>-19.130588799311575</v>
      </c>
      <c r="G1179" s="27">
        <v>0.17427154624012101</v>
      </c>
      <c r="H1179" s="26" t="s">
        <v>74</v>
      </c>
      <c r="I1179" s="27">
        <v>27.681593006406679</v>
      </c>
      <c r="J1179" s="27">
        <v>15.573744058000001</v>
      </c>
      <c r="K1179" s="26" t="s">
        <v>74</v>
      </c>
      <c r="L1179" s="23" t="s">
        <v>113</v>
      </c>
      <c r="M1179" s="23" t="s">
        <v>324</v>
      </c>
      <c r="N1179" s="28" t="s">
        <v>74</v>
      </c>
      <c r="O1179" s="3" t="s">
        <v>77</v>
      </c>
      <c r="P1179" s="3" t="s">
        <v>344</v>
      </c>
      <c r="Q1179" s="28" t="s">
        <v>74</v>
      </c>
      <c r="R1179" s="29">
        <v>3</v>
      </c>
      <c r="S1179" s="30">
        <v>0</v>
      </c>
      <c r="T1179" s="30">
        <v>0</v>
      </c>
      <c r="U1179" s="30">
        <v>0</v>
      </c>
      <c r="V1179" s="30">
        <v>0</v>
      </c>
      <c r="W1179" s="28" t="s">
        <v>74</v>
      </c>
      <c r="X1179" s="3" t="s">
        <v>83</v>
      </c>
      <c r="Y1179" s="28" t="s">
        <v>74</v>
      </c>
      <c r="Z1179" s="31">
        <v>-9.7164461247637064</v>
      </c>
      <c r="AA1179" s="31">
        <v>8.3484573502722306</v>
      </c>
      <c r="AB1179" s="31">
        <v>-10.039555471840281</v>
      </c>
      <c r="AC1179" s="31">
        <v>16.028360868609305</v>
      </c>
      <c r="AD1179" s="28" t="s">
        <v>74</v>
      </c>
      <c r="AE1179" s="31">
        <v>-36.076102746538346</v>
      </c>
      <c r="AF1179" s="31">
        <v>-11.579416589941381</v>
      </c>
      <c r="AG1179" s="28" t="s">
        <v>74</v>
      </c>
      <c r="AH1179" s="32">
        <v>45940</v>
      </c>
      <c r="AJ1179" s="30" t="s">
        <v>5881</v>
      </c>
    </row>
    <row r="1180" spans="1:36" x14ac:dyDescent="0.2">
      <c r="A1180" s="23" t="s">
        <v>2341</v>
      </c>
      <c r="B1180" s="24" t="s">
        <v>2031</v>
      </c>
      <c r="C1180" s="25" t="s">
        <v>2342</v>
      </c>
      <c r="D1180" s="26" t="s">
        <v>74</v>
      </c>
      <c r="E1180" s="24">
        <v>0</v>
      </c>
      <c r="F1180" s="27">
        <v>-19.114818441861985</v>
      </c>
      <c r="G1180" s="27">
        <v>5.9188585949193948</v>
      </c>
      <c r="H1180" s="26" t="s">
        <v>74</v>
      </c>
      <c r="I1180" s="27">
        <v>16.057717161980488</v>
      </c>
      <c r="J1180" s="27">
        <v>7.8062847399999997</v>
      </c>
      <c r="K1180" s="26" t="s">
        <v>74</v>
      </c>
      <c r="L1180" s="23" t="s">
        <v>178</v>
      </c>
      <c r="M1180" s="23" t="s">
        <v>1212</v>
      </c>
      <c r="N1180" s="28" t="s">
        <v>74</v>
      </c>
      <c r="O1180" s="3" t="s">
        <v>109</v>
      </c>
      <c r="P1180" s="3" t="s">
        <v>2033</v>
      </c>
      <c r="Q1180" s="28" t="s">
        <v>74</v>
      </c>
      <c r="R1180" s="29">
        <v>5</v>
      </c>
      <c r="S1180" s="30">
        <v>2</v>
      </c>
      <c r="T1180" s="30">
        <v>0</v>
      </c>
      <c r="U1180" s="30">
        <v>0</v>
      </c>
      <c r="V1180" s="30">
        <v>16</v>
      </c>
      <c r="W1180" s="28" t="s">
        <v>74</v>
      </c>
      <c r="X1180" s="3" t="s">
        <v>101</v>
      </c>
      <c r="Y1180" s="28" t="s">
        <v>74</v>
      </c>
      <c r="Z1180" s="31">
        <v>0</v>
      </c>
      <c r="AA1180" s="31">
        <v>9.3369418132611699</v>
      </c>
      <c r="AB1180" s="31">
        <v>-5.8275058275058269</v>
      </c>
      <c r="AC1180" s="31">
        <v>6.5316562508240512</v>
      </c>
      <c r="AD1180" s="28" t="s">
        <v>74</v>
      </c>
      <c r="AE1180" s="31">
        <v>-44.583859610222824</v>
      </c>
      <c r="AF1180" s="31">
        <v>-25.893127662973875</v>
      </c>
      <c r="AG1180" s="28" t="s">
        <v>74</v>
      </c>
      <c r="AH1180" s="32">
        <v>45940</v>
      </c>
      <c r="AJ1180" s="30" t="s">
        <v>5882</v>
      </c>
    </row>
    <row r="1181" spans="1:36" x14ac:dyDescent="0.2">
      <c r="A1181" s="23" t="s">
        <v>2343</v>
      </c>
      <c r="B1181" s="24" t="s">
        <v>255</v>
      </c>
      <c r="C1181" s="25" t="s">
        <v>2344</v>
      </c>
      <c r="D1181" s="26" t="s">
        <v>74</v>
      </c>
      <c r="E1181" s="24">
        <v>4</v>
      </c>
      <c r="F1181" s="27">
        <v>-10.849292807015054</v>
      </c>
      <c r="G1181" s="27">
        <v>12.253725262409249</v>
      </c>
      <c r="H1181" s="26" t="s">
        <v>74</v>
      </c>
      <c r="I1181" s="27">
        <v>27.02124303924457</v>
      </c>
      <c r="J1181" s="27">
        <v>15.558352805</v>
      </c>
      <c r="K1181" s="26" t="s">
        <v>74</v>
      </c>
      <c r="L1181" s="23" t="s">
        <v>113</v>
      </c>
      <c r="M1181" s="23" t="s">
        <v>324</v>
      </c>
      <c r="N1181" s="28" t="s">
        <v>74</v>
      </c>
      <c r="O1181" s="3" t="s">
        <v>109</v>
      </c>
      <c r="P1181" s="3" t="s">
        <v>258</v>
      </c>
      <c r="Q1181" s="28" t="s">
        <v>74</v>
      </c>
      <c r="R1181" s="29">
        <v>5</v>
      </c>
      <c r="S1181" s="30">
        <v>13</v>
      </c>
      <c r="T1181" s="30">
        <v>0</v>
      </c>
      <c r="U1181" s="30">
        <v>0</v>
      </c>
      <c r="V1181" s="30">
        <v>0</v>
      </c>
      <c r="W1181" s="28" t="s">
        <v>74</v>
      </c>
      <c r="X1181" s="3" t="s">
        <v>83</v>
      </c>
      <c r="Y1181" s="28" t="s">
        <v>74</v>
      </c>
      <c r="Z1181" s="31">
        <v>0</v>
      </c>
      <c r="AA1181" s="31">
        <v>27.434599961810196</v>
      </c>
      <c r="AB1181" s="31">
        <v>-0.83580980683506689</v>
      </c>
      <c r="AC1181" s="31">
        <v>43.317393668909155</v>
      </c>
      <c r="AD1181" s="28" t="s">
        <v>74</v>
      </c>
      <c r="AE1181" s="31">
        <v>-25.340949535165297</v>
      </c>
      <c r="AF1181" s="31">
        <v>3.2716765906458516</v>
      </c>
      <c r="AG1181" s="28" t="s">
        <v>74</v>
      </c>
      <c r="AH1181" s="32">
        <v>45940</v>
      </c>
      <c r="AJ1181" s="30" t="s">
        <v>5883</v>
      </c>
    </row>
    <row r="1182" spans="1:36" x14ac:dyDescent="0.2">
      <c r="A1182" s="23" t="s">
        <v>2345</v>
      </c>
      <c r="B1182" s="24" t="s">
        <v>154</v>
      </c>
      <c r="C1182" s="25" t="s">
        <v>2346</v>
      </c>
      <c r="D1182" s="26" t="s">
        <v>74</v>
      </c>
      <c r="E1182" s="24">
        <v>5</v>
      </c>
      <c r="F1182" s="27">
        <v>0</v>
      </c>
      <c r="G1182" s="27">
        <v>44.707035738668992</v>
      </c>
      <c r="H1182" s="26" t="s">
        <v>74</v>
      </c>
      <c r="I1182" s="27">
        <v>30.944151440216199</v>
      </c>
      <c r="J1182" s="27">
        <v>15.528489315</v>
      </c>
      <c r="K1182" s="26" t="s">
        <v>74</v>
      </c>
      <c r="L1182" s="23" t="s">
        <v>113</v>
      </c>
      <c r="M1182" s="23" t="s">
        <v>324</v>
      </c>
      <c r="N1182" s="28" t="s">
        <v>74</v>
      </c>
      <c r="O1182" s="3" t="s">
        <v>156</v>
      </c>
      <c r="P1182" s="3" t="s">
        <v>2347</v>
      </c>
      <c r="Q1182" s="28" t="s">
        <v>74</v>
      </c>
      <c r="R1182" s="29">
        <v>5</v>
      </c>
      <c r="S1182" s="30">
        <v>26</v>
      </c>
      <c r="T1182" s="30">
        <v>40</v>
      </c>
      <c r="U1182" s="30">
        <v>0</v>
      </c>
      <c r="V1182" s="30">
        <v>0</v>
      </c>
      <c r="W1182" s="28" t="s">
        <v>74</v>
      </c>
      <c r="X1182" s="3" t="s">
        <v>83</v>
      </c>
      <c r="Y1182" s="28" t="s">
        <v>74</v>
      </c>
      <c r="Z1182" s="31">
        <v>0</v>
      </c>
      <c r="AA1182" s="31">
        <v>72.641509433962256</v>
      </c>
      <c r="AB1182" s="31">
        <v>0</v>
      </c>
      <c r="AC1182" s="31">
        <v>123.37912127231134</v>
      </c>
      <c r="AD1182" s="28" t="s">
        <v>74</v>
      </c>
      <c r="AE1182" s="31">
        <v>0</v>
      </c>
      <c r="AF1182" s="31">
        <v>88.057516651434071</v>
      </c>
      <c r="AG1182" s="28" t="s">
        <v>74</v>
      </c>
      <c r="AH1182" s="32">
        <v>45940</v>
      </c>
      <c r="AJ1182" s="30" t="s">
        <v>5884</v>
      </c>
    </row>
    <row r="1183" spans="1:36" x14ac:dyDescent="0.2">
      <c r="A1183" s="23" t="s">
        <v>2348</v>
      </c>
      <c r="B1183" s="24" t="s">
        <v>154</v>
      </c>
      <c r="C1183" s="25" t="s">
        <v>2349</v>
      </c>
      <c r="D1183" s="26" t="s">
        <v>74</v>
      </c>
      <c r="E1183" s="24">
        <v>0</v>
      </c>
      <c r="F1183" s="27">
        <v>-23.975592384106072</v>
      </c>
      <c r="G1183" s="27">
        <v>2.3918091287922922</v>
      </c>
      <c r="H1183" s="26" t="s">
        <v>74</v>
      </c>
      <c r="I1183" s="27">
        <v>19.614588298357145</v>
      </c>
      <c r="J1183" s="27">
        <v>15.507129795999999</v>
      </c>
      <c r="K1183" s="26" t="s">
        <v>74</v>
      </c>
      <c r="L1183" s="23" t="s">
        <v>88</v>
      </c>
      <c r="M1183" s="23" t="s">
        <v>135</v>
      </c>
      <c r="N1183" s="28" t="s">
        <v>74</v>
      </c>
      <c r="O1183" s="3" t="s">
        <v>156</v>
      </c>
      <c r="P1183" s="3" t="s">
        <v>171</v>
      </c>
      <c r="Q1183" s="28" t="s">
        <v>74</v>
      </c>
      <c r="R1183" s="29">
        <v>1</v>
      </c>
      <c r="S1183" s="30">
        <v>0</v>
      </c>
      <c r="T1183" s="30">
        <v>0</v>
      </c>
      <c r="U1183" s="30">
        <v>0</v>
      </c>
      <c r="V1183" s="30">
        <v>15</v>
      </c>
      <c r="W1183" s="28" t="s">
        <v>74</v>
      </c>
      <c r="X1183" s="3" t="s">
        <v>101</v>
      </c>
      <c r="Y1183" s="28" t="s">
        <v>74</v>
      </c>
      <c r="Z1183" s="31">
        <v>-14.336917562724011</v>
      </c>
      <c r="AA1183" s="31">
        <v>2.1367521367521483</v>
      </c>
      <c r="AB1183" s="31">
        <v>-22.402597402597401</v>
      </c>
      <c r="AC1183" s="31">
        <v>-8.9471779339771871</v>
      </c>
      <c r="AD1183" s="28" t="s">
        <v>74</v>
      </c>
      <c r="AE1183" s="31">
        <v>-44.785201888865991</v>
      </c>
      <c r="AF1183" s="31">
        <v>-26.559155106223276</v>
      </c>
      <c r="AG1183" s="28" t="s">
        <v>74</v>
      </c>
      <c r="AH1183" s="32">
        <v>45940</v>
      </c>
      <c r="AJ1183" s="30" t="s">
        <v>5885</v>
      </c>
    </row>
    <row r="1184" spans="1:36" x14ac:dyDescent="0.2">
      <c r="A1184" s="23" t="s">
        <v>2350</v>
      </c>
      <c r="B1184" s="24" t="s">
        <v>154</v>
      </c>
      <c r="C1184" s="25" t="s">
        <v>2351</v>
      </c>
      <c r="D1184" s="26" t="s">
        <v>74</v>
      </c>
      <c r="E1184" s="24">
        <v>3</v>
      </c>
      <c r="F1184" s="27">
        <v>0</v>
      </c>
      <c r="G1184" s="27">
        <v>48.462303272020335</v>
      </c>
      <c r="H1184" s="26" t="s">
        <v>74</v>
      </c>
      <c r="I1184" s="27">
        <v>36.376905926859621</v>
      </c>
      <c r="J1184" s="27">
        <v>15.506645646999999</v>
      </c>
      <c r="K1184" s="26" t="s">
        <v>74</v>
      </c>
      <c r="L1184" s="23" t="s">
        <v>315</v>
      </c>
      <c r="M1184" s="23" t="s">
        <v>349</v>
      </c>
      <c r="N1184" s="28" t="s">
        <v>74</v>
      </c>
      <c r="O1184" s="3" t="s">
        <v>156</v>
      </c>
      <c r="P1184" s="3" t="s">
        <v>321</v>
      </c>
      <c r="Q1184" s="28" t="s">
        <v>74</v>
      </c>
      <c r="R1184" s="29">
        <v>3</v>
      </c>
      <c r="S1184" s="30">
        <v>0</v>
      </c>
      <c r="T1184" s="30">
        <v>0</v>
      </c>
      <c r="U1184" s="30">
        <v>0</v>
      </c>
      <c r="V1184" s="30">
        <v>0</v>
      </c>
      <c r="W1184" s="28" t="s">
        <v>74</v>
      </c>
      <c r="X1184" s="3" t="s">
        <v>83</v>
      </c>
      <c r="Y1184" s="28" t="s">
        <v>74</v>
      </c>
      <c r="Z1184" s="31">
        <v>0</v>
      </c>
      <c r="AA1184" s="31">
        <v>74.450549450549431</v>
      </c>
      <c r="AB1184" s="31">
        <v>-49.281150159744406</v>
      </c>
      <c r="AC1184" s="31">
        <v>-19.703344956326845</v>
      </c>
      <c r="AD1184" s="28" t="s">
        <v>74</v>
      </c>
      <c r="AE1184" s="31">
        <v>-62.606129594236073</v>
      </c>
      <c r="AF1184" s="31">
        <v>-37.693296944718362</v>
      </c>
      <c r="AG1184" s="28" t="s">
        <v>74</v>
      </c>
      <c r="AH1184" s="32">
        <v>45940</v>
      </c>
      <c r="AJ1184" s="30" t="s">
        <v>5886</v>
      </c>
    </row>
    <row r="1185" spans="1:36" x14ac:dyDescent="0.2">
      <c r="A1185" s="23" t="s">
        <v>2352</v>
      </c>
      <c r="B1185" s="24" t="s">
        <v>72</v>
      </c>
      <c r="C1185" s="25" t="s">
        <v>2353</v>
      </c>
      <c r="D1185" s="26" t="s">
        <v>74</v>
      </c>
      <c r="E1185" s="24">
        <v>0</v>
      </c>
      <c r="F1185" s="27">
        <v>-29.389374002635972</v>
      </c>
      <c r="G1185" s="27">
        <v>3.1486205908074867</v>
      </c>
      <c r="H1185" s="26" t="s">
        <v>74</v>
      </c>
      <c r="I1185" s="27">
        <v>26.662109913421499</v>
      </c>
      <c r="J1185" s="27">
        <v>15.483370110999999</v>
      </c>
      <c r="K1185" s="26" t="s">
        <v>74</v>
      </c>
      <c r="L1185" s="23" t="s">
        <v>91</v>
      </c>
      <c r="M1185" s="23" t="s">
        <v>251</v>
      </c>
      <c r="N1185" s="28" t="s">
        <v>74</v>
      </c>
      <c r="O1185" s="3" t="s">
        <v>109</v>
      </c>
      <c r="P1185" s="3" t="s">
        <v>126</v>
      </c>
      <c r="Q1185" s="28" t="s">
        <v>74</v>
      </c>
      <c r="R1185" s="29">
        <v>0</v>
      </c>
      <c r="S1185" s="30">
        <v>0</v>
      </c>
      <c r="T1185" s="30">
        <v>0</v>
      </c>
      <c r="U1185" s="30">
        <v>7</v>
      </c>
      <c r="V1185" s="30">
        <v>22</v>
      </c>
      <c r="W1185" s="28" t="s">
        <v>74</v>
      </c>
      <c r="X1185" s="3" t="s">
        <v>83</v>
      </c>
      <c r="Y1185" s="28" t="s">
        <v>74</v>
      </c>
      <c r="Z1185" s="31">
        <v>-17.508222093248204</v>
      </c>
      <c r="AA1185" s="31">
        <v>4.203323558162265</v>
      </c>
      <c r="AB1185" s="31">
        <v>-30.006565988181222</v>
      </c>
      <c r="AC1185" s="31">
        <v>-6.3600088720817043</v>
      </c>
      <c r="AD1185" s="28" t="s">
        <v>74</v>
      </c>
      <c r="AE1185" s="31">
        <v>-54.296374729920117</v>
      </c>
      <c r="AF1185" s="31">
        <v>-30.984519195247707</v>
      </c>
      <c r="AG1185" s="28" t="s">
        <v>74</v>
      </c>
      <c r="AH1185" s="32">
        <v>45940</v>
      </c>
      <c r="AJ1185" s="30" t="s">
        <v>5887</v>
      </c>
    </row>
    <row r="1186" spans="1:36" x14ac:dyDescent="0.2">
      <c r="A1186" s="23" t="s">
        <v>2354</v>
      </c>
      <c r="B1186" s="24" t="s">
        <v>72</v>
      </c>
      <c r="C1186" s="25" t="s">
        <v>2355</v>
      </c>
      <c r="D1186" s="26" t="s">
        <v>74</v>
      </c>
      <c r="E1186" s="24">
        <v>1</v>
      </c>
      <c r="F1186" s="27">
        <v>-26.510673296912529</v>
      </c>
      <c r="G1186" s="27">
        <v>5.6869811694507186</v>
      </c>
      <c r="H1186" s="26" t="s">
        <v>74</v>
      </c>
      <c r="I1186" s="27">
        <v>46.672964317218515</v>
      </c>
      <c r="J1186" s="27">
        <v>15.481875391999999</v>
      </c>
      <c r="K1186" s="26" t="s">
        <v>74</v>
      </c>
      <c r="L1186" s="23" t="s">
        <v>91</v>
      </c>
      <c r="M1186" s="23" t="s">
        <v>106</v>
      </c>
      <c r="N1186" s="28" t="s">
        <v>74</v>
      </c>
      <c r="O1186" s="3" t="s">
        <v>77</v>
      </c>
      <c r="P1186" s="3" t="s">
        <v>78</v>
      </c>
      <c r="Q1186" s="28" t="s">
        <v>74</v>
      </c>
      <c r="R1186" s="29">
        <v>1</v>
      </c>
      <c r="S1186" s="30">
        <v>0</v>
      </c>
      <c r="T1186" s="30">
        <v>0</v>
      </c>
      <c r="U1186" s="30">
        <v>0</v>
      </c>
      <c r="V1186" s="30">
        <v>0</v>
      </c>
      <c r="W1186" s="28" t="s">
        <v>74</v>
      </c>
      <c r="X1186" s="3" t="s">
        <v>79</v>
      </c>
      <c r="Y1186" s="28" t="s">
        <v>74</v>
      </c>
      <c r="Z1186" s="31">
        <v>-19.038583175205563</v>
      </c>
      <c r="AA1186" s="31">
        <v>14.183764495985724</v>
      </c>
      <c r="AB1186" s="31">
        <v>-87.655511621178519</v>
      </c>
      <c r="AC1186" s="31">
        <v>-42.14754595011896</v>
      </c>
      <c r="AD1186" s="28" t="s">
        <v>74</v>
      </c>
      <c r="AE1186" s="31">
        <v>-90.586005975738487</v>
      </c>
      <c r="AF1186" s="31">
        <v>-58.582200898129479</v>
      </c>
      <c r="AG1186" s="28" t="s">
        <v>74</v>
      </c>
      <c r="AH1186" s="32">
        <v>45940</v>
      </c>
      <c r="AJ1186" s="30" t="s">
        <v>5888</v>
      </c>
    </row>
    <row r="1187" spans="1:36" x14ac:dyDescent="0.2">
      <c r="A1187" s="23" t="s">
        <v>2356</v>
      </c>
      <c r="B1187" s="24" t="s">
        <v>154</v>
      </c>
      <c r="C1187" s="25" t="s">
        <v>2357</v>
      </c>
      <c r="D1187" s="26" t="s">
        <v>74</v>
      </c>
      <c r="E1187" s="24">
        <v>5</v>
      </c>
      <c r="F1187" s="27">
        <v>-2.9468825618137942</v>
      </c>
      <c r="G1187" s="27">
        <v>24.700330836635285</v>
      </c>
      <c r="H1187" s="26" t="s">
        <v>74</v>
      </c>
      <c r="I1187" s="27">
        <v>32.944974826309483</v>
      </c>
      <c r="J1187" s="27">
        <v>15.458813327</v>
      </c>
      <c r="K1187" s="26" t="s">
        <v>74</v>
      </c>
      <c r="L1187" s="23" t="s">
        <v>113</v>
      </c>
      <c r="M1187" s="23" t="s">
        <v>324</v>
      </c>
      <c r="N1187" s="28" t="s">
        <v>74</v>
      </c>
      <c r="O1187" s="3" t="s">
        <v>156</v>
      </c>
      <c r="P1187" s="3" t="s">
        <v>309</v>
      </c>
      <c r="Q1187" s="28" t="s">
        <v>74</v>
      </c>
      <c r="R1187" s="29">
        <v>5</v>
      </c>
      <c r="S1187" s="30">
        <v>35</v>
      </c>
      <c r="T1187" s="30">
        <v>33</v>
      </c>
      <c r="U1187" s="30">
        <v>0</v>
      </c>
      <c r="V1187" s="30">
        <v>0</v>
      </c>
      <c r="W1187" s="28" t="s">
        <v>74</v>
      </c>
      <c r="X1187" s="3" t="s">
        <v>83</v>
      </c>
      <c r="Y1187" s="28" t="s">
        <v>74</v>
      </c>
      <c r="Z1187" s="31">
        <v>-4.1924398625429635</v>
      </c>
      <c r="AA1187" s="31">
        <v>48.772678762006407</v>
      </c>
      <c r="AB1187" s="31">
        <v>-4.1924398625429635</v>
      </c>
      <c r="AC1187" s="31">
        <v>72.815630268769212</v>
      </c>
      <c r="AD1187" s="28" t="s">
        <v>74</v>
      </c>
      <c r="AE1187" s="31">
        <v>-2.9468825618137942</v>
      </c>
      <c r="AF1187" s="31">
        <v>42.0587759090633</v>
      </c>
      <c r="AG1187" s="28" t="s">
        <v>74</v>
      </c>
      <c r="AH1187" s="32">
        <v>45940</v>
      </c>
      <c r="AJ1187" s="30" t="s">
        <v>5889</v>
      </c>
    </row>
    <row r="1188" spans="1:36" x14ac:dyDescent="0.2">
      <c r="A1188" s="23">
        <v>3231</v>
      </c>
      <c r="B1188" s="24" t="s">
        <v>107</v>
      </c>
      <c r="C1188" s="25" t="s">
        <v>2358</v>
      </c>
      <c r="D1188" s="26" t="s">
        <v>74</v>
      </c>
      <c r="E1188" s="24">
        <v>5</v>
      </c>
      <c r="F1188" s="27">
        <v>-0.40008470612454305</v>
      </c>
      <c r="G1188" s="27">
        <v>49.41220609064645</v>
      </c>
      <c r="H1188" s="26" t="s">
        <v>74</v>
      </c>
      <c r="I1188" s="27">
        <v>42.351038133912432</v>
      </c>
      <c r="J1188" s="27">
        <v>15.456506122</v>
      </c>
      <c r="K1188" s="26" t="s">
        <v>74</v>
      </c>
      <c r="L1188" s="23" t="s">
        <v>75</v>
      </c>
      <c r="M1188" s="23" t="s">
        <v>286</v>
      </c>
      <c r="N1188" s="28" t="s">
        <v>74</v>
      </c>
      <c r="O1188" s="3" t="s">
        <v>109</v>
      </c>
      <c r="P1188" s="3" t="s">
        <v>110</v>
      </c>
      <c r="Q1188" s="28" t="s">
        <v>74</v>
      </c>
      <c r="R1188" s="29">
        <v>5</v>
      </c>
      <c r="S1188" s="30">
        <v>18</v>
      </c>
      <c r="T1188" s="30">
        <v>5</v>
      </c>
      <c r="U1188" s="30">
        <v>0</v>
      </c>
      <c r="V1188" s="30">
        <v>0</v>
      </c>
      <c r="W1188" s="28" t="s">
        <v>74</v>
      </c>
      <c r="X1188" s="3" t="s">
        <v>79</v>
      </c>
      <c r="Y1188" s="28" t="s">
        <v>74</v>
      </c>
      <c r="Z1188" s="31">
        <v>-1.6286644951140066</v>
      </c>
      <c r="AA1188" s="31">
        <v>72.927164452588201</v>
      </c>
      <c r="AB1188" s="31">
        <v>-1.6286644951140066</v>
      </c>
      <c r="AC1188" s="31">
        <v>98.282167342270483</v>
      </c>
      <c r="AD1188" s="28" t="s">
        <v>74</v>
      </c>
      <c r="AE1188" s="31">
        <v>-24.97131877141145</v>
      </c>
      <c r="AF1188" s="31">
        <v>60.529173679088103</v>
      </c>
      <c r="AG1188" s="28" t="s">
        <v>74</v>
      </c>
      <c r="AH1188" s="32">
        <v>45940</v>
      </c>
      <c r="AJ1188" s="30" t="s">
        <v>5890</v>
      </c>
    </row>
    <row r="1189" spans="1:36" x14ac:dyDescent="0.2">
      <c r="A1189" s="23" t="s">
        <v>2359</v>
      </c>
      <c r="B1189" s="24" t="s">
        <v>194</v>
      </c>
      <c r="C1189" s="25" t="s">
        <v>2360</v>
      </c>
      <c r="D1189" s="26" t="s">
        <v>74</v>
      </c>
      <c r="E1189" s="24">
        <v>3</v>
      </c>
      <c r="F1189" s="27">
        <v>-7.7950743518952006</v>
      </c>
      <c r="G1189" s="27">
        <v>15.422441097784207</v>
      </c>
      <c r="H1189" s="26" t="s">
        <v>74</v>
      </c>
      <c r="I1189" s="27">
        <v>29.244250422660834</v>
      </c>
      <c r="J1189" s="27">
        <v>15.451122128</v>
      </c>
      <c r="K1189" s="26" t="s">
        <v>74</v>
      </c>
      <c r="L1189" s="23" t="s">
        <v>129</v>
      </c>
      <c r="M1189" s="23" t="s">
        <v>392</v>
      </c>
      <c r="N1189" s="28" t="s">
        <v>74</v>
      </c>
      <c r="O1189" s="3" t="s">
        <v>156</v>
      </c>
      <c r="P1189" s="3" t="s">
        <v>196</v>
      </c>
      <c r="Q1189" s="28" t="s">
        <v>74</v>
      </c>
      <c r="R1189" s="29">
        <v>5</v>
      </c>
      <c r="S1189" s="30">
        <v>11</v>
      </c>
      <c r="T1189" s="30">
        <v>0</v>
      </c>
      <c r="U1189" s="30">
        <v>0</v>
      </c>
      <c r="V1189" s="30">
        <v>0</v>
      </c>
      <c r="W1189" s="28" t="s">
        <v>74</v>
      </c>
      <c r="X1189" s="3" t="s">
        <v>83</v>
      </c>
      <c r="Y1189" s="28" t="s">
        <v>74</v>
      </c>
      <c r="Z1189" s="31">
        <v>-5.6798598550126043</v>
      </c>
      <c r="AA1189" s="31">
        <v>37.009682224428992</v>
      </c>
      <c r="AB1189" s="31">
        <v>-5.6798598550126043</v>
      </c>
      <c r="AC1189" s="31">
        <v>25.368669787300618</v>
      </c>
      <c r="AD1189" s="28" t="s">
        <v>74</v>
      </c>
      <c r="AE1189" s="31">
        <v>-23.038846862616076</v>
      </c>
      <c r="AF1189" s="31">
        <v>-1.0025192916969901</v>
      </c>
      <c r="AG1189" s="28" t="s">
        <v>74</v>
      </c>
      <c r="AH1189" s="32">
        <v>45940</v>
      </c>
      <c r="AJ1189" s="30" t="s">
        <v>5891</v>
      </c>
    </row>
    <row r="1190" spans="1:36" x14ac:dyDescent="0.2">
      <c r="A1190" s="23" t="s">
        <v>2361</v>
      </c>
      <c r="B1190" s="24" t="s">
        <v>72</v>
      </c>
      <c r="C1190" s="25" t="s">
        <v>2362</v>
      </c>
      <c r="D1190" s="26" t="s">
        <v>74</v>
      </c>
      <c r="E1190" s="24">
        <v>0</v>
      </c>
      <c r="F1190" s="27">
        <v>-18.157647412962117</v>
      </c>
      <c r="G1190" s="27">
        <v>1.2731912980471565</v>
      </c>
      <c r="H1190" s="26" t="s">
        <v>74</v>
      </c>
      <c r="I1190" s="27">
        <v>20.980303941969066</v>
      </c>
      <c r="J1190" s="27">
        <v>15.444184380999999</v>
      </c>
      <c r="K1190" s="26" t="s">
        <v>74</v>
      </c>
      <c r="L1190" s="23" t="s">
        <v>493</v>
      </c>
      <c r="M1190" s="23" t="s">
        <v>1662</v>
      </c>
      <c r="N1190" s="28" t="s">
        <v>74</v>
      </c>
      <c r="O1190" s="3" t="s">
        <v>77</v>
      </c>
      <c r="P1190" s="3" t="s">
        <v>78</v>
      </c>
      <c r="Q1190" s="28" t="s">
        <v>74</v>
      </c>
      <c r="R1190" s="29">
        <v>3</v>
      </c>
      <c r="S1190" s="30">
        <v>0</v>
      </c>
      <c r="T1190" s="30">
        <v>0</v>
      </c>
      <c r="U1190" s="30">
        <v>0</v>
      </c>
      <c r="V1190" s="30">
        <v>4</v>
      </c>
      <c r="W1190" s="28" t="s">
        <v>74</v>
      </c>
      <c r="X1190" s="3" t="s">
        <v>83</v>
      </c>
      <c r="Y1190" s="28" t="s">
        <v>74</v>
      </c>
      <c r="Z1190" s="31">
        <v>-5.1790379591209321</v>
      </c>
      <c r="AA1190" s="31">
        <v>7.4444928167174682</v>
      </c>
      <c r="AB1190" s="31">
        <v>-32.524059492563424</v>
      </c>
      <c r="AC1190" s="31">
        <v>-2.3525208519702967</v>
      </c>
      <c r="AD1190" s="28" t="s">
        <v>74</v>
      </c>
      <c r="AE1190" s="31">
        <v>-48.677982691461175</v>
      </c>
      <c r="AF1190" s="31">
        <v>-27.626346305723921</v>
      </c>
      <c r="AG1190" s="28" t="s">
        <v>74</v>
      </c>
      <c r="AH1190" s="32">
        <v>45940</v>
      </c>
      <c r="AJ1190" s="30" t="s">
        <v>5892</v>
      </c>
    </row>
    <row r="1191" spans="1:36" x14ac:dyDescent="0.2">
      <c r="A1191" s="23" t="s">
        <v>2363</v>
      </c>
      <c r="B1191" s="24" t="s">
        <v>1298</v>
      </c>
      <c r="C1191" s="25" t="s">
        <v>2364</v>
      </c>
      <c r="D1191" s="26" t="s">
        <v>74</v>
      </c>
      <c r="E1191" s="24">
        <v>1</v>
      </c>
      <c r="F1191" s="27">
        <v>-7.9758660014300418</v>
      </c>
      <c r="G1191" s="27">
        <v>4.481691244869789</v>
      </c>
      <c r="H1191" s="26" t="s">
        <v>74</v>
      </c>
      <c r="I1191" s="27">
        <v>21.571175203359456</v>
      </c>
      <c r="J1191" s="27">
        <v>15.436956857</v>
      </c>
      <c r="K1191" s="26" t="s">
        <v>74</v>
      </c>
      <c r="L1191" s="23" t="s">
        <v>113</v>
      </c>
      <c r="M1191" s="23" t="s">
        <v>324</v>
      </c>
      <c r="N1191" s="28" t="s">
        <v>74</v>
      </c>
      <c r="O1191" s="3" t="s">
        <v>99</v>
      </c>
      <c r="P1191" s="3" t="s">
        <v>1300</v>
      </c>
      <c r="Q1191" s="28" t="s">
        <v>74</v>
      </c>
      <c r="R1191" s="29">
        <v>5</v>
      </c>
      <c r="S1191" s="30">
        <v>21</v>
      </c>
      <c r="T1191" s="30">
        <v>0</v>
      </c>
      <c r="U1191" s="30">
        <v>0</v>
      </c>
      <c r="V1191" s="30">
        <v>0</v>
      </c>
      <c r="W1191" s="28" t="s">
        <v>74</v>
      </c>
      <c r="X1191" s="3" t="s">
        <v>83</v>
      </c>
      <c r="Y1191" s="28" t="s">
        <v>74</v>
      </c>
      <c r="Z1191" s="31">
        <v>-5.7471264367816062</v>
      </c>
      <c r="AA1191" s="31">
        <v>20.710659898477168</v>
      </c>
      <c r="AB1191" s="31">
        <v>-5.7471264367816062</v>
      </c>
      <c r="AC1191" s="31">
        <v>22.975086943593322</v>
      </c>
      <c r="AD1191" s="28" t="s">
        <v>74</v>
      </c>
      <c r="AE1191" s="31">
        <v>-39.268122367524846</v>
      </c>
      <c r="AF1191" s="31">
        <v>-8.0593676357226602</v>
      </c>
      <c r="AG1191" s="28" t="s">
        <v>74</v>
      </c>
      <c r="AH1191" s="32">
        <v>45940</v>
      </c>
      <c r="AJ1191" s="30" t="s">
        <v>5893</v>
      </c>
    </row>
    <row r="1192" spans="1:36" x14ac:dyDescent="0.2">
      <c r="A1192" s="23">
        <v>2057</v>
      </c>
      <c r="B1192" s="24" t="s">
        <v>124</v>
      </c>
      <c r="C1192" s="25" t="s">
        <v>2365</v>
      </c>
      <c r="D1192" s="26" t="s">
        <v>74</v>
      </c>
      <c r="E1192" s="24">
        <v>0</v>
      </c>
      <c r="F1192" s="27">
        <v>-19.821394005693499</v>
      </c>
      <c r="G1192" s="27">
        <v>6.6264962002787353</v>
      </c>
      <c r="H1192" s="26" t="s">
        <v>74</v>
      </c>
      <c r="I1192" s="27">
        <v>25.39697260291825</v>
      </c>
      <c r="J1192" s="27">
        <v>15.387302463999999</v>
      </c>
      <c r="K1192" s="26" t="s">
        <v>74</v>
      </c>
      <c r="L1192" s="23" t="s">
        <v>178</v>
      </c>
      <c r="M1192" s="23" t="s">
        <v>742</v>
      </c>
      <c r="N1192" s="28" t="s">
        <v>74</v>
      </c>
      <c r="O1192" s="3" t="s">
        <v>109</v>
      </c>
      <c r="P1192" s="3" t="s">
        <v>126</v>
      </c>
      <c r="Q1192" s="28" t="s">
        <v>74</v>
      </c>
      <c r="R1192" s="29">
        <v>3</v>
      </c>
      <c r="S1192" s="30">
        <v>0</v>
      </c>
      <c r="T1192" s="30">
        <v>0</v>
      </c>
      <c r="U1192" s="30">
        <v>0</v>
      </c>
      <c r="V1192" s="30">
        <v>9</v>
      </c>
      <c r="W1192" s="28" t="s">
        <v>74</v>
      </c>
      <c r="X1192" s="3" t="s">
        <v>83</v>
      </c>
      <c r="Y1192" s="28" t="s">
        <v>74</v>
      </c>
      <c r="Z1192" s="31">
        <v>-7.337344166718343</v>
      </c>
      <c r="AA1192" s="31">
        <v>13.190393211606938</v>
      </c>
      <c r="AB1192" s="31">
        <v>-32.584269662921351</v>
      </c>
      <c r="AC1192" s="31">
        <v>-11.558305364782024</v>
      </c>
      <c r="AD1192" s="28" t="s">
        <v>74</v>
      </c>
      <c r="AE1192" s="31">
        <v>-54.020921515483835</v>
      </c>
      <c r="AF1192" s="31">
        <v>-34.699653069544212</v>
      </c>
      <c r="AG1192" s="28" t="s">
        <v>74</v>
      </c>
      <c r="AH1192" s="32">
        <v>45940</v>
      </c>
      <c r="AJ1192" s="30" t="s">
        <v>5894</v>
      </c>
    </row>
    <row r="1193" spans="1:36" x14ac:dyDescent="0.2">
      <c r="A1193" s="23" t="s">
        <v>2366</v>
      </c>
      <c r="B1193" s="24" t="s">
        <v>2367</v>
      </c>
      <c r="C1193" s="25" t="s">
        <v>2368</v>
      </c>
      <c r="D1193" s="26" t="s">
        <v>74</v>
      </c>
      <c r="E1193" s="24">
        <v>3</v>
      </c>
      <c r="F1193" s="27">
        <v>-15.326586331776545</v>
      </c>
      <c r="G1193" s="27">
        <v>6.9314062803493659</v>
      </c>
      <c r="H1193" s="26" t="s">
        <v>74</v>
      </c>
      <c r="I1193" s="27">
        <v>19.176929938335103</v>
      </c>
      <c r="J1193" s="27">
        <v>15.377806428</v>
      </c>
      <c r="K1193" s="26" t="s">
        <v>74</v>
      </c>
      <c r="L1193" s="23" t="s">
        <v>113</v>
      </c>
      <c r="M1193" s="23" t="s">
        <v>324</v>
      </c>
      <c r="N1193" s="28" t="s">
        <v>74</v>
      </c>
      <c r="O1193" s="3" t="s">
        <v>99</v>
      </c>
      <c r="P1193" s="3" t="s">
        <v>2369</v>
      </c>
      <c r="Q1193" s="28" t="s">
        <v>74</v>
      </c>
      <c r="R1193" s="29">
        <v>5</v>
      </c>
      <c r="S1193" s="30">
        <v>45</v>
      </c>
      <c r="T1193" s="30">
        <v>0</v>
      </c>
      <c r="U1193" s="30">
        <v>0</v>
      </c>
      <c r="V1193" s="30">
        <v>0</v>
      </c>
      <c r="W1193" s="28" t="s">
        <v>74</v>
      </c>
      <c r="X1193" s="3" t="s">
        <v>101</v>
      </c>
      <c r="Y1193" s="28" t="s">
        <v>74</v>
      </c>
      <c r="Z1193" s="31">
        <v>-1.0169491525423728</v>
      </c>
      <c r="AA1193" s="31">
        <v>17.932148626817451</v>
      </c>
      <c r="AB1193" s="31">
        <v>-1.0169491525423728</v>
      </c>
      <c r="AC1193" s="31">
        <v>61.726351259665513</v>
      </c>
      <c r="AD1193" s="28" t="s">
        <v>74</v>
      </c>
      <c r="AE1193" s="31">
        <v>-15.326586331776545</v>
      </c>
      <c r="AF1193" s="31">
        <v>17.623686969888226</v>
      </c>
      <c r="AG1193" s="28" t="s">
        <v>74</v>
      </c>
      <c r="AH1193" s="32">
        <v>45940</v>
      </c>
      <c r="AJ1193" s="30" t="s">
        <v>5895</v>
      </c>
    </row>
    <row r="1194" spans="1:36" x14ac:dyDescent="0.2">
      <c r="A1194" s="23" t="s">
        <v>2370</v>
      </c>
      <c r="B1194" s="24" t="s">
        <v>72</v>
      </c>
      <c r="C1194" s="25" t="s">
        <v>2371</v>
      </c>
      <c r="D1194" s="26" t="s">
        <v>74</v>
      </c>
      <c r="E1194" s="24">
        <v>5</v>
      </c>
      <c r="F1194" s="27">
        <v>-6.9279657409604303</v>
      </c>
      <c r="G1194" s="27">
        <v>11.93061170180839</v>
      </c>
      <c r="H1194" s="26" t="s">
        <v>74</v>
      </c>
      <c r="I1194" s="27">
        <v>32.689130046001232</v>
      </c>
      <c r="J1194" s="27">
        <v>15.363704525999999</v>
      </c>
      <c r="K1194" s="26" t="s">
        <v>74</v>
      </c>
      <c r="L1194" s="23" t="s">
        <v>88</v>
      </c>
      <c r="M1194" s="23" t="s">
        <v>135</v>
      </c>
      <c r="N1194" s="28" t="s">
        <v>74</v>
      </c>
      <c r="O1194" s="3" t="s">
        <v>77</v>
      </c>
      <c r="P1194" s="3" t="s">
        <v>78</v>
      </c>
      <c r="Q1194" s="28" t="s">
        <v>74</v>
      </c>
      <c r="R1194" s="29">
        <v>5</v>
      </c>
      <c r="S1194" s="30">
        <v>60</v>
      </c>
      <c r="T1194" s="30">
        <v>9</v>
      </c>
      <c r="U1194" s="30">
        <v>0</v>
      </c>
      <c r="V1194" s="30">
        <v>0</v>
      </c>
      <c r="W1194" s="28" t="s">
        <v>74</v>
      </c>
      <c r="X1194" s="3" t="s">
        <v>83</v>
      </c>
      <c r="Y1194" s="28" t="s">
        <v>74</v>
      </c>
      <c r="Z1194" s="31">
        <v>-7.2540658468861539</v>
      </c>
      <c r="AA1194" s="31">
        <v>34.830245801196583</v>
      </c>
      <c r="AB1194" s="31">
        <v>-7.2540658468861539</v>
      </c>
      <c r="AC1194" s="31">
        <v>83.805556224306656</v>
      </c>
      <c r="AD1194" s="28" t="s">
        <v>74</v>
      </c>
      <c r="AE1194" s="31">
        <v>-6.9279657409604303</v>
      </c>
      <c r="AF1194" s="31">
        <v>43.45317068926142</v>
      </c>
      <c r="AG1194" s="28" t="s">
        <v>74</v>
      </c>
      <c r="AH1194" s="32">
        <v>45940</v>
      </c>
      <c r="AJ1194" s="30" t="s">
        <v>5896</v>
      </c>
    </row>
    <row r="1195" spans="1:36" x14ac:dyDescent="0.2">
      <c r="A1195" s="23" t="s">
        <v>2372</v>
      </c>
      <c r="B1195" s="24" t="s">
        <v>72</v>
      </c>
      <c r="C1195" s="25" t="s">
        <v>2373</v>
      </c>
      <c r="D1195" s="26" t="s">
        <v>74</v>
      </c>
      <c r="E1195" s="24">
        <v>0</v>
      </c>
      <c r="F1195" s="27">
        <v>-18.398569792058012</v>
      </c>
      <c r="G1195" s="27">
        <v>0</v>
      </c>
      <c r="H1195" s="26" t="s">
        <v>74</v>
      </c>
      <c r="I1195" s="27">
        <v>25.932842988650329</v>
      </c>
      <c r="J1195" s="27">
        <v>15.353836168000001</v>
      </c>
      <c r="K1195" s="26" t="s">
        <v>74</v>
      </c>
      <c r="L1195" s="23" t="s">
        <v>178</v>
      </c>
      <c r="M1195" s="23" t="s">
        <v>742</v>
      </c>
      <c r="N1195" s="28" t="s">
        <v>74</v>
      </c>
      <c r="O1195" s="3" t="s">
        <v>77</v>
      </c>
      <c r="P1195" s="3" t="s">
        <v>78</v>
      </c>
      <c r="Q1195" s="28" t="s">
        <v>74</v>
      </c>
      <c r="R1195" s="29">
        <v>2</v>
      </c>
      <c r="S1195" s="30">
        <v>0</v>
      </c>
      <c r="T1195" s="30">
        <v>0</v>
      </c>
      <c r="U1195" s="30">
        <v>0</v>
      </c>
      <c r="V1195" s="30">
        <v>4</v>
      </c>
      <c r="W1195" s="28" t="s">
        <v>74</v>
      </c>
      <c r="X1195" s="3" t="s">
        <v>83</v>
      </c>
      <c r="Y1195" s="28" t="s">
        <v>74</v>
      </c>
      <c r="Z1195" s="31">
        <v>-8.4115932642487046</v>
      </c>
      <c r="AA1195" s="31">
        <v>6.7566292346890595</v>
      </c>
      <c r="AB1195" s="31">
        <v>-12.077407321053855</v>
      </c>
      <c r="AC1195" s="31">
        <v>1.4100415034466625</v>
      </c>
      <c r="AD1195" s="28" t="s">
        <v>74</v>
      </c>
      <c r="AE1195" s="31">
        <v>-34.868415739106396</v>
      </c>
      <c r="AF1195" s="31">
        <v>-23.896743643053171</v>
      </c>
      <c r="AG1195" s="28" t="s">
        <v>74</v>
      </c>
      <c r="AH1195" s="32">
        <v>45940</v>
      </c>
      <c r="AJ1195" s="30" t="s">
        <v>5897</v>
      </c>
    </row>
    <row r="1196" spans="1:36" x14ac:dyDescent="0.2">
      <c r="A1196" s="23">
        <v>2020</v>
      </c>
      <c r="B1196" s="24" t="s">
        <v>95</v>
      </c>
      <c r="C1196" s="25" t="s">
        <v>2374</v>
      </c>
      <c r="D1196" s="26" t="s">
        <v>74</v>
      </c>
      <c r="E1196" s="24">
        <v>2</v>
      </c>
      <c r="F1196" s="27">
        <v>-5.952554407881113</v>
      </c>
      <c r="G1196" s="27">
        <v>19.970711285090552</v>
      </c>
      <c r="H1196" s="26" t="s">
        <v>74</v>
      </c>
      <c r="I1196" s="27">
        <v>21.883634199491532</v>
      </c>
      <c r="J1196" s="27">
        <v>15.347381425</v>
      </c>
      <c r="K1196" s="26" t="s">
        <v>74</v>
      </c>
      <c r="L1196" s="23" t="s">
        <v>247</v>
      </c>
      <c r="M1196" s="23" t="s">
        <v>1160</v>
      </c>
      <c r="N1196" s="28" t="s">
        <v>74</v>
      </c>
      <c r="O1196" s="3" t="s">
        <v>99</v>
      </c>
      <c r="P1196" s="3" t="s">
        <v>100</v>
      </c>
      <c r="Q1196" s="28" t="s">
        <v>74</v>
      </c>
      <c r="R1196" s="29">
        <v>4</v>
      </c>
      <c r="S1196" s="30">
        <v>0</v>
      </c>
      <c r="T1196" s="30">
        <v>0</v>
      </c>
      <c r="U1196" s="30">
        <v>0</v>
      </c>
      <c r="V1196" s="30">
        <v>0</v>
      </c>
      <c r="W1196" s="28" t="s">
        <v>74</v>
      </c>
      <c r="X1196" s="3" t="s">
        <v>83</v>
      </c>
      <c r="Y1196" s="28" t="s">
        <v>74</v>
      </c>
      <c r="Z1196" s="31">
        <v>-1.5472312703582993</v>
      </c>
      <c r="AA1196" s="31">
        <v>29.874315178859167</v>
      </c>
      <c r="AB1196" s="31">
        <v>-19.795674671620009</v>
      </c>
      <c r="AC1196" s="31">
        <v>4.0804889114248404</v>
      </c>
      <c r="AD1196" s="28" t="s">
        <v>74</v>
      </c>
      <c r="AE1196" s="31">
        <v>-51.229120140822168</v>
      </c>
      <c r="AF1196" s="31">
        <v>-23.127201393291838</v>
      </c>
      <c r="AG1196" s="28" t="s">
        <v>74</v>
      </c>
      <c r="AH1196" s="32">
        <v>45940</v>
      </c>
      <c r="AJ1196" s="30" t="s">
        <v>5898</v>
      </c>
    </row>
    <row r="1197" spans="1:36" x14ac:dyDescent="0.2">
      <c r="A1197" s="23" t="s">
        <v>2375</v>
      </c>
      <c r="B1197" s="24" t="s">
        <v>154</v>
      </c>
      <c r="C1197" s="25" t="s">
        <v>2376</v>
      </c>
      <c r="D1197" s="26" t="s">
        <v>74</v>
      </c>
      <c r="E1197" s="24">
        <v>2</v>
      </c>
      <c r="F1197" s="27">
        <v>-26.967884111620339</v>
      </c>
      <c r="G1197" s="27">
        <v>0.68462987857596824</v>
      </c>
      <c r="H1197" s="26" t="s">
        <v>74</v>
      </c>
      <c r="I1197" s="27">
        <v>50.697719709211064</v>
      </c>
      <c r="J1197" s="27">
        <v>15.326096654000001</v>
      </c>
      <c r="K1197" s="26" t="s">
        <v>74</v>
      </c>
      <c r="L1197" s="23" t="s">
        <v>113</v>
      </c>
      <c r="M1197" s="23" t="s">
        <v>324</v>
      </c>
      <c r="N1197" s="28" t="s">
        <v>74</v>
      </c>
      <c r="O1197" s="3" t="s">
        <v>156</v>
      </c>
      <c r="P1197" s="3" t="s">
        <v>479</v>
      </c>
      <c r="Q1197" s="28" t="s">
        <v>74</v>
      </c>
      <c r="R1197" s="29">
        <v>2</v>
      </c>
      <c r="S1197" s="30">
        <v>0</v>
      </c>
      <c r="T1197" s="30">
        <v>0</v>
      </c>
      <c r="U1197" s="30">
        <v>0</v>
      </c>
      <c r="V1197" s="30">
        <v>0</v>
      </c>
      <c r="W1197" s="28" t="s">
        <v>74</v>
      </c>
      <c r="X1197" s="3" t="s">
        <v>79</v>
      </c>
      <c r="Y1197" s="28" t="s">
        <v>74</v>
      </c>
      <c r="Z1197" s="31">
        <v>-25.63636363636364</v>
      </c>
      <c r="AA1197" s="31">
        <v>15.782024062278829</v>
      </c>
      <c r="AB1197" s="31">
        <v>-25.63636363636364</v>
      </c>
      <c r="AC1197" s="31">
        <v>43.637289504644485</v>
      </c>
      <c r="AD1197" s="28" t="s">
        <v>74</v>
      </c>
      <c r="AE1197" s="31">
        <v>-26.967884111620339</v>
      </c>
      <c r="AF1197" s="31">
        <v>20.140670500480446</v>
      </c>
      <c r="AG1197" s="28" t="s">
        <v>74</v>
      </c>
      <c r="AH1197" s="32">
        <v>45940</v>
      </c>
      <c r="AJ1197" s="30" t="s">
        <v>5899</v>
      </c>
    </row>
    <row r="1198" spans="1:36" x14ac:dyDescent="0.2">
      <c r="A1198" s="23" t="s">
        <v>2377</v>
      </c>
      <c r="B1198" s="24" t="s">
        <v>255</v>
      </c>
      <c r="C1198" s="25" t="s">
        <v>2378</v>
      </c>
      <c r="D1198" s="26" t="s">
        <v>74</v>
      </c>
      <c r="E1198" s="24">
        <v>2</v>
      </c>
      <c r="F1198" s="27">
        <v>-19.714735614885445</v>
      </c>
      <c r="G1198" s="27">
        <v>11.240962508161129</v>
      </c>
      <c r="H1198" s="26" t="s">
        <v>74</v>
      </c>
      <c r="I1198" s="27">
        <v>29.017857452571789</v>
      </c>
      <c r="J1198" s="27">
        <v>15.306929072999999</v>
      </c>
      <c r="K1198" s="26" t="s">
        <v>74</v>
      </c>
      <c r="L1198" s="23" t="s">
        <v>113</v>
      </c>
      <c r="M1198" s="23" t="s">
        <v>132</v>
      </c>
      <c r="N1198" s="28" t="s">
        <v>74</v>
      </c>
      <c r="O1198" s="3" t="s">
        <v>109</v>
      </c>
      <c r="P1198" s="3" t="s">
        <v>258</v>
      </c>
      <c r="Q1198" s="28" t="s">
        <v>74</v>
      </c>
      <c r="R1198" s="29">
        <v>4</v>
      </c>
      <c r="S1198" s="30">
        <v>0</v>
      </c>
      <c r="T1198" s="30">
        <v>0</v>
      </c>
      <c r="U1198" s="30">
        <v>0</v>
      </c>
      <c r="V1198" s="30">
        <v>0</v>
      </c>
      <c r="W1198" s="28" t="s">
        <v>74</v>
      </c>
      <c r="X1198" s="3" t="s">
        <v>83</v>
      </c>
      <c r="Y1198" s="28" t="s">
        <v>74</v>
      </c>
      <c r="Z1198" s="31">
        <v>-2.3685101853195829</v>
      </c>
      <c r="AA1198" s="31">
        <v>13.620046455972407</v>
      </c>
      <c r="AB1198" s="31">
        <v>-2.3685101853195829</v>
      </c>
      <c r="AC1198" s="31">
        <v>47.691722122352552</v>
      </c>
      <c r="AD1198" s="28" t="s">
        <v>74</v>
      </c>
      <c r="AE1198" s="31">
        <v>-19.714735614885445</v>
      </c>
      <c r="AF1198" s="31">
        <v>6.6501065292167985</v>
      </c>
      <c r="AG1198" s="28" t="s">
        <v>74</v>
      </c>
      <c r="AH1198" s="32">
        <v>45940</v>
      </c>
      <c r="AJ1198" s="30" t="s">
        <v>5900</v>
      </c>
    </row>
    <row r="1199" spans="1:36" x14ac:dyDescent="0.2">
      <c r="A1199" s="23" t="s">
        <v>2379</v>
      </c>
      <c r="B1199" s="24" t="s">
        <v>1125</v>
      </c>
      <c r="C1199" s="25" t="s">
        <v>2380</v>
      </c>
      <c r="D1199" s="26" t="s">
        <v>74</v>
      </c>
      <c r="E1199" s="24">
        <v>4</v>
      </c>
      <c r="F1199" s="27">
        <v>-12.236077960086854</v>
      </c>
      <c r="G1199" s="27">
        <v>6.7598714601611505</v>
      </c>
      <c r="H1199" s="26" t="s">
        <v>74</v>
      </c>
      <c r="I1199" s="27">
        <v>29.305652674212162</v>
      </c>
      <c r="J1199" s="27">
        <v>15.302927161</v>
      </c>
      <c r="K1199" s="26" t="s">
        <v>74</v>
      </c>
      <c r="L1199" s="23" t="s">
        <v>493</v>
      </c>
      <c r="M1199" s="23" t="s">
        <v>1302</v>
      </c>
      <c r="N1199" s="28" t="s">
        <v>74</v>
      </c>
      <c r="O1199" s="3" t="s">
        <v>99</v>
      </c>
      <c r="P1199" s="3" t="s">
        <v>1127</v>
      </c>
      <c r="Q1199" s="28" t="s">
        <v>74</v>
      </c>
      <c r="R1199" s="29">
        <v>5</v>
      </c>
      <c r="S1199" s="30">
        <v>16</v>
      </c>
      <c r="T1199" s="30">
        <v>0</v>
      </c>
      <c r="U1199" s="30">
        <v>0</v>
      </c>
      <c r="V1199" s="30">
        <v>0</v>
      </c>
      <c r="W1199" s="28" t="s">
        <v>74</v>
      </c>
      <c r="X1199" s="3" t="s">
        <v>83</v>
      </c>
      <c r="Y1199" s="28" t="s">
        <v>74</v>
      </c>
      <c r="Z1199" s="31">
        <v>-8.1699346405228752</v>
      </c>
      <c r="AA1199" s="31">
        <v>28.310502283105038</v>
      </c>
      <c r="AB1199" s="31">
        <v>-8.1699346405228752</v>
      </c>
      <c r="AC1199" s="31">
        <v>97.165310131911312</v>
      </c>
      <c r="AD1199" s="28" t="s">
        <v>74</v>
      </c>
      <c r="AE1199" s="31">
        <v>-12.236077960086854</v>
      </c>
      <c r="AF1199" s="31">
        <v>57.371577655629423</v>
      </c>
      <c r="AG1199" s="28" t="s">
        <v>74</v>
      </c>
      <c r="AH1199" s="32">
        <v>45940</v>
      </c>
      <c r="AJ1199" s="30" t="s">
        <v>5901</v>
      </c>
    </row>
    <row r="1200" spans="1:36" x14ac:dyDescent="0.2">
      <c r="A1200" s="23" t="s">
        <v>2381</v>
      </c>
      <c r="B1200" s="24" t="s">
        <v>557</v>
      </c>
      <c r="C1200" s="25" t="s">
        <v>2382</v>
      </c>
      <c r="D1200" s="26" t="s">
        <v>74</v>
      </c>
      <c r="E1200" s="24">
        <v>0</v>
      </c>
      <c r="F1200" s="27">
        <v>-24.359713123717068</v>
      </c>
      <c r="G1200" s="27">
        <v>2.6915545553097791</v>
      </c>
      <c r="H1200" s="26" t="s">
        <v>74</v>
      </c>
      <c r="I1200" s="27">
        <v>37.951387809255245</v>
      </c>
      <c r="J1200" s="27">
        <v>15.275699392</v>
      </c>
      <c r="K1200" s="26" t="s">
        <v>74</v>
      </c>
      <c r="L1200" s="23" t="s">
        <v>91</v>
      </c>
      <c r="M1200" s="23" t="s">
        <v>1154</v>
      </c>
      <c r="N1200" s="28" t="s">
        <v>74</v>
      </c>
      <c r="O1200" s="3" t="s">
        <v>156</v>
      </c>
      <c r="P1200" s="3" t="s">
        <v>559</v>
      </c>
      <c r="Q1200" s="28" t="s">
        <v>74</v>
      </c>
      <c r="R1200" s="29">
        <v>1</v>
      </c>
      <c r="S1200" s="30">
        <v>0</v>
      </c>
      <c r="T1200" s="30">
        <v>0</v>
      </c>
      <c r="U1200" s="30">
        <v>0</v>
      </c>
      <c r="V1200" s="30">
        <v>2</v>
      </c>
      <c r="W1200" s="28" t="s">
        <v>74</v>
      </c>
      <c r="X1200" s="3" t="s">
        <v>83</v>
      </c>
      <c r="Y1200" s="28" t="s">
        <v>74</v>
      </c>
      <c r="Z1200" s="31">
        <v>-18.507530807850291</v>
      </c>
      <c r="AA1200" s="31">
        <v>13.056417400113975</v>
      </c>
      <c r="AB1200" s="31">
        <v>-46.967840621356913</v>
      </c>
      <c r="AC1200" s="31">
        <v>-27.140273591231121</v>
      </c>
      <c r="AD1200" s="28" t="s">
        <v>74</v>
      </c>
      <c r="AE1200" s="31">
        <v>-60.611479000582932</v>
      </c>
      <c r="AF1200" s="31">
        <v>-41.505464996290357</v>
      </c>
      <c r="AG1200" s="28" t="s">
        <v>74</v>
      </c>
      <c r="AH1200" s="32">
        <v>45940</v>
      </c>
      <c r="AJ1200" s="30" t="s">
        <v>5902</v>
      </c>
    </row>
    <row r="1201" spans="1:36" x14ac:dyDescent="0.2">
      <c r="A1201" s="23" t="s">
        <v>2383</v>
      </c>
      <c r="B1201" s="24" t="s">
        <v>72</v>
      </c>
      <c r="C1201" s="25" t="s">
        <v>2384</v>
      </c>
      <c r="D1201" s="26" t="s">
        <v>74</v>
      </c>
      <c r="E1201" s="24">
        <v>0</v>
      </c>
      <c r="F1201" s="27">
        <v>-35.304343864143185</v>
      </c>
      <c r="G1201" s="27">
        <v>0</v>
      </c>
      <c r="H1201" s="26" t="s">
        <v>74</v>
      </c>
      <c r="I1201" s="27">
        <v>27.11639631034879</v>
      </c>
      <c r="J1201" s="27">
        <v>15.261895674</v>
      </c>
      <c r="K1201" s="26" t="s">
        <v>74</v>
      </c>
      <c r="L1201" s="23" t="s">
        <v>247</v>
      </c>
      <c r="M1201" s="23" t="s">
        <v>248</v>
      </c>
      <c r="N1201" s="28" t="s">
        <v>74</v>
      </c>
      <c r="O1201" s="3" t="s">
        <v>77</v>
      </c>
      <c r="P1201" s="3" t="s">
        <v>78</v>
      </c>
      <c r="Q1201" s="28" t="s">
        <v>74</v>
      </c>
      <c r="R1201" s="29">
        <v>0</v>
      </c>
      <c r="S1201" s="30">
        <v>0</v>
      </c>
      <c r="T1201" s="30">
        <v>0</v>
      </c>
      <c r="U1201" s="30">
        <v>45</v>
      </c>
      <c r="V1201" s="30">
        <v>49</v>
      </c>
      <c r="W1201" s="28" t="s">
        <v>74</v>
      </c>
      <c r="X1201" s="3" t="s">
        <v>83</v>
      </c>
      <c r="Y1201" s="28" t="s">
        <v>74</v>
      </c>
      <c r="Z1201" s="31">
        <v>-23.771121351766521</v>
      </c>
      <c r="AA1201" s="31">
        <v>0</v>
      </c>
      <c r="AB1201" s="31">
        <v>-56.080831919758097</v>
      </c>
      <c r="AC1201" s="31">
        <v>-32.548379971796059</v>
      </c>
      <c r="AD1201" s="28" t="s">
        <v>74</v>
      </c>
      <c r="AE1201" s="31">
        <v>-68.287518006558031</v>
      </c>
      <c r="AF1201" s="31">
        <v>-50.280664976232629</v>
      </c>
      <c r="AG1201" s="28" t="s">
        <v>74</v>
      </c>
      <c r="AH1201" s="32">
        <v>45940</v>
      </c>
      <c r="AJ1201" s="30" t="s">
        <v>5903</v>
      </c>
    </row>
    <row r="1202" spans="1:36" x14ac:dyDescent="0.2">
      <c r="A1202" s="23" t="s">
        <v>2385</v>
      </c>
      <c r="B1202" s="24" t="s">
        <v>72</v>
      </c>
      <c r="C1202" s="25" t="s">
        <v>2386</v>
      </c>
      <c r="D1202" s="26" t="s">
        <v>74</v>
      </c>
      <c r="E1202" s="24">
        <v>1</v>
      </c>
      <c r="F1202" s="27">
        <v>-21.017397047411663</v>
      </c>
      <c r="G1202" s="27">
        <v>0</v>
      </c>
      <c r="H1202" s="26" t="s">
        <v>74</v>
      </c>
      <c r="I1202" s="27">
        <v>26.586733290005483</v>
      </c>
      <c r="J1202" s="27">
        <v>15.249394685</v>
      </c>
      <c r="K1202" s="26" t="s">
        <v>74</v>
      </c>
      <c r="L1202" s="23" t="s">
        <v>88</v>
      </c>
      <c r="M1202" s="23" t="s">
        <v>135</v>
      </c>
      <c r="N1202" s="28" t="s">
        <v>74</v>
      </c>
      <c r="O1202" s="3" t="s">
        <v>77</v>
      </c>
      <c r="P1202" s="3" t="s">
        <v>78</v>
      </c>
      <c r="Q1202" s="28" t="s">
        <v>74</v>
      </c>
      <c r="R1202" s="29">
        <v>2</v>
      </c>
      <c r="S1202" s="30">
        <v>0</v>
      </c>
      <c r="T1202" s="30">
        <v>0</v>
      </c>
      <c r="U1202" s="30">
        <v>0</v>
      </c>
      <c r="V1202" s="30">
        <v>0</v>
      </c>
      <c r="W1202" s="28" t="s">
        <v>74</v>
      </c>
      <c r="X1202" s="3" t="s">
        <v>83</v>
      </c>
      <c r="Y1202" s="28" t="s">
        <v>74</v>
      </c>
      <c r="Z1202" s="31">
        <v>-16.486023958927554</v>
      </c>
      <c r="AA1202" s="31">
        <v>6.0485331401666125</v>
      </c>
      <c r="AB1202" s="31">
        <v>-16.486023958927554</v>
      </c>
      <c r="AC1202" s="31">
        <v>22.041188901254174</v>
      </c>
      <c r="AD1202" s="28" t="s">
        <v>74</v>
      </c>
      <c r="AE1202" s="31">
        <v>-22.231259407405453</v>
      </c>
      <c r="AF1202" s="31">
        <v>-5.9072747198392639</v>
      </c>
      <c r="AG1202" s="28" t="s">
        <v>74</v>
      </c>
      <c r="AH1202" s="32">
        <v>45940</v>
      </c>
      <c r="AJ1202" s="30" t="s">
        <v>5904</v>
      </c>
    </row>
    <row r="1203" spans="1:36" x14ac:dyDescent="0.2">
      <c r="A1203" s="23" t="s">
        <v>2387</v>
      </c>
      <c r="B1203" s="24" t="s">
        <v>154</v>
      </c>
      <c r="C1203" s="25" t="s">
        <v>2388</v>
      </c>
      <c r="D1203" s="26" t="s">
        <v>74</v>
      </c>
      <c r="E1203" s="24">
        <v>2</v>
      </c>
      <c r="F1203" s="27">
        <v>-21.279503890514519</v>
      </c>
      <c r="G1203" s="27">
        <v>0</v>
      </c>
      <c r="H1203" s="26" t="s">
        <v>74</v>
      </c>
      <c r="I1203" s="27">
        <v>38.198562680100181</v>
      </c>
      <c r="J1203" s="27">
        <v>15.241635688000001</v>
      </c>
      <c r="K1203" s="26" t="s">
        <v>74</v>
      </c>
      <c r="L1203" s="23" t="s">
        <v>178</v>
      </c>
      <c r="M1203" s="23" t="s">
        <v>232</v>
      </c>
      <c r="N1203" s="28" t="s">
        <v>74</v>
      </c>
      <c r="O1203" s="3" t="s">
        <v>156</v>
      </c>
      <c r="P1203" s="3" t="s">
        <v>175</v>
      </c>
      <c r="Q1203" s="28" t="s">
        <v>74</v>
      </c>
      <c r="R1203" s="29">
        <v>2</v>
      </c>
      <c r="S1203" s="30">
        <v>0</v>
      </c>
      <c r="T1203" s="30">
        <v>0</v>
      </c>
      <c r="U1203" s="30">
        <v>0</v>
      </c>
      <c r="V1203" s="30">
        <v>0</v>
      </c>
      <c r="W1203" s="28" t="s">
        <v>74</v>
      </c>
      <c r="X1203" s="3" t="s">
        <v>83</v>
      </c>
      <c r="Y1203" s="28" t="s">
        <v>74</v>
      </c>
      <c r="Z1203" s="31">
        <v>-19.755351681957197</v>
      </c>
      <c r="AA1203" s="31">
        <v>7.0146818923327841</v>
      </c>
      <c r="AB1203" s="31">
        <v>-27.45369090406415</v>
      </c>
      <c r="AC1203" s="31">
        <v>22.434886477104115</v>
      </c>
      <c r="AD1203" s="28" t="s">
        <v>74</v>
      </c>
      <c r="AE1203" s="31">
        <v>-31.290796850002401</v>
      </c>
      <c r="AF1203" s="31">
        <v>1.9319306547556325</v>
      </c>
      <c r="AG1203" s="28" t="s">
        <v>74</v>
      </c>
      <c r="AH1203" s="32">
        <v>45940</v>
      </c>
      <c r="AJ1203" s="30" t="s">
        <v>5905</v>
      </c>
    </row>
    <row r="1204" spans="1:36" x14ac:dyDescent="0.2">
      <c r="A1204" s="23">
        <v>2887</v>
      </c>
      <c r="B1204" s="24" t="s">
        <v>107</v>
      </c>
      <c r="C1204" s="25" t="s">
        <v>2389</v>
      </c>
      <c r="D1204" s="26" t="s">
        <v>74</v>
      </c>
      <c r="E1204" s="24">
        <v>2</v>
      </c>
      <c r="F1204" s="27">
        <v>-2.5114375528039576</v>
      </c>
      <c r="G1204" s="27">
        <v>13.603925611751929</v>
      </c>
      <c r="H1204" s="26" t="s">
        <v>74</v>
      </c>
      <c r="I1204" s="27">
        <v>31.220815451180702</v>
      </c>
      <c r="J1204" s="27">
        <v>15.218232514</v>
      </c>
      <c r="K1204" s="26" t="s">
        <v>74</v>
      </c>
      <c r="L1204" s="23" t="s">
        <v>113</v>
      </c>
      <c r="M1204" s="23" t="s">
        <v>324</v>
      </c>
      <c r="N1204" s="28" t="s">
        <v>74</v>
      </c>
      <c r="O1204" s="3" t="s">
        <v>109</v>
      </c>
      <c r="P1204" s="3" t="s">
        <v>110</v>
      </c>
      <c r="Q1204" s="28" t="s">
        <v>74</v>
      </c>
      <c r="R1204" s="29">
        <v>5</v>
      </c>
      <c r="S1204" s="30">
        <v>6</v>
      </c>
      <c r="T1204" s="30">
        <v>0</v>
      </c>
      <c r="U1204" s="30">
        <v>0</v>
      </c>
      <c r="V1204" s="30">
        <v>0</v>
      </c>
      <c r="W1204" s="28" t="s">
        <v>74</v>
      </c>
      <c r="X1204" s="3" t="s">
        <v>83</v>
      </c>
      <c r="Y1204" s="28" t="s">
        <v>74</v>
      </c>
      <c r="Z1204" s="31">
        <v>0</v>
      </c>
      <c r="AA1204" s="31">
        <v>29.476584022038576</v>
      </c>
      <c r="AB1204" s="31">
        <v>0</v>
      </c>
      <c r="AC1204" s="31">
        <v>24.416384578986225</v>
      </c>
      <c r="AD1204" s="28" t="s">
        <v>74</v>
      </c>
      <c r="AE1204" s="31">
        <v>-26.991811982238133</v>
      </c>
      <c r="AF1204" s="31">
        <v>-5.3686185972444544</v>
      </c>
      <c r="AG1204" s="28" t="s">
        <v>74</v>
      </c>
      <c r="AH1204" s="32">
        <v>45940</v>
      </c>
      <c r="AJ1204" s="30" t="s">
        <v>5906</v>
      </c>
    </row>
    <row r="1205" spans="1:36" x14ac:dyDescent="0.2">
      <c r="A1205" s="23" t="s">
        <v>2390</v>
      </c>
      <c r="B1205" s="24" t="s">
        <v>154</v>
      </c>
      <c r="C1205" s="25" t="s">
        <v>2391</v>
      </c>
      <c r="D1205" s="26" t="s">
        <v>74</v>
      </c>
      <c r="E1205" s="24">
        <v>2</v>
      </c>
      <c r="F1205" s="27">
        <v>-21.089453543804744</v>
      </c>
      <c r="G1205" s="27">
        <v>4.9674009193858604</v>
      </c>
      <c r="H1205" s="26" t="s">
        <v>74</v>
      </c>
      <c r="I1205" s="27">
        <v>17.341696978217229</v>
      </c>
      <c r="J1205" s="27">
        <v>15.193631048</v>
      </c>
      <c r="K1205" s="26" t="s">
        <v>74</v>
      </c>
      <c r="L1205" s="23" t="s">
        <v>113</v>
      </c>
      <c r="M1205" s="23" t="s">
        <v>375</v>
      </c>
      <c r="N1205" s="28" t="s">
        <v>74</v>
      </c>
      <c r="O1205" s="3" t="s">
        <v>156</v>
      </c>
      <c r="P1205" s="3" t="s">
        <v>157</v>
      </c>
      <c r="Q1205" s="28" t="s">
        <v>74</v>
      </c>
      <c r="R1205" s="29">
        <v>3</v>
      </c>
      <c r="S1205" s="30">
        <v>0</v>
      </c>
      <c r="T1205" s="30">
        <v>0</v>
      </c>
      <c r="U1205" s="30">
        <v>0</v>
      </c>
      <c r="V1205" s="30">
        <v>0</v>
      </c>
      <c r="W1205" s="28" t="s">
        <v>74</v>
      </c>
      <c r="X1205" s="3" t="s">
        <v>101</v>
      </c>
      <c r="Y1205" s="28" t="s">
        <v>74</v>
      </c>
      <c r="Z1205" s="31">
        <v>-15.981735159817351</v>
      </c>
      <c r="AA1205" s="31">
        <v>3.6202735317779675</v>
      </c>
      <c r="AB1205" s="31">
        <v>-15.981735159817351</v>
      </c>
      <c r="AC1205" s="31">
        <v>48.579239857996079</v>
      </c>
      <c r="AD1205" s="28" t="s">
        <v>74</v>
      </c>
      <c r="AE1205" s="31">
        <v>-21.089453543804744</v>
      </c>
      <c r="AF1205" s="31">
        <v>23.019168817583537</v>
      </c>
      <c r="AG1205" s="28" t="s">
        <v>74</v>
      </c>
      <c r="AH1205" s="32">
        <v>45940</v>
      </c>
      <c r="AJ1205" s="30" t="s">
        <v>5907</v>
      </c>
    </row>
    <row r="1206" spans="1:36" x14ac:dyDescent="0.2">
      <c r="A1206" s="23" t="s">
        <v>1623</v>
      </c>
      <c r="B1206" s="24" t="s">
        <v>188</v>
      </c>
      <c r="C1206" s="25" t="s">
        <v>2392</v>
      </c>
      <c r="D1206" s="26" t="s">
        <v>74</v>
      </c>
      <c r="E1206" s="24">
        <v>1</v>
      </c>
      <c r="F1206" s="27">
        <v>-7.1802969755085808</v>
      </c>
      <c r="G1206" s="27">
        <v>9.5220024257122162</v>
      </c>
      <c r="H1206" s="26" t="s">
        <v>74</v>
      </c>
      <c r="I1206" s="27">
        <v>21.07470475311441</v>
      </c>
      <c r="J1206" s="27">
        <v>15.193196448</v>
      </c>
      <c r="K1206" s="26" t="s">
        <v>74</v>
      </c>
      <c r="L1206" s="23" t="s">
        <v>88</v>
      </c>
      <c r="M1206" s="23" t="s">
        <v>206</v>
      </c>
      <c r="N1206" s="28" t="s">
        <v>74</v>
      </c>
      <c r="O1206" s="3" t="s">
        <v>99</v>
      </c>
      <c r="P1206" s="3" t="s">
        <v>190</v>
      </c>
      <c r="Q1206" s="28" t="s">
        <v>74</v>
      </c>
      <c r="R1206" s="29">
        <v>5</v>
      </c>
      <c r="S1206" s="30">
        <v>36</v>
      </c>
      <c r="T1206" s="30">
        <v>0</v>
      </c>
      <c r="U1206" s="30">
        <v>0</v>
      </c>
      <c r="V1206" s="30">
        <v>0</v>
      </c>
      <c r="W1206" s="28" t="s">
        <v>74</v>
      </c>
      <c r="X1206" s="3" t="s">
        <v>83</v>
      </c>
      <c r="Y1206" s="28" t="s">
        <v>74</v>
      </c>
      <c r="Z1206" s="31">
        <v>-5.855393665777413</v>
      </c>
      <c r="AA1206" s="31">
        <v>21.724502683369472</v>
      </c>
      <c r="AB1206" s="31">
        <v>-5.855393665777413</v>
      </c>
      <c r="AC1206" s="31">
        <v>27.24674630333201</v>
      </c>
      <c r="AD1206" s="28" t="s">
        <v>74</v>
      </c>
      <c r="AE1206" s="31">
        <v>-38.25380187161813</v>
      </c>
      <c r="AF1206" s="31">
        <v>-4.7743011260606165</v>
      </c>
      <c r="AG1206" s="28" t="s">
        <v>74</v>
      </c>
      <c r="AH1206" s="32">
        <v>45940</v>
      </c>
      <c r="AJ1206" s="30" t="s">
        <v>5908</v>
      </c>
    </row>
    <row r="1207" spans="1:36" x14ac:dyDescent="0.2">
      <c r="A1207" s="23" t="s">
        <v>2393</v>
      </c>
      <c r="B1207" s="24" t="s">
        <v>255</v>
      </c>
      <c r="C1207" s="25" t="s">
        <v>2394</v>
      </c>
      <c r="D1207" s="26" t="s">
        <v>74</v>
      </c>
      <c r="E1207" s="24">
        <v>4</v>
      </c>
      <c r="F1207" s="27">
        <v>-5.5420060149843042</v>
      </c>
      <c r="G1207" s="27">
        <v>13.783820422898932</v>
      </c>
      <c r="H1207" s="26" t="s">
        <v>74</v>
      </c>
      <c r="I1207" s="27">
        <v>27.697429011040857</v>
      </c>
      <c r="J1207" s="27">
        <v>15.18573469</v>
      </c>
      <c r="K1207" s="26" t="s">
        <v>74</v>
      </c>
      <c r="L1207" s="23" t="s">
        <v>113</v>
      </c>
      <c r="M1207" s="23" t="s">
        <v>324</v>
      </c>
      <c r="N1207" s="28" t="s">
        <v>74</v>
      </c>
      <c r="O1207" s="3" t="s">
        <v>109</v>
      </c>
      <c r="P1207" s="3" t="s">
        <v>258</v>
      </c>
      <c r="Q1207" s="28" t="s">
        <v>74</v>
      </c>
      <c r="R1207" s="29">
        <v>5</v>
      </c>
      <c r="S1207" s="30">
        <v>10</v>
      </c>
      <c r="T1207" s="30">
        <v>0</v>
      </c>
      <c r="U1207" s="30">
        <v>0</v>
      </c>
      <c r="V1207" s="30">
        <v>0</v>
      </c>
      <c r="W1207" s="28" t="s">
        <v>74</v>
      </c>
      <c r="X1207" s="3" t="s">
        <v>83</v>
      </c>
      <c r="Y1207" s="28" t="s">
        <v>74</v>
      </c>
      <c r="Z1207" s="31">
        <v>0</v>
      </c>
      <c r="AA1207" s="31">
        <v>31.170284179906023</v>
      </c>
      <c r="AB1207" s="31">
        <v>-10.606176134197492</v>
      </c>
      <c r="AC1207" s="31">
        <v>56.361696452387292</v>
      </c>
      <c r="AD1207" s="28" t="s">
        <v>74</v>
      </c>
      <c r="AE1207" s="31">
        <v>-33.84477941032555</v>
      </c>
      <c r="AF1207" s="31">
        <v>15.278876389611373</v>
      </c>
      <c r="AG1207" s="28" t="s">
        <v>74</v>
      </c>
      <c r="AH1207" s="32">
        <v>45940</v>
      </c>
      <c r="AJ1207" s="30" t="s">
        <v>5909</v>
      </c>
    </row>
    <row r="1208" spans="1:36" x14ac:dyDescent="0.2">
      <c r="A1208" s="23" t="s">
        <v>2395</v>
      </c>
      <c r="B1208" s="24" t="s">
        <v>72</v>
      </c>
      <c r="C1208" s="25" t="s">
        <v>2396</v>
      </c>
      <c r="D1208" s="26" t="s">
        <v>74</v>
      </c>
      <c r="E1208" s="24">
        <v>0</v>
      </c>
      <c r="F1208" s="27">
        <v>-40.246595632453833</v>
      </c>
      <c r="G1208" s="27">
        <v>0</v>
      </c>
      <c r="H1208" s="26" t="s">
        <v>74</v>
      </c>
      <c r="I1208" s="27">
        <v>34.974765254114644</v>
      </c>
      <c r="J1208" s="27">
        <v>15.173356447</v>
      </c>
      <c r="K1208" s="26" t="s">
        <v>74</v>
      </c>
      <c r="L1208" s="23" t="s">
        <v>178</v>
      </c>
      <c r="M1208" s="23" t="s">
        <v>962</v>
      </c>
      <c r="N1208" s="28" t="s">
        <v>74</v>
      </c>
      <c r="O1208" s="3" t="s">
        <v>77</v>
      </c>
      <c r="P1208" s="3" t="s">
        <v>78</v>
      </c>
      <c r="Q1208" s="28" t="s">
        <v>74</v>
      </c>
      <c r="R1208" s="29">
        <v>2</v>
      </c>
      <c r="S1208" s="30">
        <v>0</v>
      </c>
      <c r="T1208" s="30">
        <v>0</v>
      </c>
      <c r="U1208" s="30">
        <v>0</v>
      </c>
      <c r="V1208" s="30">
        <v>1</v>
      </c>
      <c r="W1208" s="28" t="s">
        <v>74</v>
      </c>
      <c r="X1208" s="3" t="s">
        <v>83</v>
      </c>
      <c r="Y1208" s="28" t="s">
        <v>74</v>
      </c>
      <c r="Z1208" s="31">
        <v>-27.112920846161487</v>
      </c>
      <c r="AA1208" s="31">
        <v>0</v>
      </c>
      <c r="AB1208" s="31">
        <v>-32.675901293459312</v>
      </c>
      <c r="AC1208" s="31">
        <v>0.69042708299463373</v>
      </c>
      <c r="AD1208" s="28" t="s">
        <v>74</v>
      </c>
      <c r="AE1208" s="31">
        <v>-40.246595632453833</v>
      </c>
      <c r="AF1208" s="31">
        <v>-22.531736937074275</v>
      </c>
      <c r="AG1208" s="28" t="s">
        <v>74</v>
      </c>
      <c r="AH1208" s="32">
        <v>45940</v>
      </c>
      <c r="AJ1208" s="30" t="s">
        <v>5910</v>
      </c>
    </row>
    <row r="1209" spans="1:36" x14ac:dyDescent="0.2">
      <c r="A1209" s="23" t="s">
        <v>2397</v>
      </c>
      <c r="B1209" s="24" t="s">
        <v>255</v>
      </c>
      <c r="C1209" s="25" t="s">
        <v>2398</v>
      </c>
      <c r="D1209" s="26" t="s">
        <v>74</v>
      </c>
      <c r="E1209" s="24">
        <v>2</v>
      </c>
      <c r="F1209" s="27">
        <v>-23.9286428637445</v>
      </c>
      <c r="G1209" s="27">
        <v>4.5307412089218637</v>
      </c>
      <c r="H1209" s="26" t="s">
        <v>74</v>
      </c>
      <c r="I1209" s="27">
        <v>36.302483444451425</v>
      </c>
      <c r="J1209" s="27">
        <v>15.144318907000001</v>
      </c>
      <c r="K1209" s="26" t="s">
        <v>74</v>
      </c>
      <c r="L1209" s="23" t="s">
        <v>113</v>
      </c>
      <c r="M1209" s="23" t="s">
        <v>295</v>
      </c>
      <c r="N1209" s="28" t="s">
        <v>74</v>
      </c>
      <c r="O1209" s="3" t="s">
        <v>109</v>
      </c>
      <c r="P1209" s="3" t="s">
        <v>258</v>
      </c>
      <c r="Q1209" s="28" t="s">
        <v>74</v>
      </c>
      <c r="R1209" s="29">
        <v>3</v>
      </c>
      <c r="S1209" s="30">
        <v>0</v>
      </c>
      <c r="T1209" s="30">
        <v>0</v>
      </c>
      <c r="U1209" s="30">
        <v>0</v>
      </c>
      <c r="V1209" s="30">
        <v>0</v>
      </c>
      <c r="W1209" s="28" t="s">
        <v>74</v>
      </c>
      <c r="X1209" s="3" t="s">
        <v>83</v>
      </c>
      <c r="Y1209" s="28" t="s">
        <v>74</v>
      </c>
      <c r="Z1209" s="31">
        <v>-14.713569259023803</v>
      </c>
      <c r="AA1209" s="31">
        <v>8.1888008372669763</v>
      </c>
      <c r="AB1209" s="31">
        <v>-14.713569259023803</v>
      </c>
      <c r="AC1209" s="31">
        <v>48.27197784079344</v>
      </c>
      <c r="AD1209" s="28" t="s">
        <v>74</v>
      </c>
      <c r="AE1209" s="31">
        <v>-23.9286428637445</v>
      </c>
      <c r="AF1209" s="31">
        <v>8.0664674710465789</v>
      </c>
      <c r="AG1209" s="28" t="s">
        <v>74</v>
      </c>
      <c r="AH1209" s="32">
        <v>45940</v>
      </c>
      <c r="AJ1209" s="30" t="s">
        <v>5911</v>
      </c>
    </row>
    <row r="1210" spans="1:36" x14ac:dyDescent="0.2">
      <c r="A1210" s="23" t="s">
        <v>2399</v>
      </c>
      <c r="B1210" s="24" t="s">
        <v>72</v>
      </c>
      <c r="C1210" s="25" t="s">
        <v>2400</v>
      </c>
      <c r="D1210" s="26" t="s">
        <v>74</v>
      </c>
      <c r="E1210" s="24">
        <v>0</v>
      </c>
      <c r="F1210" s="27">
        <v>-23.625555597206972</v>
      </c>
      <c r="G1210" s="27">
        <v>2.8267489172744451</v>
      </c>
      <c r="H1210" s="26" t="s">
        <v>74</v>
      </c>
      <c r="I1210" s="27">
        <v>38.107192175462103</v>
      </c>
      <c r="J1210" s="27">
        <v>15.135960000000001</v>
      </c>
      <c r="K1210" s="26" t="s">
        <v>74</v>
      </c>
      <c r="L1210" s="23" t="s">
        <v>178</v>
      </c>
      <c r="M1210" s="23" t="s">
        <v>1138</v>
      </c>
      <c r="N1210" s="28" t="s">
        <v>74</v>
      </c>
      <c r="O1210" s="3" t="s">
        <v>77</v>
      </c>
      <c r="P1210" s="3" t="s">
        <v>78</v>
      </c>
      <c r="Q1210" s="28" t="s">
        <v>74</v>
      </c>
      <c r="R1210" s="29">
        <v>0</v>
      </c>
      <c r="S1210" s="30">
        <v>0</v>
      </c>
      <c r="T1210" s="30">
        <v>0</v>
      </c>
      <c r="U1210" s="30">
        <v>2</v>
      </c>
      <c r="V1210" s="30">
        <v>4</v>
      </c>
      <c r="W1210" s="28" t="s">
        <v>74</v>
      </c>
      <c r="X1210" s="3" t="s">
        <v>83</v>
      </c>
      <c r="Y1210" s="28" t="s">
        <v>74</v>
      </c>
      <c r="Z1210" s="31">
        <v>-21.586436572812595</v>
      </c>
      <c r="AA1210" s="31">
        <v>9.5755182625863871</v>
      </c>
      <c r="AB1210" s="31">
        <v>-33.132530120481931</v>
      </c>
      <c r="AC1210" s="31">
        <v>-2.4880604348128958</v>
      </c>
      <c r="AD1210" s="28" t="s">
        <v>74</v>
      </c>
      <c r="AE1210" s="31">
        <v>-49.006395198748123</v>
      </c>
      <c r="AF1210" s="31">
        <v>-26.274623506888595</v>
      </c>
      <c r="AG1210" s="28" t="s">
        <v>74</v>
      </c>
      <c r="AH1210" s="32">
        <v>45940</v>
      </c>
      <c r="AJ1210" s="30" t="s">
        <v>5912</v>
      </c>
    </row>
    <row r="1211" spans="1:36" x14ac:dyDescent="0.2">
      <c r="A1211" s="23" t="s">
        <v>2401</v>
      </c>
      <c r="B1211" s="24" t="s">
        <v>691</v>
      </c>
      <c r="C1211" s="25" t="s">
        <v>2402</v>
      </c>
      <c r="D1211" s="26" t="s">
        <v>74</v>
      </c>
      <c r="E1211" s="24">
        <v>4</v>
      </c>
      <c r="F1211" s="27">
        <v>-8.973725413522736</v>
      </c>
      <c r="G1211" s="27">
        <v>13.135126133545452</v>
      </c>
      <c r="H1211" s="26" t="s">
        <v>74</v>
      </c>
      <c r="I1211" s="27">
        <v>18.282690811387141</v>
      </c>
      <c r="J1211" s="27">
        <v>15.135193977</v>
      </c>
      <c r="K1211" s="26" t="s">
        <v>74</v>
      </c>
      <c r="L1211" s="23" t="s">
        <v>315</v>
      </c>
      <c r="M1211" s="23" t="s">
        <v>1601</v>
      </c>
      <c r="N1211" s="28" t="s">
        <v>74</v>
      </c>
      <c r="O1211" s="3" t="s">
        <v>77</v>
      </c>
      <c r="P1211" s="3" t="s">
        <v>693</v>
      </c>
      <c r="Q1211" s="28" t="s">
        <v>74</v>
      </c>
      <c r="R1211" s="29">
        <v>5</v>
      </c>
      <c r="S1211" s="30">
        <v>31</v>
      </c>
      <c r="T1211" s="30">
        <v>0</v>
      </c>
      <c r="U1211" s="30">
        <v>0</v>
      </c>
      <c r="V1211" s="30">
        <v>0</v>
      </c>
      <c r="W1211" s="28" t="s">
        <v>74</v>
      </c>
      <c r="X1211" s="3" t="s">
        <v>101</v>
      </c>
      <c r="Y1211" s="28" t="s">
        <v>74</v>
      </c>
      <c r="Z1211" s="31">
        <v>-7.043431961664262</v>
      </c>
      <c r="AA1211" s="31">
        <v>24.627778910870887</v>
      </c>
      <c r="AB1211" s="31">
        <v>-7.043431961664262</v>
      </c>
      <c r="AC1211" s="31">
        <v>76.352769031408968</v>
      </c>
      <c r="AD1211" s="28" t="s">
        <v>74</v>
      </c>
      <c r="AE1211" s="31">
        <v>-8.973725413522736</v>
      </c>
      <c r="AF1211" s="31">
        <v>32.830605886627474</v>
      </c>
      <c r="AG1211" s="28" t="s">
        <v>74</v>
      </c>
      <c r="AH1211" s="32">
        <v>45940</v>
      </c>
      <c r="AJ1211" s="30" t="s">
        <v>5913</v>
      </c>
    </row>
    <row r="1212" spans="1:36" x14ac:dyDescent="0.2">
      <c r="A1212" s="23" t="s">
        <v>2403</v>
      </c>
      <c r="B1212" s="24" t="s">
        <v>154</v>
      </c>
      <c r="C1212" s="25" t="s">
        <v>2404</v>
      </c>
      <c r="D1212" s="26" t="s">
        <v>74</v>
      </c>
      <c r="E1212" s="24">
        <v>1</v>
      </c>
      <c r="F1212" s="27">
        <v>-15.198967810417733</v>
      </c>
      <c r="G1212" s="27">
        <v>3.7815806914867043</v>
      </c>
      <c r="H1212" s="26" t="s">
        <v>74</v>
      </c>
      <c r="I1212" s="27">
        <v>20.441278357367064</v>
      </c>
      <c r="J1212" s="27">
        <v>15.112831906</v>
      </c>
      <c r="K1212" s="26" t="s">
        <v>74</v>
      </c>
      <c r="L1212" s="23" t="s">
        <v>122</v>
      </c>
      <c r="M1212" s="23" t="s">
        <v>1175</v>
      </c>
      <c r="N1212" s="28" t="s">
        <v>74</v>
      </c>
      <c r="O1212" s="3" t="s">
        <v>156</v>
      </c>
      <c r="P1212" s="3" t="s">
        <v>2015</v>
      </c>
      <c r="Q1212" s="28" t="s">
        <v>74</v>
      </c>
      <c r="R1212" s="29">
        <v>3</v>
      </c>
      <c r="S1212" s="30">
        <v>0</v>
      </c>
      <c r="T1212" s="30">
        <v>0</v>
      </c>
      <c r="U1212" s="30">
        <v>0</v>
      </c>
      <c r="V1212" s="30">
        <v>0</v>
      </c>
      <c r="W1212" s="28" t="s">
        <v>74</v>
      </c>
      <c r="X1212" s="3" t="s">
        <v>101</v>
      </c>
      <c r="Y1212" s="28" t="s">
        <v>74</v>
      </c>
      <c r="Z1212" s="31">
        <v>-10.389610389610398</v>
      </c>
      <c r="AA1212" s="31">
        <v>10.873058382431696</v>
      </c>
      <c r="AB1212" s="31">
        <v>-17.857142857142858</v>
      </c>
      <c r="AC1212" s="31">
        <v>6.5398482193176815</v>
      </c>
      <c r="AD1212" s="28" t="s">
        <v>74</v>
      </c>
      <c r="AE1212" s="31">
        <v>-38.66460528407972</v>
      </c>
      <c r="AF1212" s="31">
        <v>-14.657720373344482</v>
      </c>
      <c r="AG1212" s="28" t="s">
        <v>74</v>
      </c>
      <c r="AH1212" s="32">
        <v>45940</v>
      </c>
      <c r="AJ1212" s="30" t="s">
        <v>5914</v>
      </c>
    </row>
    <row r="1213" spans="1:36" x14ac:dyDescent="0.2">
      <c r="A1213" s="23" t="s">
        <v>2405</v>
      </c>
      <c r="B1213" s="24" t="s">
        <v>72</v>
      </c>
      <c r="C1213" s="25" t="s">
        <v>2406</v>
      </c>
      <c r="D1213" s="26" t="s">
        <v>74</v>
      </c>
      <c r="E1213" s="24">
        <v>0</v>
      </c>
      <c r="F1213" s="27">
        <v>-12.607803151175503</v>
      </c>
      <c r="G1213" s="27">
        <v>12.022906156130329</v>
      </c>
      <c r="H1213" s="26" t="s">
        <v>74</v>
      </c>
      <c r="I1213" s="27">
        <v>26.418972184332638</v>
      </c>
      <c r="J1213" s="27">
        <v>15.071130547999999</v>
      </c>
      <c r="K1213" s="26" t="s">
        <v>74</v>
      </c>
      <c r="L1213" s="23" t="s">
        <v>129</v>
      </c>
      <c r="M1213" s="23" t="s">
        <v>366</v>
      </c>
      <c r="N1213" s="28" t="s">
        <v>74</v>
      </c>
      <c r="O1213" s="3" t="s">
        <v>77</v>
      </c>
      <c r="P1213" s="3" t="s">
        <v>78</v>
      </c>
      <c r="Q1213" s="28" t="s">
        <v>74</v>
      </c>
      <c r="R1213" s="29">
        <v>3</v>
      </c>
      <c r="S1213" s="30">
        <v>0</v>
      </c>
      <c r="T1213" s="30">
        <v>0</v>
      </c>
      <c r="U1213" s="30">
        <v>0</v>
      </c>
      <c r="V1213" s="30">
        <v>10</v>
      </c>
      <c r="W1213" s="28" t="s">
        <v>74</v>
      </c>
      <c r="X1213" s="3" t="s">
        <v>83</v>
      </c>
      <c r="Y1213" s="28" t="s">
        <v>74</v>
      </c>
      <c r="Z1213" s="31">
        <v>-0.7324934075593319</v>
      </c>
      <c r="AA1213" s="31">
        <v>25.110782865583474</v>
      </c>
      <c r="AB1213" s="31">
        <v>-21.218462969422159</v>
      </c>
      <c r="AC1213" s="31">
        <v>-7.1662548801626702</v>
      </c>
      <c r="AD1213" s="28" t="s">
        <v>74</v>
      </c>
      <c r="AE1213" s="31">
        <v>-47.278817993991559</v>
      </c>
      <c r="AF1213" s="31">
        <v>-31.154648225642674</v>
      </c>
      <c r="AG1213" s="28" t="s">
        <v>74</v>
      </c>
      <c r="AH1213" s="32">
        <v>45940</v>
      </c>
      <c r="AJ1213" s="30" t="s">
        <v>5915</v>
      </c>
    </row>
    <row r="1214" spans="1:36" x14ac:dyDescent="0.2">
      <c r="A1214" s="23" t="s">
        <v>2407</v>
      </c>
      <c r="B1214" s="24" t="s">
        <v>72</v>
      </c>
      <c r="C1214" s="25" t="s">
        <v>2408</v>
      </c>
      <c r="D1214" s="26" t="s">
        <v>74</v>
      </c>
      <c r="E1214" s="24">
        <v>3</v>
      </c>
      <c r="F1214" s="27">
        <v>-10.808996794083034</v>
      </c>
      <c r="G1214" s="27">
        <v>83.464596142989009</v>
      </c>
      <c r="H1214" s="26" t="s">
        <v>74</v>
      </c>
      <c r="I1214" s="27">
        <v>71.217211117003671</v>
      </c>
      <c r="J1214" s="27">
        <v>15.061374367000001</v>
      </c>
      <c r="K1214" s="26" t="s">
        <v>74</v>
      </c>
      <c r="L1214" s="23" t="s">
        <v>91</v>
      </c>
      <c r="M1214" s="23" t="s">
        <v>106</v>
      </c>
      <c r="N1214" s="28" t="s">
        <v>74</v>
      </c>
      <c r="O1214" s="3" t="s">
        <v>109</v>
      </c>
      <c r="P1214" s="3" t="s">
        <v>126</v>
      </c>
      <c r="Q1214" s="28" t="s">
        <v>74</v>
      </c>
      <c r="R1214" s="29">
        <v>3</v>
      </c>
      <c r="S1214" s="30">
        <v>0</v>
      </c>
      <c r="T1214" s="30">
        <v>0</v>
      </c>
      <c r="U1214" s="30">
        <v>0</v>
      </c>
      <c r="V1214" s="30">
        <v>0</v>
      </c>
      <c r="W1214" s="28" t="s">
        <v>74</v>
      </c>
      <c r="X1214" s="3" t="s">
        <v>79</v>
      </c>
      <c r="Y1214" s="28" t="s">
        <v>74</v>
      </c>
      <c r="Z1214" s="31">
        <v>-12.857142857142859</v>
      </c>
      <c r="AA1214" s="31">
        <v>96.774193548387089</v>
      </c>
      <c r="AB1214" s="31">
        <v>-78.819444444444443</v>
      </c>
      <c r="AC1214" s="31">
        <v>-31.963476954108948</v>
      </c>
      <c r="AD1214" s="28" t="s">
        <v>74</v>
      </c>
      <c r="AE1214" s="31">
        <v>-83.847558739443301</v>
      </c>
      <c r="AF1214" s="31">
        <v>-52.14475460465485</v>
      </c>
      <c r="AG1214" s="28" t="s">
        <v>74</v>
      </c>
      <c r="AH1214" s="32">
        <v>45940</v>
      </c>
      <c r="AJ1214" s="30" t="s">
        <v>5916</v>
      </c>
    </row>
    <row r="1215" spans="1:36" x14ac:dyDescent="0.2">
      <c r="A1215" s="23" t="s">
        <v>2409</v>
      </c>
      <c r="B1215" s="24" t="s">
        <v>72</v>
      </c>
      <c r="C1215" s="25" t="s">
        <v>2410</v>
      </c>
      <c r="D1215" s="26" t="s">
        <v>74</v>
      </c>
      <c r="E1215" s="24">
        <v>0</v>
      </c>
      <c r="F1215" s="27">
        <v>-36.012612519860404</v>
      </c>
      <c r="G1215" s="27">
        <v>0</v>
      </c>
      <c r="H1215" s="26" t="s">
        <v>74</v>
      </c>
      <c r="I1215" s="27">
        <v>44.628416588961592</v>
      </c>
      <c r="J1215" s="27">
        <v>15.051813348</v>
      </c>
      <c r="K1215" s="26" t="s">
        <v>74</v>
      </c>
      <c r="L1215" s="23" t="s">
        <v>75</v>
      </c>
      <c r="M1215" s="23" t="s">
        <v>82</v>
      </c>
      <c r="N1215" s="28" t="s">
        <v>74</v>
      </c>
      <c r="O1215" s="3" t="s">
        <v>77</v>
      </c>
      <c r="P1215" s="3" t="s">
        <v>78</v>
      </c>
      <c r="Q1215" s="28" t="s">
        <v>74</v>
      </c>
      <c r="R1215" s="29">
        <v>0</v>
      </c>
      <c r="S1215" s="30">
        <v>0</v>
      </c>
      <c r="T1215" s="30">
        <v>0</v>
      </c>
      <c r="U1215" s="30">
        <v>2</v>
      </c>
      <c r="V1215" s="30">
        <v>10</v>
      </c>
      <c r="W1215" s="28" t="s">
        <v>74</v>
      </c>
      <c r="X1215" s="3" t="s">
        <v>79</v>
      </c>
      <c r="Y1215" s="28" t="s">
        <v>74</v>
      </c>
      <c r="Z1215" s="31">
        <v>-29.811468970934801</v>
      </c>
      <c r="AA1215" s="31">
        <v>0</v>
      </c>
      <c r="AB1215" s="31">
        <v>-60.864613559323843</v>
      </c>
      <c r="AC1215" s="31">
        <v>-4.6277167293966448</v>
      </c>
      <c r="AD1215" s="28" t="s">
        <v>74</v>
      </c>
      <c r="AE1215" s="31">
        <v>-70.384568514221797</v>
      </c>
      <c r="AF1215" s="31">
        <v>-28.402162456341173</v>
      </c>
      <c r="AG1215" s="28" t="s">
        <v>74</v>
      </c>
      <c r="AH1215" s="32">
        <v>45940</v>
      </c>
      <c r="AJ1215" s="30" t="s">
        <v>5917</v>
      </c>
    </row>
    <row r="1216" spans="1:36" x14ac:dyDescent="0.2">
      <c r="A1216" s="23" t="s">
        <v>2411</v>
      </c>
      <c r="B1216" s="24" t="s">
        <v>154</v>
      </c>
      <c r="C1216" s="25" t="s">
        <v>2412</v>
      </c>
      <c r="D1216" s="26" t="s">
        <v>74</v>
      </c>
      <c r="E1216" s="24">
        <v>0</v>
      </c>
      <c r="F1216" s="27">
        <v>-17.496436421250863</v>
      </c>
      <c r="G1216" s="27">
        <v>2.0161372883424571</v>
      </c>
      <c r="H1216" s="26" t="s">
        <v>74</v>
      </c>
      <c r="I1216" s="27">
        <v>30.338506522404629</v>
      </c>
      <c r="J1216" s="27">
        <v>15.037592936999999</v>
      </c>
      <c r="K1216" s="26" t="s">
        <v>74</v>
      </c>
      <c r="L1216" s="23" t="s">
        <v>91</v>
      </c>
      <c r="M1216" s="23" t="s">
        <v>1209</v>
      </c>
      <c r="N1216" s="28" t="s">
        <v>74</v>
      </c>
      <c r="O1216" s="3" t="s">
        <v>156</v>
      </c>
      <c r="P1216" s="3" t="s">
        <v>175</v>
      </c>
      <c r="Q1216" s="28" t="s">
        <v>74</v>
      </c>
      <c r="R1216" s="29">
        <v>2</v>
      </c>
      <c r="S1216" s="30">
        <v>0</v>
      </c>
      <c r="T1216" s="30">
        <v>0</v>
      </c>
      <c r="U1216" s="30">
        <v>0</v>
      </c>
      <c r="V1216" s="30">
        <v>1</v>
      </c>
      <c r="W1216" s="28" t="s">
        <v>74</v>
      </c>
      <c r="X1216" s="3" t="s">
        <v>83</v>
      </c>
      <c r="Y1216" s="28" t="s">
        <v>74</v>
      </c>
      <c r="Z1216" s="31">
        <v>-13.001083423618635</v>
      </c>
      <c r="AA1216" s="31">
        <v>8.9700094992536297</v>
      </c>
      <c r="AB1216" s="31">
        <v>-13.001083423618635</v>
      </c>
      <c r="AC1216" s="31">
        <v>21.941033993151247</v>
      </c>
      <c r="AD1216" s="28" t="s">
        <v>74</v>
      </c>
      <c r="AE1216" s="31">
        <v>-30.351472208746362</v>
      </c>
      <c r="AF1216" s="31">
        <v>-0.4616189748179132</v>
      </c>
      <c r="AG1216" s="28" t="s">
        <v>74</v>
      </c>
      <c r="AH1216" s="32">
        <v>45940</v>
      </c>
      <c r="AJ1216" s="30" t="s">
        <v>5918</v>
      </c>
    </row>
    <row r="1217" spans="1:36" x14ac:dyDescent="0.2">
      <c r="A1217" s="23" t="s">
        <v>2413</v>
      </c>
      <c r="B1217" s="24" t="s">
        <v>255</v>
      </c>
      <c r="C1217" s="25" t="s">
        <v>2414</v>
      </c>
      <c r="D1217" s="26" t="s">
        <v>74</v>
      </c>
      <c r="E1217" s="24">
        <v>2</v>
      </c>
      <c r="F1217" s="27">
        <v>-24.539632053062626</v>
      </c>
      <c r="G1217" s="27">
        <v>4.133212247759988</v>
      </c>
      <c r="H1217" s="26" t="s">
        <v>74</v>
      </c>
      <c r="I1217" s="27">
        <v>24.916325504567986</v>
      </c>
      <c r="J1217" s="27">
        <v>15.020215176000001</v>
      </c>
      <c r="K1217" s="26" t="s">
        <v>74</v>
      </c>
      <c r="L1217" s="23" t="s">
        <v>113</v>
      </c>
      <c r="M1217" s="23" t="s">
        <v>132</v>
      </c>
      <c r="N1217" s="28" t="s">
        <v>74</v>
      </c>
      <c r="O1217" s="3" t="s">
        <v>109</v>
      </c>
      <c r="P1217" s="3" t="s">
        <v>258</v>
      </c>
      <c r="Q1217" s="28" t="s">
        <v>74</v>
      </c>
      <c r="R1217" s="29">
        <v>3</v>
      </c>
      <c r="S1217" s="30">
        <v>0</v>
      </c>
      <c r="T1217" s="30">
        <v>0</v>
      </c>
      <c r="U1217" s="30">
        <v>0</v>
      </c>
      <c r="V1217" s="30">
        <v>0</v>
      </c>
      <c r="W1217" s="28" t="s">
        <v>74</v>
      </c>
      <c r="X1217" s="3" t="s">
        <v>83</v>
      </c>
      <c r="Y1217" s="28" t="s">
        <v>74</v>
      </c>
      <c r="Z1217" s="31">
        <v>-6.288432532776417</v>
      </c>
      <c r="AA1217" s="31">
        <v>6.3602844350803363</v>
      </c>
      <c r="AB1217" s="31">
        <v>-24.249245024665651</v>
      </c>
      <c r="AC1217" s="31">
        <v>50.263868711386394</v>
      </c>
      <c r="AD1217" s="28" t="s">
        <v>74</v>
      </c>
      <c r="AE1217" s="31">
        <v>-40.025686789137474</v>
      </c>
      <c r="AF1217" s="31">
        <v>14.185122753952811</v>
      </c>
      <c r="AG1217" s="28" t="s">
        <v>74</v>
      </c>
      <c r="AH1217" s="32">
        <v>45940</v>
      </c>
      <c r="AJ1217" s="30" t="s">
        <v>5919</v>
      </c>
    </row>
    <row r="1218" spans="1:36" x14ac:dyDescent="0.2">
      <c r="A1218" s="23" t="s">
        <v>2415</v>
      </c>
      <c r="B1218" s="24" t="s">
        <v>72</v>
      </c>
      <c r="C1218" s="25" t="s">
        <v>2416</v>
      </c>
      <c r="D1218" s="26" t="s">
        <v>74</v>
      </c>
      <c r="E1218" s="24">
        <v>1</v>
      </c>
      <c r="F1218" s="27">
        <v>-36.106204822939588</v>
      </c>
      <c r="G1218" s="27">
        <v>4.4469352556905131</v>
      </c>
      <c r="H1218" s="26" t="s">
        <v>74</v>
      </c>
      <c r="I1218" s="27">
        <v>27.867372385556539</v>
      </c>
      <c r="J1218" s="27">
        <v>14.979576643</v>
      </c>
      <c r="K1218" s="26" t="s">
        <v>74</v>
      </c>
      <c r="L1218" s="23" t="s">
        <v>113</v>
      </c>
      <c r="M1218" s="23" t="s">
        <v>530</v>
      </c>
      <c r="N1218" s="28" t="s">
        <v>74</v>
      </c>
      <c r="O1218" s="3" t="s">
        <v>77</v>
      </c>
      <c r="P1218" s="3" t="s">
        <v>78</v>
      </c>
      <c r="Q1218" s="28" t="s">
        <v>74</v>
      </c>
      <c r="R1218" s="29">
        <v>2</v>
      </c>
      <c r="S1218" s="30">
        <v>0</v>
      </c>
      <c r="T1218" s="30">
        <v>0</v>
      </c>
      <c r="U1218" s="30">
        <v>0</v>
      </c>
      <c r="V1218" s="30">
        <v>0</v>
      </c>
      <c r="W1218" s="28" t="s">
        <v>74</v>
      </c>
      <c r="X1218" s="3" t="s">
        <v>83</v>
      </c>
      <c r="Y1218" s="28" t="s">
        <v>74</v>
      </c>
      <c r="Z1218" s="31">
        <v>-21.999615181105387</v>
      </c>
      <c r="AA1218" s="31">
        <v>3.0733536740401779</v>
      </c>
      <c r="AB1218" s="31">
        <v>-39.207453090145655</v>
      </c>
      <c r="AC1218" s="31">
        <v>8.5928699912539024</v>
      </c>
      <c r="AD1218" s="28" t="s">
        <v>74</v>
      </c>
      <c r="AE1218" s="31">
        <v>-46.944061775927835</v>
      </c>
      <c r="AF1218" s="31">
        <v>-16.146124427006225</v>
      </c>
      <c r="AG1218" s="28" t="s">
        <v>74</v>
      </c>
      <c r="AH1218" s="32">
        <v>45940</v>
      </c>
      <c r="AJ1218" s="30" t="s">
        <v>5920</v>
      </c>
    </row>
    <row r="1219" spans="1:36" x14ac:dyDescent="0.2">
      <c r="A1219" s="23">
        <v>2885</v>
      </c>
      <c r="B1219" s="24" t="s">
        <v>107</v>
      </c>
      <c r="C1219" s="25" t="s">
        <v>2417</v>
      </c>
      <c r="D1219" s="26" t="s">
        <v>74</v>
      </c>
      <c r="E1219" s="24">
        <v>3</v>
      </c>
      <c r="F1219" s="27">
        <v>-8.325187584484711</v>
      </c>
      <c r="G1219" s="27">
        <v>11.249839455274195</v>
      </c>
      <c r="H1219" s="26" t="s">
        <v>74</v>
      </c>
      <c r="I1219" s="27">
        <v>22.520914036493547</v>
      </c>
      <c r="J1219" s="27">
        <v>14.950384597999999</v>
      </c>
      <c r="K1219" s="26" t="s">
        <v>74</v>
      </c>
      <c r="L1219" s="23" t="s">
        <v>113</v>
      </c>
      <c r="M1219" s="23" t="s">
        <v>324</v>
      </c>
      <c r="N1219" s="28" t="s">
        <v>74</v>
      </c>
      <c r="O1219" s="3" t="s">
        <v>109</v>
      </c>
      <c r="P1219" s="3" t="s">
        <v>110</v>
      </c>
      <c r="Q1219" s="28" t="s">
        <v>74</v>
      </c>
      <c r="R1219" s="29">
        <v>5</v>
      </c>
      <c r="S1219" s="30">
        <v>9</v>
      </c>
      <c r="T1219" s="30">
        <v>0</v>
      </c>
      <c r="U1219" s="30">
        <v>0</v>
      </c>
      <c r="V1219" s="30">
        <v>0</v>
      </c>
      <c r="W1219" s="28" t="s">
        <v>74</v>
      </c>
      <c r="X1219" s="3" t="s">
        <v>83</v>
      </c>
      <c r="Y1219" s="28" t="s">
        <v>74</v>
      </c>
      <c r="Z1219" s="31">
        <v>-1.1477761836441853</v>
      </c>
      <c r="AA1219" s="31">
        <v>22.860199714693309</v>
      </c>
      <c r="AB1219" s="31">
        <v>-1.1477761836441853</v>
      </c>
      <c r="AC1219" s="31">
        <v>42.719838264659344</v>
      </c>
      <c r="AD1219" s="28" t="s">
        <v>74</v>
      </c>
      <c r="AE1219" s="31">
        <v>-8.325187584484711</v>
      </c>
      <c r="AF1219" s="31">
        <v>11.079524319278359</v>
      </c>
      <c r="AG1219" s="28" t="s">
        <v>74</v>
      </c>
      <c r="AH1219" s="32">
        <v>45940</v>
      </c>
      <c r="AJ1219" s="30" t="s">
        <v>5921</v>
      </c>
    </row>
    <row r="1220" spans="1:36" x14ac:dyDescent="0.2">
      <c r="A1220" s="23" t="s">
        <v>2418</v>
      </c>
      <c r="B1220" s="24" t="s">
        <v>72</v>
      </c>
      <c r="C1220" s="25" t="s">
        <v>2419</v>
      </c>
      <c r="D1220" s="26" t="s">
        <v>74</v>
      </c>
      <c r="E1220" s="24">
        <v>1</v>
      </c>
      <c r="F1220" s="27">
        <v>-26.904676234033737</v>
      </c>
      <c r="G1220" s="27">
        <v>0.27360539944364659</v>
      </c>
      <c r="H1220" s="26" t="s">
        <v>74</v>
      </c>
      <c r="I1220" s="27">
        <v>29.800465707564282</v>
      </c>
      <c r="J1220" s="27">
        <v>14.939306129</v>
      </c>
      <c r="K1220" s="26" t="s">
        <v>74</v>
      </c>
      <c r="L1220" s="23" t="s">
        <v>113</v>
      </c>
      <c r="M1220" s="23" t="s">
        <v>2420</v>
      </c>
      <c r="N1220" s="28" t="s">
        <v>74</v>
      </c>
      <c r="O1220" s="3" t="s">
        <v>77</v>
      </c>
      <c r="P1220" s="3" t="s">
        <v>78</v>
      </c>
      <c r="Q1220" s="28" t="s">
        <v>74</v>
      </c>
      <c r="R1220" s="29">
        <v>3</v>
      </c>
      <c r="S1220" s="30">
        <v>0</v>
      </c>
      <c r="T1220" s="30">
        <v>0</v>
      </c>
      <c r="U1220" s="30">
        <v>0</v>
      </c>
      <c r="V1220" s="30">
        <v>0</v>
      </c>
      <c r="W1220" s="28" t="s">
        <v>74</v>
      </c>
      <c r="X1220" s="3" t="s">
        <v>83</v>
      </c>
      <c r="Y1220" s="28" t="s">
        <v>74</v>
      </c>
      <c r="Z1220" s="31">
        <v>-13.945844420097048</v>
      </c>
      <c r="AA1220" s="31">
        <v>5.003819709702058</v>
      </c>
      <c r="AB1220" s="31">
        <v>-13.945844420097048</v>
      </c>
      <c r="AC1220" s="31">
        <v>23.145978829105267</v>
      </c>
      <c r="AD1220" s="28" t="s">
        <v>74</v>
      </c>
      <c r="AE1220" s="31">
        <v>-26.904676234033737</v>
      </c>
      <c r="AF1220" s="31">
        <v>-5.3494934593198211</v>
      </c>
      <c r="AG1220" s="28" t="s">
        <v>74</v>
      </c>
      <c r="AH1220" s="32">
        <v>45940</v>
      </c>
      <c r="AJ1220" s="30" t="s">
        <v>5922</v>
      </c>
    </row>
    <row r="1221" spans="1:36" x14ac:dyDescent="0.2">
      <c r="A1221" s="23" t="s">
        <v>2421</v>
      </c>
      <c r="B1221" s="24" t="s">
        <v>72</v>
      </c>
      <c r="C1221" s="25" t="s">
        <v>2422</v>
      </c>
      <c r="D1221" s="26" t="s">
        <v>74</v>
      </c>
      <c r="E1221" s="24">
        <v>2</v>
      </c>
      <c r="F1221" s="27">
        <v>-44.483720901977279</v>
      </c>
      <c r="G1221" s="27">
        <v>18.531527632925389</v>
      </c>
      <c r="H1221" s="26" t="s">
        <v>74</v>
      </c>
      <c r="I1221" s="27">
        <v>66.127592622887136</v>
      </c>
      <c r="J1221" s="27">
        <v>14.891985549999999</v>
      </c>
      <c r="K1221" s="26" t="s">
        <v>74</v>
      </c>
      <c r="L1221" s="23" t="s">
        <v>75</v>
      </c>
      <c r="M1221" s="23" t="s">
        <v>174</v>
      </c>
      <c r="N1221" s="28" t="s">
        <v>74</v>
      </c>
      <c r="O1221" s="3" t="s">
        <v>77</v>
      </c>
      <c r="P1221" s="3" t="s">
        <v>78</v>
      </c>
      <c r="Q1221" s="28" t="s">
        <v>74</v>
      </c>
      <c r="R1221" s="29">
        <v>3</v>
      </c>
      <c r="S1221" s="30">
        <v>0</v>
      </c>
      <c r="T1221" s="30">
        <v>0</v>
      </c>
      <c r="U1221" s="30">
        <v>0</v>
      </c>
      <c r="V1221" s="30">
        <v>0</v>
      </c>
      <c r="W1221" s="28" t="s">
        <v>74</v>
      </c>
      <c r="X1221" s="3" t="s">
        <v>79</v>
      </c>
      <c r="Y1221" s="28" t="s">
        <v>74</v>
      </c>
      <c r="Z1221" s="31">
        <v>-38.569133352235134</v>
      </c>
      <c r="AA1221" s="31">
        <v>19.846596356663468</v>
      </c>
      <c r="AB1221" s="31">
        <v>-38.569133352235134</v>
      </c>
      <c r="AC1221" s="31">
        <v>62.858757946487351</v>
      </c>
      <c r="AD1221" s="28" t="s">
        <v>74</v>
      </c>
      <c r="AE1221" s="31">
        <v>-44.483720901977279</v>
      </c>
      <c r="AF1221" s="31">
        <v>30.37737970085449</v>
      </c>
      <c r="AG1221" s="28" t="s">
        <v>74</v>
      </c>
      <c r="AH1221" s="32">
        <v>45940</v>
      </c>
      <c r="AJ1221" s="30" t="s">
        <v>5923</v>
      </c>
    </row>
    <row r="1222" spans="1:36" x14ac:dyDescent="0.2">
      <c r="A1222" s="23" t="s">
        <v>32</v>
      </c>
      <c r="B1222" s="24" t="s">
        <v>72</v>
      </c>
      <c r="C1222" s="25" t="s">
        <v>2423</v>
      </c>
      <c r="D1222" s="26" t="s">
        <v>74</v>
      </c>
      <c r="E1222" s="24">
        <v>5</v>
      </c>
      <c r="F1222" s="27">
        <v>-2.0865685902060034</v>
      </c>
      <c r="G1222" s="27">
        <v>19.544531401321212</v>
      </c>
      <c r="H1222" s="26" t="s">
        <v>74</v>
      </c>
      <c r="I1222" s="27">
        <v>20.430046077320277</v>
      </c>
      <c r="J1222" s="27">
        <v>14.876343451</v>
      </c>
      <c r="K1222" s="26" t="s">
        <v>74</v>
      </c>
      <c r="L1222" s="23" t="s">
        <v>178</v>
      </c>
      <c r="M1222" s="23" t="s">
        <v>1231</v>
      </c>
      <c r="N1222" s="28" t="s">
        <v>74</v>
      </c>
      <c r="O1222" s="3" t="s">
        <v>156</v>
      </c>
      <c r="P1222" s="3" t="s">
        <v>309</v>
      </c>
      <c r="Q1222" s="28" t="s">
        <v>74</v>
      </c>
      <c r="R1222" s="29">
        <v>5</v>
      </c>
      <c r="S1222" s="30">
        <v>16</v>
      </c>
      <c r="T1222" s="30">
        <v>8</v>
      </c>
      <c r="U1222" s="30">
        <v>0</v>
      </c>
      <c r="V1222" s="30">
        <v>0</v>
      </c>
      <c r="W1222" s="28" t="s">
        <v>74</v>
      </c>
      <c r="X1222" s="3" t="s">
        <v>101</v>
      </c>
      <c r="Y1222" s="28" t="s">
        <v>74</v>
      </c>
      <c r="Z1222" s="31">
        <v>-3.3680923437238719</v>
      </c>
      <c r="AA1222" s="31">
        <v>41.081169095497842</v>
      </c>
      <c r="AB1222" s="31">
        <v>-3.3680923437238719</v>
      </c>
      <c r="AC1222" s="31">
        <v>45.241961675868779</v>
      </c>
      <c r="AD1222" s="28" t="s">
        <v>74</v>
      </c>
      <c r="AE1222" s="31">
        <v>-2.2082452795609426</v>
      </c>
      <c r="AF1222" s="31">
        <v>10.524658527402963</v>
      </c>
      <c r="AG1222" s="28" t="s">
        <v>74</v>
      </c>
      <c r="AH1222" s="32">
        <v>45940</v>
      </c>
      <c r="AJ1222" s="30" t="s">
        <v>5924</v>
      </c>
    </row>
    <row r="1223" spans="1:36" x14ac:dyDescent="0.2">
      <c r="A1223" s="23" t="s">
        <v>2424</v>
      </c>
      <c r="B1223" s="24" t="s">
        <v>557</v>
      </c>
      <c r="C1223" s="25" t="s">
        <v>2425</v>
      </c>
      <c r="D1223" s="26" t="s">
        <v>74</v>
      </c>
      <c r="E1223" s="24">
        <v>1</v>
      </c>
      <c r="F1223" s="27">
        <v>-14.883473402798582</v>
      </c>
      <c r="G1223" s="27">
        <v>5.585003686736159</v>
      </c>
      <c r="H1223" s="26" t="s">
        <v>74</v>
      </c>
      <c r="I1223" s="27">
        <v>15.579010506348176</v>
      </c>
      <c r="J1223" s="27">
        <v>14.872471408999999</v>
      </c>
      <c r="K1223" s="26" t="s">
        <v>74</v>
      </c>
      <c r="L1223" s="23" t="s">
        <v>88</v>
      </c>
      <c r="M1223" s="23" t="s">
        <v>206</v>
      </c>
      <c r="N1223" s="28" t="s">
        <v>74</v>
      </c>
      <c r="O1223" s="3" t="s">
        <v>156</v>
      </c>
      <c r="P1223" s="3" t="s">
        <v>559</v>
      </c>
      <c r="Q1223" s="28" t="s">
        <v>74</v>
      </c>
      <c r="R1223" s="29">
        <v>4</v>
      </c>
      <c r="S1223" s="30">
        <v>0</v>
      </c>
      <c r="T1223" s="30">
        <v>0</v>
      </c>
      <c r="U1223" s="30">
        <v>0</v>
      </c>
      <c r="V1223" s="30">
        <v>0</v>
      </c>
      <c r="W1223" s="28" t="s">
        <v>74</v>
      </c>
      <c r="X1223" s="3" t="s">
        <v>101</v>
      </c>
      <c r="Y1223" s="28" t="s">
        <v>74</v>
      </c>
      <c r="Z1223" s="31">
        <v>-2.0958083832335417</v>
      </c>
      <c r="AA1223" s="31">
        <v>9.9327628361858196</v>
      </c>
      <c r="AB1223" s="31">
        <v>-2.0958083832335417</v>
      </c>
      <c r="AC1223" s="31">
        <v>30.625199732721285</v>
      </c>
      <c r="AD1223" s="28" t="s">
        <v>74</v>
      </c>
      <c r="AE1223" s="31">
        <v>-28.245699671139157</v>
      </c>
      <c r="AF1223" s="31">
        <v>6.384278212312096</v>
      </c>
      <c r="AG1223" s="28" t="s">
        <v>74</v>
      </c>
      <c r="AH1223" s="32">
        <v>45940</v>
      </c>
      <c r="AJ1223" s="30" t="s">
        <v>5925</v>
      </c>
    </row>
    <row r="1224" spans="1:36" x14ac:dyDescent="0.2">
      <c r="A1224" s="23" t="s">
        <v>2426</v>
      </c>
      <c r="B1224" s="24" t="s">
        <v>72</v>
      </c>
      <c r="C1224" s="25" t="s">
        <v>2427</v>
      </c>
      <c r="D1224" s="26" t="s">
        <v>74</v>
      </c>
      <c r="E1224" s="24">
        <v>0</v>
      </c>
      <c r="F1224" s="27">
        <v>-16.669423328699647</v>
      </c>
      <c r="G1224" s="27">
        <v>4.2246716907954864</v>
      </c>
      <c r="H1224" s="26" t="s">
        <v>74</v>
      </c>
      <c r="I1224" s="27">
        <v>26.763260584576976</v>
      </c>
      <c r="J1224" s="27">
        <v>14.819801009000001</v>
      </c>
      <c r="K1224" s="26" t="s">
        <v>74</v>
      </c>
      <c r="L1224" s="23" t="s">
        <v>88</v>
      </c>
      <c r="M1224" s="23" t="s">
        <v>1777</v>
      </c>
      <c r="N1224" s="28" t="s">
        <v>74</v>
      </c>
      <c r="O1224" s="3" t="s">
        <v>77</v>
      </c>
      <c r="P1224" s="3" t="s">
        <v>78</v>
      </c>
      <c r="Q1224" s="28" t="s">
        <v>74</v>
      </c>
      <c r="R1224" s="29">
        <v>3</v>
      </c>
      <c r="S1224" s="30">
        <v>0</v>
      </c>
      <c r="T1224" s="30">
        <v>0</v>
      </c>
      <c r="U1224" s="30">
        <v>0</v>
      </c>
      <c r="V1224" s="30">
        <v>5</v>
      </c>
      <c r="W1224" s="28" t="s">
        <v>74</v>
      </c>
      <c r="X1224" s="3" t="s">
        <v>83</v>
      </c>
      <c r="Y1224" s="28" t="s">
        <v>74</v>
      </c>
      <c r="Z1224" s="31">
        <v>-3.9306793921888685</v>
      </c>
      <c r="AA1224" s="31">
        <v>11.094975312227708</v>
      </c>
      <c r="AB1224" s="31">
        <v>-24.414583539175965</v>
      </c>
      <c r="AC1224" s="31">
        <v>-1.8681608361602184</v>
      </c>
      <c r="AD1224" s="28" t="s">
        <v>74</v>
      </c>
      <c r="AE1224" s="31">
        <v>-42.032628797973544</v>
      </c>
      <c r="AF1224" s="31">
        <v>-26.237678060926878</v>
      </c>
      <c r="AG1224" s="28" t="s">
        <v>74</v>
      </c>
      <c r="AH1224" s="32">
        <v>45940</v>
      </c>
      <c r="AJ1224" s="30" t="s">
        <v>5926</v>
      </c>
    </row>
    <row r="1225" spans="1:36" x14ac:dyDescent="0.2">
      <c r="A1225" s="23" t="s">
        <v>2428</v>
      </c>
      <c r="B1225" s="24" t="s">
        <v>72</v>
      </c>
      <c r="C1225" s="25" t="s">
        <v>2429</v>
      </c>
      <c r="D1225" s="26" t="s">
        <v>74</v>
      </c>
      <c r="E1225" s="24">
        <v>4</v>
      </c>
      <c r="F1225" s="27">
        <v>-6.6863746158784751</v>
      </c>
      <c r="G1225" s="27">
        <v>24.779478951699108</v>
      </c>
      <c r="H1225" s="26" t="s">
        <v>74</v>
      </c>
      <c r="I1225" s="27">
        <v>32.700768981105597</v>
      </c>
      <c r="J1225" s="27">
        <v>14.798003509999999</v>
      </c>
      <c r="K1225" s="26" t="s">
        <v>74</v>
      </c>
      <c r="L1225" s="23" t="s">
        <v>178</v>
      </c>
      <c r="M1225" s="23" t="s">
        <v>742</v>
      </c>
      <c r="N1225" s="28" t="s">
        <v>74</v>
      </c>
      <c r="O1225" s="3" t="s">
        <v>77</v>
      </c>
      <c r="P1225" s="3" t="s">
        <v>78</v>
      </c>
      <c r="Q1225" s="28" t="s">
        <v>74</v>
      </c>
      <c r="R1225" s="29">
        <v>5</v>
      </c>
      <c r="S1225" s="30">
        <v>12</v>
      </c>
      <c r="T1225" s="30">
        <v>0</v>
      </c>
      <c r="U1225" s="30">
        <v>0</v>
      </c>
      <c r="V1225" s="30">
        <v>0</v>
      </c>
      <c r="W1225" s="28" t="s">
        <v>74</v>
      </c>
      <c r="X1225" s="3" t="s">
        <v>83</v>
      </c>
      <c r="Y1225" s="28" t="s">
        <v>74</v>
      </c>
      <c r="Z1225" s="31">
        <v>-7.9076945689718459</v>
      </c>
      <c r="AA1225" s="31">
        <v>42.462482946794012</v>
      </c>
      <c r="AB1225" s="31">
        <v>-7.9076945689718459</v>
      </c>
      <c r="AC1225" s="31">
        <v>34.840165819723495</v>
      </c>
      <c r="AD1225" s="28" t="s">
        <v>74</v>
      </c>
      <c r="AE1225" s="31">
        <v>-27.83465385961486</v>
      </c>
      <c r="AF1225" s="31">
        <v>1.0390830372613176</v>
      </c>
      <c r="AG1225" s="28" t="s">
        <v>74</v>
      </c>
      <c r="AH1225" s="32">
        <v>45940</v>
      </c>
      <c r="AJ1225" s="30" t="s">
        <v>5927</v>
      </c>
    </row>
    <row r="1226" spans="1:36" x14ac:dyDescent="0.2">
      <c r="A1226" s="23" t="s">
        <v>2430</v>
      </c>
      <c r="B1226" s="24" t="s">
        <v>72</v>
      </c>
      <c r="C1226" s="25" t="s">
        <v>2431</v>
      </c>
      <c r="D1226" s="26" t="s">
        <v>74</v>
      </c>
      <c r="E1226" s="24">
        <v>0</v>
      </c>
      <c r="F1226" s="27">
        <v>-14.375305915162272</v>
      </c>
      <c r="G1226" s="27">
        <v>5.618845374295983</v>
      </c>
      <c r="H1226" s="26" t="s">
        <v>74</v>
      </c>
      <c r="I1226" s="27">
        <v>40.897033038193705</v>
      </c>
      <c r="J1226" s="27">
        <v>14.797432093999999</v>
      </c>
      <c r="K1226" s="26" t="s">
        <v>74</v>
      </c>
      <c r="L1226" s="23" t="s">
        <v>91</v>
      </c>
      <c r="M1226" s="23" t="s">
        <v>92</v>
      </c>
      <c r="N1226" s="28" t="s">
        <v>74</v>
      </c>
      <c r="O1226" s="3" t="s">
        <v>77</v>
      </c>
      <c r="P1226" s="3" t="s">
        <v>78</v>
      </c>
      <c r="Q1226" s="28" t="s">
        <v>74</v>
      </c>
      <c r="R1226" s="29">
        <v>3</v>
      </c>
      <c r="S1226" s="30">
        <v>0</v>
      </c>
      <c r="T1226" s="30">
        <v>0</v>
      </c>
      <c r="U1226" s="30">
        <v>0</v>
      </c>
      <c r="V1226" s="30">
        <v>1</v>
      </c>
      <c r="W1226" s="28" t="s">
        <v>74</v>
      </c>
      <c r="X1226" s="3" t="s">
        <v>79</v>
      </c>
      <c r="Y1226" s="28" t="s">
        <v>74</v>
      </c>
      <c r="Z1226" s="31">
        <v>-8.365860005204258</v>
      </c>
      <c r="AA1226" s="31">
        <v>19.697484704282804</v>
      </c>
      <c r="AB1226" s="31">
        <v>-27.600740131578945</v>
      </c>
      <c r="AC1226" s="31">
        <v>-3.0876284333164952</v>
      </c>
      <c r="AD1226" s="28" t="s">
        <v>74</v>
      </c>
      <c r="AE1226" s="31">
        <v>-45.959320086822174</v>
      </c>
      <c r="AF1226" s="31">
        <v>-27.241231438961439</v>
      </c>
      <c r="AG1226" s="28" t="s">
        <v>74</v>
      </c>
      <c r="AH1226" s="32">
        <v>45940</v>
      </c>
      <c r="AJ1226" s="30" t="s">
        <v>5928</v>
      </c>
    </row>
    <row r="1227" spans="1:36" x14ac:dyDescent="0.2">
      <c r="A1227" s="23">
        <v>3017</v>
      </c>
      <c r="B1227" s="24" t="s">
        <v>107</v>
      </c>
      <c r="C1227" s="25" t="s">
        <v>2432</v>
      </c>
      <c r="D1227" s="26" t="s">
        <v>74</v>
      </c>
      <c r="E1227" s="24">
        <v>5</v>
      </c>
      <c r="F1227" s="27">
        <v>0</v>
      </c>
      <c r="G1227" s="27">
        <v>147.81242314699233</v>
      </c>
      <c r="H1227" s="26" t="s">
        <v>74</v>
      </c>
      <c r="I1227" s="27">
        <v>62.164969618202683</v>
      </c>
      <c r="J1227" s="27">
        <v>14.784331189</v>
      </c>
      <c r="K1227" s="26" t="s">
        <v>74</v>
      </c>
      <c r="L1227" s="23" t="s">
        <v>75</v>
      </c>
      <c r="M1227" s="23" t="s">
        <v>372</v>
      </c>
      <c r="N1227" s="28" t="s">
        <v>74</v>
      </c>
      <c r="O1227" s="3" t="s">
        <v>109</v>
      </c>
      <c r="P1227" s="3" t="s">
        <v>110</v>
      </c>
      <c r="Q1227" s="28" t="s">
        <v>74</v>
      </c>
      <c r="R1227" s="29">
        <v>5</v>
      </c>
      <c r="S1227" s="30">
        <v>18</v>
      </c>
      <c r="T1227" s="30">
        <v>19</v>
      </c>
      <c r="U1227" s="30">
        <v>0</v>
      </c>
      <c r="V1227" s="30">
        <v>0</v>
      </c>
      <c r="W1227" s="28" t="s">
        <v>74</v>
      </c>
      <c r="X1227" s="3" t="s">
        <v>79</v>
      </c>
      <c r="Y1227" s="28" t="s">
        <v>74</v>
      </c>
      <c r="Z1227" s="31">
        <v>0</v>
      </c>
      <c r="AA1227" s="31">
        <v>186.81391415193781</v>
      </c>
      <c r="AB1227" s="31">
        <v>0</v>
      </c>
      <c r="AC1227" s="31">
        <v>200.50021728477253</v>
      </c>
      <c r="AD1227" s="28" t="s">
        <v>74</v>
      </c>
      <c r="AE1227" s="31">
        <v>0</v>
      </c>
      <c r="AF1227" s="31">
        <v>152.43112542931411</v>
      </c>
      <c r="AG1227" s="28" t="s">
        <v>74</v>
      </c>
      <c r="AH1227" s="32">
        <v>45940</v>
      </c>
      <c r="AJ1227" s="30" t="s">
        <v>5929</v>
      </c>
    </row>
    <row r="1228" spans="1:36" x14ac:dyDescent="0.2">
      <c r="A1228" s="23" t="s">
        <v>2433</v>
      </c>
      <c r="B1228" s="24" t="s">
        <v>272</v>
      </c>
      <c r="C1228" s="25" t="s">
        <v>2434</v>
      </c>
      <c r="D1228" s="26" t="s">
        <v>74</v>
      </c>
      <c r="E1228" s="24">
        <v>3</v>
      </c>
      <c r="F1228" s="27">
        <v>-7.2561792264811604</v>
      </c>
      <c r="G1228" s="27">
        <v>38.59593560763043</v>
      </c>
      <c r="H1228" s="26" t="s">
        <v>74</v>
      </c>
      <c r="I1228" s="27">
        <v>57.084844836684248</v>
      </c>
      <c r="J1228" s="27">
        <v>14.764621566000001</v>
      </c>
      <c r="K1228" s="26" t="s">
        <v>74</v>
      </c>
      <c r="L1228" s="23" t="s">
        <v>247</v>
      </c>
      <c r="M1228" s="23" t="s">
        <v>409</v>
      </c>
      <c r="N1228" s="28" t="s">
        <v>74</v>
      </c>
      <c r="O1228" s="3" t="s">
        <v>77</v>
      </c>
      <c r="P1228" s="3" t="s">
        <v>274</v>
      </c>
      <c r="Q1228" s="28" t="s">
        <v>74</v>
      </c>
      <c r="R1228" s="29">
        <v>5</v>
      </c>
      <c r="S1228" s="30">
        <v>3</v>
      </c>
      <c r="T1228" s="30">
        <v>0</v>
      </c>
      <c r="U1228" s="30">
        <v>0</v>
      </c>
      <c r="V1228" s="30">
        <v>0</v>
      </c>
      <c r="W1228" s="28" t="s">
        <v>74</v>
      </c>
      <c r="X1228" s="3" t="s">
        <v>79</v>
      </c>
      <c r="Y1228" s="28" t="s">
        <v>74</v>
      </c>
      <c r="Z1228" s="31">
        <v>0</v>
      </c>
      <c r="AA1228" s="31">
        <v>54.655870445344114</v>
      </c>
      <c r="AB1228" s="31">
        <v>-27.514231499051228</v>
      </c>
      <c r="AC1228" s="31">
        <v>16.768240261352986</v>
      </c>
      <c r="AD1228" s="28" t="s">
        <v>74</v>
      </c>
      <c r="AE1228" s="31">
        <v>-42.349409554733533</v>
      </c>
      <c r="AF1228" s="31">
        <v>-14.062885675921397</v>
      </c>
      <c r="AG1228" s="28" t="s">
        <v>74</v>
      </c>
      <c r="AH1228" s="32">
        <v>45940</v>
      </c>
      <c r="AJ1228" s="30" t="s">
        <v>5930</v>
      </c>
    </row>
    <row r="1229" spans="1:36" x14ac:dyDescent="0.2">
      <c r="A1229" s="23">
        <v>902</v>
      </c>
      <c r="B1229" s="24" t="s">
        <v>124</v>
      </c>
      <c r="C1229" s="25" t="s">
        <v>2435</v>
      </c>
      <c r="D1229" s="26" t="s">
        <v>74</v>
      </c>
      <c r="E1229" s="24">
        <v>5</v>
      </c>
      <c r="F1229" s="27">
        <v>-6.644023473801246</v>
      </c>
      <c r="G1229" s="27">
        <v>14.628936370351303</v>
      </c>
      <c r="H1229" s="26" t="s">
        <v>74</v>
      </c>
      <c r="I1229" s="27">
        <v>25.404605033317949</v>
      </c>
      <c r="J1229" s="27">
        <v>14.744367351999999</v>
      </c>
      <c r="K1229" s="26" t="s">
        <v>74</v>
      </c>
      <c r="L1229" s="23" t="s">
        <v>315</v>
      </c>
      <c r="M1229" s="23" t="s">
        <v>777</v>
      </c>
      <c r="N1229" s="28" t="s">
        <v>74</v>
      </c>
      <c r="O1229" s="3" t="s">
        <v>109</v>
      </c>
      <c r="P1229" s="3" t="s">
        <v>126</v>
      </c>
      <c r="Q1229" s="28" t="s">
        <v>74</v>
      </c>
      <c r="R1229" s="29">
        <v>5</v>
      </c>
      <c r="S1229" s="30">
        <v>28</v>
      </c>
      <c r="T1229" s="30">
        <v>1</v>
      </c>
      <c r="U1229" s="30">
        <v>0</v>
      </c>
      <c r="V1229" s="30">
        <v>0</v>
      </c>
      <c r="W1229" s="28" t="s">
        <v>74</v>
      </c>
      <c r="X1229" s="3" t="s">
        <v>83</v>
      </c>
      <c r="Y1229" s="28" t="s">
        <v>74</v>
      </c>
      <c r="Z1229" s="31">
        <v>-6.9421487603305767</v>
      </c>
      <c r="AA1229" s="31">
        <v>35.66265060240962</v>
      </c>
      <c r="AB1229" s="31">
        <v>-6.9421487603305767</v>
      </c>
      <c r="AC1229" s="31">
        <v>39.371959747991724</v>
      </c>
      <c r="AD1229" s="28" t="s">
        <v>74</v>
      </c>
      <c r="AE1229" s="31">
        <v>-17.419001243305601</v>
      </c>
      <c r="AF1229" s="31">
        <v>6.0159827495906173</v>
      </c>
      <c r="AG1229" s="28" t="s">
        <v>74</v>
      </c>
      <c r="AH1229" s="32">
        <v>45940</v>
      </c>
      <c r="AJ1229" s="30" t="s">
        <v>5931</v>
      </c>
    </row>
    <row r="1230" spans="1:36" x14ac:dyDescent="0.2">
      <c r="A1230" s="23" t="s">
        <v>2436</v>
      </c>
      <c r="B1230" s="24" t="s">
        <v>154</v>
      </c>
      <c r="C1230" s="25" t="s">
        <v>2437</v>
      </c>
      <c r="D1230" s="26" t="s">
        <v>74</v>
      </c>
      <c r="E1230" s="24">
        <v>5</v>
      </c>
      <c r="F1230" s="27">
        <v>0</v>
      </c>
      <c r="G1230" s="27">
        <v>38.560710621725867</v>
      </c>
      <c r="H1230" s="26" t="s">
        <v>74</v>
      </c>
      <c r="I1230" s="27">
        <v>21.930573248928198</v>
      </c>
      <c r="J1230" s="27">
        <v>14.743448119</v>
      </c>
      <c r="K1230" s="26" t="s">
        <v>74</v>
      </c>
      <c r="L1230" s="23" t="s">
        <v>113</v>
      </c>
      <c r="M1230" s="23" t="s">
        <v>114</v>
      </c>
      <c r="N1230" s="28" t="s">
        <v>74</v>
      </c>
      <c r="O1230" s="3" t="s">
        <v>156</v>
      </c>
      <c r="P1230" s="3" t="s">
        <v>321</v>
      </c>
      <c r="Q1230" s="28" t="s">
        <v>74</v>
      </c>
      <c r="R1230" s="29">
        <v>5</v>
      </c>
      <c r="S1230" s="30">
        <v>60</v>
      </c>
      <c r="T1230" s="30">
        <v>41</v>
      </c>
      <c r="U1230" s="30">
        <v>0</v>
      </c>
      <c r="V1230" s="30">
        <v>0</v>
      </c>
      <c r="W1230" s="28" t="s">
        <v>74</v>
      </c>
      <c r="X1230" s="3" t="s">
        <v>83</v>
      </c>
      <c r="Y1230" s="28" t="s">
        <v>74</v>
      </c>
      <c r="Z1230" s="31">
        <v>0</v>
      </c>
      <c r="AA1230" s="31">
        <v>54.104477611940283</v>
      </c>
      <c r="AB1230" s="31">
        <v>0</v>
      </c>
      <c r="AC1230" s="31">
        <v>99.964171068622065</v>
      </c>
      <c r="AD1230" s="28" t="s">
        <v>74</v>
      </c>
      <c r="AE1230" s="31">
        <v>0</v>
      </c>
      <c r="AF1230" s="31">
        <v>65.97302368136647</v>
      </c>
      <c r="AG1230" s="28" t="s">
        <v>74</v>
      </c>
      <c r="AH1230" s="32">
        <v>45940</v>
      </c>
      <c r="AJ1230" s="30" t="s">
        <v>5932</v>
      </c>
    </row>
    <row r="1231" spans="1:36" x14ac:dyDescent="0.2">
      <c r="A1231" s="23" t="s">
        <v>2438</v>
      </c>
      <c r="B1231" s="24" t="s">
        <v>154</v>
      </c>
      <c r="C1231" s="25" t="s">
        <v>2439</v>
      </c>
      <c r="D1231" s="26" t="s">
        <v>74</v>
      </c>
      <c r="E1231" s="24">
        <v>5</v>
      </c>
      <c r="F1231" s="27">
        <v>0</v>
      </c>
      <c r="G1231" s="27">
        <v>43.543255520795157</v>
      </c>
      <c r="H1231" s="26" t="s">
        <v>74</v>
      </c>
      <c r="I1231" s="27">
        <v>34.233145686903725</v>
      </c>
      <c r="J1231" s="27">
        <v>14.733594582</v>
      </c>
      <c r="K1231" s="26" t="s">
        <v>74</v>
      </c>
      <c r="L1231" s="23" t="s">
        <v>113</v>
      </c>
      <c r="M1231" s="23" t="s">
        <v>324</v>
      </c>
      <c r="N1231" s="28" t="s">
        <v>74</v>
      </c>
      <c r="O1231" s="3" t="s">
        <v>156</v>
      </c>
      <c r="P1231" s="3" t="s">
        <v>2347</v>
      </c>
      <c r="Q1231" s="28" t="s">
        <v>74</v>
      </c>
      <c r="R1231" s="29">
        <v>5</v>
      </c>
      <c r="S1231" s="30">
        <v>40</v>
      </c>
      <c r="T1231" s="30">
        <v>33</v>
      </c>
      <c r="U1231" s="30">
        <v>0</v>
      </c>
      <c r="V1231" s="30">
        <v>0</v>
      </c>
      <c r="W1231" s="28" t="s">
        <v>74</v>
      </c>
      <c r="X1231" s="3" t="s">
        <v>83</v>
      </c>
      <c r="Y1231" s="28" t="s">
        <v>74</v>
      </c>
      <c r="Z1231" s="31">
        <v>0</v>
      </c>
      <c r="AA1231" s="31">
        <v>71.253071253071226</v>
      </c>
      <c r="AB1231" s="31">
        <v>0</v>
      </c>
      <c r="AC1231" s="31">
        <v>129.54323530816259</v>
      </c>
      <c r="AD1231" s="28" t="s">
        <v>74</v>
      </c>
      <c r="AE1231" s="31">
        <v>0</v>
      </c>
      <c r="AF1231" s="31">
        <v>93.442362364603412</v>
      </c>
      <c r="AG1231" s="28" t="s">
        <v>74</v>
      </c>
      <c r="AH1231" s="32">
        <v>45940</v>
      </c>
      <c r="AJ1231" s="30" t="s">
        <v>5933</v>
      </c>
    </row>
    <row r="1232" spans="1:36" x14ac:dyDescent="0.2">
      <c r="A1232" s="23" t="s">
        <v>2440</v>
      </c>
      <c r="B1232" s="24" t="s">
        <v>72</v>
      </c>
      <c r="C1232" s="25" t="s">
        <v>2441</v>
      </c>
      <c r="D1232" s="26" t="s">
        <v>74</v>
      </c>
      <c r="E1232" s="24">
        <v>0</v>
      </c>
      <c r="F1232" s="27">
        <v>-33.204738035657847</v>
      </c>
      <c r="G1232" s="27">
        <v>0.20218522746053</v>
      </c>
      <c r="H1232" s="26" t="s">
        <v>74</v>
      </c>
      <c r="I1232" s="27">
        <v>19.321347212383859</v>
      </c>
      <c r="J1232" s="27">
        <v>14.69420326</v>
      </c>
      <c r="K1232" s="26" t="s">
        <v>74</v>
      </c>
      <c r="L1232" s="23" t="s">
        <v>122</v>
      </c>
      <c r="M1232" s="23" t="s">
        <v>161</v>
      </c>
      <c r="N1232" s="28" t="s">
        <v>74</v>
      </c>
      <c r="O1232" s="3" t="s">
        <v>77</v>
      </c>
      <c r="P1232" s="3" t="s">
        <v>78</v>
      </c>
      <c r="Q1232" s="28" t="s">
        <v>74</v>
      </c>
      <c r="R1232" s="29">
        <v>0</v>
      </c>
      <c r="S1232" s="30">
        <v>0</v>
      </c>
      <c r="T1232" s="30">
        <v>0</v>
      </c>
      <c r="U1232" s="30">
        <v>27</v>
      </c>
      <c r="V1232" s="30">
        <v>27</v>
      </c>
      <c r="W1232" s="28" t="s">
        <v>74</v>
      </c>
      <c r="X1232" s="3" t="s">
        <v>101</v>
      </c>
      <c r="Y1232" s="28" t="s">
        <v>74</v>
      </c>
      <c r="Z1232" s="31">
        <v>-16.313736416829201</v>
      </c>
      <c r="AA1232" s="31">
        <v>1.8653552653891834</v>
      </c>
      <c r="AB1232" s="31">
        <v>-27.196703429887293</v>
      </c>
      <c r="AC1232" s="31">
        <v>-12.594783260307709</v>
      </c>
      <c r="AD1232" s="28" t="s">
        <v>74</v>
      </c>
      <c r="AE1232" s="31">
        <v>-49.155897845838226</v>
      </c>
      <c r="AF1232" s="31">
        <v>-34.782919702544703</v>
      </c>
      <c r="AG1232" s="28" t="s">
        <v>74</v>
      </c>
      <c r="AH1232" s="32">
        <v>45940</v>
      </c>
      <c r="AJ1232" s="30" t="s">
        <v>5934</v>
      </c>
    </row>
    <row r="1233" spans="1:36" x14ac:dyDescent="0.2">
      <c r="A1233" s="23">
        <v>7270</v>
      </c>
      <c r="B1233" s="24" t="s">
        <v>259</v>
      </c>
      <c r="C1233" s="25" t="s">
        <v>2442</v>
      </c>
      <c r="D1233" s="26" t="s">
        <v>74</v>
      </c>
      <c r="E1233" s="24">
        <v>1</v>
      </c>
      <c r="F1233" s="27">
        <v>-5.1395695153343715</v>
      </c>
      <c r="G1233" s="27">
        <v>16.638714161070745</v>
      </c>
      <c r="H1233" s="26" t="s">
        <v>74</v>
      </c>
      <c r="I1233" s="27">
        <v>31.647156526943398</v>
      </c>
      <c r="J1233" s="27">
        <v>14.687463014</v>
      </c>
      <c r="K1233" s="26" t="s">
        <v>74</v>
      </c>
      <c r="L1233" s="23" t="s">
        <v>91</v>
      </c>
      <c r="M1233" s="23" t="s">
        <v>106</v>
      </c>
      <c r="N1233" s="28" t="s">
        <v>74</v>
      </c>
      <c r="O1233" s="3" t="s">
        <v>109</v>
      </c>
      <c r="P1233" s="3" t="s">
        <v>261</v>
      </c>
      <c r="Q1233" s="28" t="s">
        <v>74</v>
      </c>
      <c r="R1233" s="29">
        <v>5</v>
      </c>
      <c r="S1233" s="30">
        <v>12</v>
      </c>
      <c r="T1233" s="30">
        <v>0</v>
      </c>
      <c r="U1233" s="30">
        <v>0</v>
      </c>
      <c r="V1233" s="30">
        <v>0</v>
      </c>
      <c r="W1233" s="28" t="s">
        <v>74</v>
      </c>
      <c r="X1233" s="3" t="s">
        <v>83</v>
      </c>
      <c r="Y1233" s="28" t="s">
        <v>74</v>
      </c>
      <c r="Z1233" s="31">
        <v>-0.22845953002610966</v>
      </c>
      <c r="AA1233" s="31">
        <v>30.834481755073746</v>
      </c>
      <c r="AB1233" s="31">
        <v>-9.1565556159791761</v>
      </c>
      <c r="AC1233" s="31">
        <v>27.684856565569309</v>
      </c>
      <c r="AD1233" s="28" t="s">
        <v>74</v>
      </c>
      <c r="AE1233" s="31">
        <v>-27.195457547732012</v>
      </c>
      <c r="AF1233" s="31">
        <v>-9.0483672130113995</v>
      </c>
      <c r="AG1233" s="28" t="s">
        <v>74</v>
      </c>
      <c r="AH1233" s="32">
        <v>45940</v>
      </c>
      <c r="AJ1233" s="30" t="s">
        <v>5935</v>
      </c>
    </row>
    <row r="1234" spans="1:36" x14ac:dyDescent="0.2">
      <c r="A1234" s="23" t="s">
        <v>2443</v>
      </c>
      <c r="B1234" s="24" t="s">
        <v>154</v>
      </c>
      <c r="C1234" s="25" t="s">
        <v>2444</v>
      </c>
      <c r="D1234" s="26" t="s">
        <v>74</v>
      </c>
      <c r="E1234" s="24">
        <v>0</v>
      </c>
      <c r="F1234" s="27">
        <v>-18.473274468907409</v>
      </c>
      <c r="G1234" s="27">
        <v>5.9804597000413349</v>
      </c>
      <c r="H1234" s="26" t="s">
        <v>74</v>
      </c>
      <c r="I1234" s="27">
        <v>26.836408812974366</v>
      </c>
      <c r="J1234" s="27">
        <v>14.671041886999999</v>
      </c>
      <c r="K1234" s="26" t="s">
        <v>74</v>
      </c>
      <c r="L1234" s="23" t="s">
        <v>178</v>
      </c>
      <c r="M1234" s="23" t="s">
        <v>578</v>
      </c>
      <c r="N1234" s="28" t="s">
        <v>74</v>
      </c>
      <c r="O1234" s="3" t="s">
        <v>156</v>
      </c>
      <c r="P1234" s="3" t="s">
        <v>309</v>
      </c>
      <c r="Q1234" s="28" t="s">
        <v>74</v>
      </c>
      <c r="R1234" s="29">
        <v>0</v>
      </c>
      <c r="S1234" s="30">
        <v>0</v>
      </c>
      <c r="T1234" s="30">
        <v>0</v>
      </c>
      <c r="U1234" s="30">
        <v>1</v>
      </c>
      <c r="V1234" s="30">
        <v>4</v>
      </c>
      <c r="W1234" s="28" t="s">
        <v>74</v>
      </c>
      <c r="X1234" s="3" t="s">
        <v>83</v>
      </c>
      <c r="Y1234" s="28" t="s">
        <v>74</v>
      </c>
      <c r="Z1234" s="31">
        <v>-11.835748792270536</v>
      </c>
      <c r="AA1234" s="31">
        <v>5.7164634146341466</v>
      </c>
      <c r="AB1234" s="31">
        <v>-31.969786148714935</v>
      </c>
      <c r="AC1234" s="31">
        <v>-2.7908215472169071</v>
      </c>
      <c r="AD1234" s="28" t="s">
        <v>74</v>
      </c>
      <c r="AE1234" s="31">
        <v>-47.030891257288829</v>
      </c>
      <c r="AF1234" s="31">
        <v>-21.378941083660422</v>
      </c>
      <c r="AG1234" s="28" t="s">
        <v>74</v>
      </c>
      <c r="AH1234" s="32">
        <v>45940</v>
      </c>
      <c r="AJ1234" s="30" t="s">
        <v>5936</v>
      </c>
    </row>
    <row r="1235" spans="1:36" x14ac:dyDescent="0.2">
      <c r="A1235" s="23" t="s">
        <v>2445</v>
      </c>
      <c r="B1235" s="24" t="s">
        <v>272</v>
      </c>
      <c r="C1235" s="25" t="s">
        <v>2446</v>
      </c>
      <c r="D1235" s="26" t="s">
        <v>74</v>
      </c>
      <c r="E1235" s="24">
        <v>2</v>
      </c>
      <c r="F1235" s="27">
        <v>-7.9995277996601253</v>
      </c>
      <c r="G1235" s="27">
        <v>7.4098790903773208</v>
      </c>
      <c r="H1235" s="26" t="s">
        <v>74</v>
      </c>
      <c r="I1235" s="27">
        <v>13.54596882314987</v>
      </c>
      <c r="J1235" s="27">
        <v>14.655589970999999</v>
      </c>
      <c r="K1235" s="26" t="s">
        <v>74</v>
      </c>
      <c r="L1235" s="23" t="s">
        <v>315</v>
      </c>
      <c r="M1235" s="23" t="s">
        <v>316</v>
      </c>
      <c r="N1235" s="28" t="s">
        <v>74</v>
      </c>
      <c r="O1235" s="3" t="s">
        <v>77</v>
      </c>
      <c r="P1235" s="3" t="s">
        <v>274</v>
      </c>
      <c r="Q1235" s="28" t="s">
        <v>74</v>
      </c>
      <c r="R1235" s="29">
        <v>5</v>
      </c>
      <c r="S1235" s="30">
        <v>60</v>
      </c>
      <c r="T1235" s="30">
        <v>0</v>
      </c>
      <c r="U1235" s="30">
        <v>0</v>
      </c>
      <c r="V1235" s="30">
        <v>0</v>
      </c>
      <c r="W1235" s="28" t="s">
        <v>74</v>
      </c>
      <c r="X1235" s="3" t="s">
        <v>101</v>
      </c>
      <c r="Y1235" s="28" t="s">
        <v>74</v>
      </c>
      <c r="Z1235" s="31">
        <v>0</v>
      </c>
      <c r="AA1235" s="31">
        <v>19.093907307759071</v>
      </c>
      <c r="AB1235" s="31">
        <v>0</v>
      </c>
      <c r="AC1235" s="31">
        <v>36.391422110677631</v>
      </c>
      <c r="AD1235" s="28" t="s">
        <v>74</v>
      </c>
      <c r="AE1235" s="31">
        <v>-27.043088159542279</v>
      </c>
      <c r="AF1235" s="31">
        <v>-1.4347790401662466</v>
      </c>
      <c r="AG1235" s="28" t="s">
        <v>74</v>
      </c>
      <c r="AH1235" s="32">
        <v>45940</v>
      </c>
      <c r="AJ1235" s="30" t="s">
        <v>5937</v>
      </c>
    </row>
    <row r="1236" spans="1:36" x14ac:dyDescent="0.2">
      <c r="A1236" s="23" t="s">
        <v>2447</v>
      </c>
      <c r="B1236" s="24" t="s">
        <v>154</v>
      </c>
      <c r="C1236" s="25" t="s">
        <v>2448</v>
      </c>
      <c r="D1236" s="26" t="s">
        <v>74</v>
      </c>
      <c r="E1236" s="24">
        <v>5</v>
      </c>
      <c r="F1236" s="27">
        <v>-5.7934520964013645</v>
      </c>
      <c r="G1236" s="27">
        <v>17.984882370201305</v>
      </c>
      <c r="H1236" s="26" t="s">
        <v>74</v>
      </c>
      <c r="I1236" s="27">
        <v>27.529788611757922</v>
      </c>
      <c r="J1236" s="27">
        <v>14.654636253</v>
      </c>
      <c r="K1236" s="26" t="s">
        <v>74</v>
      </c>
      <c r="L1236" s="23" t="s">
        <v>493</v>
      </c>
      <c r="M1236" s="23" t="s">
        <v>881</v>
      </c>
      <c r="N1236" s="28" t="s">
        <v>74</v>
      </c>
      <c r="O1236" s="3" t="s">
        <v>156</v>
      </c>
      <c r="P1236" s="3" t="s">
        <v>171</v>
      </c>
      <c r="Q1236" s="28" t="s">
        <v>74</v>
      </c>
      <c r="R1236" s="29">
        <v>5</v>
      </c>
      <c r="S1236" s="30">
        <v>21</v>
      </c>
      <c r="T1236" s="30">
        <v>13</v>
      </c>
      <c r="U1236" s="30">
        <v>0</v>
      </c>
      <c r="V1236" s="30">
        <v>0</v>
      </c>
      <c r="W1236" s="28" t="s">
        <v>74</v>
      </c>
      <c r="X1236" s="3" t="s">
        <v>83</v>
      </c>
      <c r="Y1236" s="28" t="s">
        <v>74</v>
      </c>
      <c r="Z1236" s="31">
        <v>-3.9694656488549627</v>
      </c>
      <c r="AA1236" s="31">
        <v>40.760869565217391</v>
      </c>
      <c r="AB1236" s="31">
        <v>-3.9694656488549627</v>
      </c>
      <c r="AC1236" s="31">
        <v>43.743149306952674</v>
      </c>
      <c r="AD1236" s="28" t="s">
        <v>74</v>
      </c>
      <c r="AE1236" s="31">
        <v>-5.7934520964013645</v>
      </c>
      <c r="AF1236" s="31">
        <v>18.175083372038493</v>
      </c>
      <c r="AG1236" s="28" t="s">
        <v>74</v>
      </c>
      <c r="AH1236" s="32">
        <v>45940</v>
      </c>
      <c r="AJ1236" s="30" t="s">
        <v>5938</v>
      </c>
    </row>
    <row r="1237" spans="1:36" x14ac:dyDescent="0.2">
      <c r="A1237" s="23">
        <v>753</v>
      </c>
      <c r="B1237" s="24" t="s">
        <v>124</v>
      </c>
      <c r="C1237" s="25" t="s">
        <v>2449</v>
      </c>
      <c r="D1237" s="26" t="s">
        <v>74</v>
      </c>
      <c r="E1237" s="24">
        <v>0</v>
      </c>
      <c r="F1237" s="27">
        <v>-14.046673314917113</v>
      </c>
      <c r="G1237" s="27">
        <v>10.230253816523094</v>
      </c>
      <c r="H1237" s="26" t="s">
        <v>74</v>
      </c>
      <c r="I1237" s="27">
        <v>39.519849229122947</v>
      </c>
      <c r="J1237" s="27">
        <v>17.492383106999998</v>
      </c>
      <c r="K1237" s="26" t="s">
        <v>74</v>
      </c>
      <c r="L1237" s="23" t="s">
        <v>178</v>
      </c>
      <c r="M1237" s="23" t="s">
        <v>1212</v>
      </c>
      <c r="N1237" s="28" t="s">
        <v>74</v>
      </c>
      <c r="O1237" s="3" t="s">
        <v>109</v>
      </c>
      <c r="P1237" s="3" t="s">
        <v>126</v>
      </c>
      <c r="Q1237" s="28" t="s">
        <v>74</v>
      </c>
      <c r="R1237" s="29">
        <v>5</v>
      </c>
      <c r="S1237" s="30">
        <v>4</v>
      </c>
      <c r="T1237" s="30">
        <v>0</v>
      </c>
      <c r="U1237" s="30">
        <v>0</v>
      </c>
      <c r="V1237" s="30">
        <v>3</v>
      </c>
      <c r="W1237" s="28" t="s">
        <v>74</v>
      </c>
      <c r="X1237" s="3" t="s">
        <v>83</v>
      </c>
      <c r="Y1237" s="28" t="s">
        <v>74</v>
      </c>
      <c r="Z1237" s="31">
        <v>-6.4189189189189175</v>
      </c>
      <c r="AA1237" s="31">
        <v>20.434782608695663</v>
      </c>
      <c r="AB1237" s="31">
        <v>-28.423772609819125</v>
      </c>
      <c r="AC1237" s="31">
        <v>3.2522598080327869</v>
      </c>
      <c r="AD1237" s="28" t="s">
        <v>74</v>
      </c>
      <c r="AE1237" s="31">
        <v>-53.510868155174805</v>
      </c>
      <c r="AF1237" s="31">
        <v>-24.142722167604983</v>
      </c>
      <c r="AG1237" s="28" t="s">
        <v>74</v>
      </c>
      <c r="AH1237" s="32">
        <v>45940</v>
      </c>
      <c r="AJ1237" s="30" t="s">
        <v>5939</v>
      </c>
    </row>
    <row r="1238" spans="1:36" x14ac:dyDescent="0.2">
      <c r="A1238" s="23" t="s">
        <v>2450</v>
      </c>
      <c r="B1238" s="24" t="s">
        <v>72</v>
      </c>
      <c r="C1238" s="25" t="s">
        <v>2451</v>
      </c>
      <c r="D1238" s="26" t="s">
        <v>74</v>
      </c>
      <c r="E1238" s="24">
        <v>0</v>
      </c>
      <c r="F1238" s="27">
        <v>-48.316726229904617</v>
      </c>
      <c r="G1238" s="27">
        <v>0</v>
      </c>
      <c r="H1238" s="26" t="s">
        <v>74</v>
      </c>
      <c r="I1238" s="27">
        <v>47.258989691495913</v>
      </c>
      <c r="J1238" s="27">
        <v>14.637631718</v>
      </c>
      <c r="K1238" s="26" t="s">
        <v>74</v>
      </c>
      <c r="L1238" s="23" t="s">
        <v>247</v>
      </c>
      <c r="M1238" s="23" t="s">
        <v>816</v>
      </c>
      <c r="N1238" s="28" t="s">
        <v>74</v>
      </c>
      <c r="O1238" s="3" t="s">
        <v>77</v>
      </c>
      <c r="P1238" s="3" t="s">
        <v>78</v>
      </c>
      <c r="Q1238" s="28" t="s">
        <v>74</v>
      </c>
      <c r="R1238" s="29">
        <v>0</v>
      </c>
      <c r="S1238" s="30">
        <v>0</v>
      </c>
      <c r="T1238" s="30">
        <v>0</v>
      </c>
      <c r="U1238" s="30">
        <v>45</v>
      </c>
      <c r="V1238" s="30">
        <v>60</v>
      </c>
      <c r="W1238" s="28" t="s">
        <v>74</v>
      </c>
      <c r="X1238" s="3" t="s">
        <v>79</v>
      </c>
      <c r="Y1238" s="28" t="s">
        <v>74</v>
      </c>
      <c r="Z1238" s="31">
        <v>-40.643863179074451</v>
      </c>
      <c r="AA1238" s="31">
        <v>0</v>
      </c>
      <c r="AB1238" s="31">
        <v>-63.810024535576595</v>
      </c>
      <c r="AC1238" s="31">
        <v>-52.433054995680969</v>
      </c>
      <c r="AD1238" s="28" t="s">
        <v>74</v>
      </c>
      <c r="AE1238" s="31">
        <v>-76.764803213982177</v>
      </c>
      <c r="AF1238" s="31">
        <v>-65.086854102995517</v>
      </c>
      <c r="AG1238" s="28" t="s">
        <v>74</v>
      </c>
      <c r="AH1238" s="32">
        <v>45940</v>
      </c>
      <c r="AJ1238" s="30" t="s">
        <v>5940</v>
      </c>
    </row>
    <row r="1239" spans="1:36" x14ac:dyDescent="0.2">
      <c r="A1239" s="23">
        <v>4684</v>
      </c>
      <c r="B1239" s="24" t="s">
        <v>259</v>
      </c>
      <c r="C1239" s="25" t="s">
        <v>2452</v>
      </c>
      <c r="D1239" s="26" t="s">
        <v>74</v>
      </c>
      <c r="E1239" s="24">
        <v>1</v>
      </c>
      <c r="F1239" s="27">
        <v>-19.022061754931478</v>
      </c>
      <c r="G1239" s="27">
        <v>1.4201242340575126</v>
      </c>
      <c r="H1239" s="26" t="s">
        <v>74</v>
      </c>
      <c r="I1239" s="27">
        <v>16.692222721383349</v>
      </c>
      <c r="J1239" s="27">
        <v>14.599999258</v>
      </c>
      <c r="K1239" s="26" t="s">
        <v>74</v>
      </c>
      <c r="L1239" s="23" t="s">
        <v>75</v>
      </c>
      <c r="M1239" s="23" t="s">
        <v>174</v>
      </c>
      <c r="N1239" s="28" t="s">
        <v>74</v>
      </c>
      <c r="O1239" s="3" t="s">
        <v>109</v>
      </c>
      <c r="P1239" s="3" t="s">
        <v>261</v>
      </c>
      <c r="Q1239" s="28" t="s">
        <v>74</v>
      </c>
      <c r="R1239" s="29">
        <v>3</v>
      </c>
      <c r="S1239" s="30">
        <v>0</v>
      </c>
      <c r="T1239" s="30">
        <v>0</v>
      </c>
      <c r="U1239" s="30">
        <v>0</v>
      </c>
      <c r="V1239" s="30">
        <v>0</v>
      </c>
      <c r="W1239" s="28" t="s">
        <v>74</v>
      </c>
      <c r="X1239" s="3" t="s">
        <v>101</v>
      </c>
      <c r="Y1239" s="28" t="s">
        <v>74</v>
      </c>
      <c r="Z1239" s="31">
        <v>-8.4096284151419791</v>
      </c>
      <c r="AA1239" s="31">
        <v>17.351254380338908</v>
      </c>
      <c r="AB1239" s="31">
        <v>-8.4096284151419791</v>
      </c>
      <c r="AC1239" s="31">
        <v>15.525511195525821</v>
      </c>
      <c r="AD1239" s="28" t="s">
        <v>74</v>
      </c>
      <c r="AE1239" s="31">
        <v>-31.890251717329392</v>
      </c>
      <c r="AF1239" s="31">
        <v>-18.665013023738926</v>
      </c>
      <c r="AG1239" s="28" t="s">
        <v>74</v>
      </c>
      <c r="AH1239" s="32">
        <v>45940</v>
      </c>
      <c r="AJ1239" s="30" t="s">
        <v>5941</v>
      </c>
    </row>
    <row r="1240" spans="1:36" x14ac:dyDescent="0.2">
      <c r="A1240" s="23" t="s">
        <v>2453</v>
      </c>
      <c r="B1240" s="24" t="s">
        <v>255</v>
      </c>
      <c r="C1240" s="25" t="s">
        <v>2454</v>
      </c>
      <c r="D1240" s="26" t="s">
        <v>74</v>
      </c>
      <c r="E1240" s="24">
        <v>0</v>
      </c>
      <c r="F1240" s="27">
        <v>-21.808895768079072</v>
      </c>
      <c r="G1240" s="27">
        <v>6.4580805665426233</v>
      </c>
      <c r="H1240" s="26" t="s">
        <v>74</v>
      </c>
      <c r="I1240" s="27">
        <v>30.200956516124876</v>
      </c>
      <c r="J1240" s="27">
        <v>14.549291763999999</v>
      </c>
      <c r="K1240" s="26" t="s">
        <v>74</v>
      </c>
      <c r="L1240" s="23" t="s">
        <v>75</v>
      </c>
      <c r="M1240" s="23" t="s">
        <v>204</v>
      </c>
      <c r="N1240" s="28" t="s">
        <v>74</v>
      </c>
      <c r="O1240" s="3" t="s">
        <v>109</v>
      </c>
      <c r="P1240" s="3" t="s">
        <v>258</v>
      </c>
      <c r="Q1240" s="28" t="s">
        <v>74</v>
      </c>
      <c r="R1240" s="29">
        <v>3</v>
      </c>
      <c r="S1240" s="30">
        <v>0</v>
      </c>
      <c r="T1240" s="30">
        <v>0</v>
      </c>
      <c r="U1240" s="30">
        <v>0</v>
      </c>
      <c r="V1240" s="30">
        <v>12</v>
      </c>
      <c r="W1240" s="28" t="s">
        <v>74</v>
      </c>
      <c r="X1240" s="3" t="s">
        <v>83</v>
      </c>
      <c r="Y1240" s="28" t="s">
        <v>74</v>
      </c>
      <c r="Z1240" s="31">
        <v>-12.515684379258799</v>
      </c>
      <c r="AA1240" s="31">
        <v>15.71967440937066</v>
      </c>
      <c r="AB1240" s="31">
        <v>-17.40025054274815</v>
      </c>
      <c r="AC1240" s="31">
        <v>15.967315393654403</v>
      </c>
      <c r="AD1240" s="28" t="s">
        <v>74</v>
      </c>
      <c r="AE1240" s="31">
        <v>-40.737108719413648</v>
      </c>
      <c r="AF1240" s="31">
        <v>-17.757479656067424</v>
      </c>
      <c r="AG1240" s="28" t="s">
        <v>74</v>
      </c>
      <c r="AH1240" s="32">
        <v>45940</v>
      </c>
      <c r="AJ1240" s="30" t="s">
        <v>5942</v>
      </c>
    </row>
    <row r="1241" spans="1:36" x14ac:dyDescent="0.2">
      <c r="A1241" s="23" t="s">
        <v>2455</v>
      </c>
      <c r="B1241" s="24" t="s">
        <v>299</v>
      </c>
      <c r="C1241" s="25" t="s">
        <v>2456</v>
      </c>
      <c r="D1241" s="26" t="s">
        <v>74</v>
      </c>
      <c r="E1241" s="24">
        <v>3</v>
      </c>
      <c r="F1241" s="27">
        <v>-9.0001632808685539</v>
      </c>
      <c r="G1241" s="27">
        <v>2.7523015310085928</v>
      </c>
      <c r="H1241" s="26" t="s">
        <v>74</v>
      </c>
      <c r="I1241" s="27">
        <v>15.374759356102381</v>
      </c>
      <c r="J1241" s="27">
        <v>14.548476476999999</v>
      </c>
      <c r="K1241" s="26" t="s">
        <v>74</v>
      </c>
      <c r="L1241" s="23" t="s">
        <v>113</v>
      </c>
      <c r="M1241" s="23" t="s">
        <v>399</v>
      </c>
      <c r="N1241" s="28" t="s">
        <v>74</v>
      </c>
      <c r="O1241" s="3" t="s">
        <v>109</v>
      </c>
      <c r="P1241" s="3" t="s">
        <v>301</v>
      </c>
      <c r="Q1241" s="28" t="s">
        <v>74</v>
      </c>
      <c r="R1241" s="29">
        <v>5</v>
      </c>
      <c r="S1241" s="30">
        <v>60</v>
      </c>
      <c r="T1241" s="30">
        <v>0</v>
      </c>
      <c r="U1241" s="30">
        <v>0</v>
      </c>
      <c r="V1241" s="30">
        <v>0</v>
      </c>
      <c r="W1241" s="28" t="s">
        <v>74</v>
      </c>
      <c r="X1241" s="3" t="s">
        <v>101</v>
      </c>
      <c r="Y1241" s="28" t="s">
        <v>74</v>
      </c>
      <c r="Z1241" s="31">
        <v>-4.9037580201649877</v>
      </c>
      <c r="AA1241" s="31">
        <v>12.649294245385439</v>
      </c>
      <c r="AB1241" s="31">
        <v>-4.9037580201649877</v>
      </c>
      <c r="AC1241" s="31">
        <v>51.117908382492175</v>
      </c>
      <c r="AD1241" s="28" t="s">
        <v>74</v>
      </c>
      <c r="AE1241" s="31">
        <v>-9.0001632808685539</v>
      </c>
      <c r="AF1241" s="31">
        <v>14.177451203270955</v>
      </c>
      <c r="AG1241" s="28" t="s">
        <v>74</v>
      </c>
      <c r="AH1241" s="32">
        <v>45940</v>
      </c>
      <c r="AJ1241" s="30" t="s">
        <v>5943</v>
      </c>
    </row>
    <row r="1242" spans="1:36" x14ac:dyDescent="0.2">
      <c r="A1242" s="23">
        <v>51910</v>
      </c>
      <c r="B1242" s="24" t="s">
        <v>140</v>
      </c>
      <c r="C1242" s="25" t="s">
        <v>2457</v>
      </c>
      <c r="D1242" s="26" t="s">
        <v>74</v>
      </c>
      <c r="E1242" s="24">
        <v>3</v>
      </c>
      <c r="F1242" s="27">
        <v>-14.430259546499672</v>
      </c>
      <c r="G1242" s="27">
        <v>31.417755304219135</v>
      </c>
      <c r="H1242" s="26" t="s">
        <v>74</v>
      </c>
      <c r="I1242" s="27">
        <v>51.657132592437648</v>
      </c>
      <c r="J1242" s="27">
        <v>14.545459368</v>
      </c>
      <c r="K1242" s="26" t="s">
        <v>74</v>
      </c>
      <c r="L1242" s="23" t="s">
        <v>247</v>
      </c>
      <c r="M1242" s="23" t="s">
        <v>816</v>
      </c>
      <c r="N1242" s="28" t="s">
        <v>74</v>
      </c>
      <c r="O1242" s="3" t="s">
        <v>109</v>
      </c>
      <c r="P1242" s="3" t="s">
        <v>142</v>
      </c>
      <c r="Q1242" s="28" t="s">
        <v>74</v>
      </c>
      <c r="R1242" s="29">
        <v>3</v>
      </c>
      <c r="S1242" s="30">
        <v>0</v>
      </c>
      <c r="T1242" s="30">
        <v>0</v>
      </c>
      <c r="U1242" s="30">
        <v>0</v>
      </c>
      <c r="V1242" s="30">
        <v>0</v>
      </c>
      <c r="W1242" s="28" t="s">
        <v>74</v>
      </c>
      <c r="X1242" s="3" t="s">
        <v>79</v>
      </c>
      <c r="Y1242" s="28" t="s">
        <v>74</v>
      </c>
      <c r="Z1242" s="31">
        <v>-9.120521172638437</v>
      </c>
      <c r="AA1242" s="31">
        <v>52.960526315789465</v>
      </c>
      <c r="AB1242" s="31">
        <v>-64.831090788047518</v>
      </c>
      <c r="AC1242" s="31">
        <v>-39.90898217710599</v>
      </c>
      <c r="AD1242" s="28" t="s">
        <v>74</v>
      </c>
      <c r="AE1242" s="31">
        <v>-78.605135605121859</v>
      </c>
      <c r="AF1242" s="31">
        <v>-60.544560722376538</v>
      </c>
      <c r="AG1242" s="28" t="s">
        <v>74</v>
      </c>
      <c r="AH1242" s="32">
        <v>45940</v>
      </c>
      <c r="AJ1242" s="30" t="s">
        <v>5944</v>
      </c>
    </row>
    <row r="1243" spans="1:36" x14ac:dyDescent="0.2">
      <c r="A1243" s="23" t="s">
        <v>2458</v>
      </c>
      <c r="B1243" s="24" t="s">
        <v>72</v>
      </c>
      <c r="C1243" s="25" t="s">
        <v>2459</v>
      </c>
      <c r="D1243" s="26" t="s">
        <v>74</v>
      </c>
      <c r="E1243" s="24">
        <v>1</v>
      </c>
      <c r="F1243" s="27">
        <v>-18.309451040619166</v>
      </c>
      <c r="G1243" s="27">
        <v>4.7432082725776326</v>
      </c>
      <c r="H1243" s="26" t="s">
        <v>74</v>
      </c>
      <c r="I1243" s="27">
        <v>18.359352651715071</v>
      </c>
      <c r="J1243" s="27">
        <v>14.541319557</v>
      </c>
      <c r="K1243" s="26" t="s">
        <v>74</v>
      </c>
      <c r="L1243" s="23" t="s">
        <v>113</v>
      </c>
      <c r="M1243" s="23" t="s">
        <v>629</v>
      </c>
      <c r="N1243" s="28" t="s">
        <v>74</v>
      </c>
      <c r="O1243" s="3" t="s">
        <v>77</v>
      </c>
      <c r="P1243" s="3" t="s">
        <v>1351</v>
      </c>
      <c r="Q1243" s="28" t="s">
        <v>74</v>
      </c>
      <c r="R1243" s="29">
        <v>4</v>
      </c>
      <c r="S1243" s="30">
        <v>0</v>
      </c>
      <c r="T1243" s="30">
        <v>0</v>
      </c>
      <c r="U1243" s="30">
        <v>0</v>
      </c>
      <c r="V1243" s="30">
        <v>0</v>
      </c>
      <c r="W1243" s="28" t="s">
        <v>74</v>
      </c>
      <c r="X1243" s="3" t="s">
        <v>101</v>
      </c>
      <c r="Y1243" s="28" t="s">
        <v>74</v>
      </c>
      <c r="Z1243" s="31">
        <v>-3.1050866405813342</v>
      </c>
      <c r="AA1243" s="31">
        <v>5.7336301808533383</v>
      </c>
      <c r="AB1243" s="31">
        <v>-12.896336867494092</v>
      </c>
      <c r="AC1243" s="31">
        <v>4.8633085343258724</v>
      </c>
      <c r="AD1243" s="28" t="s">
        <v>74</v>
      </c>
      <c r="AE1243" s="31">
        <v>-39.8950972720721</v>
      </c>
      <c r="AF1243" s="31">
        <v>-21.203018599368356</v>
      </c>
      <c r="AG1243" s="28" t="s">
        <v>74</v>
      </c>
      <c r="AH1243" s="32">
        <v>45940</v>
      </c>
      <c r="AJ1243" s="30" t="s">
        <v>5945</v>
      </c>
    </row>
    <row r="1244" spans="1:36" x14ac:dyDescent="0.2">
      <c r="A1244" s="23" t="s">
        <v>2460</v>
      </c>
      <c r="B1244" s="24" t="s">
        <v>72</v>
      </c>
      <c r="C1244" s="25" t="s">
        <v>2461</v>
      </c>
      <c r="D1244" s="26" t="s">
        <v>74</v>
      </c>
      <c r="E1244" s="24">
        <v>1</v>
      </c>
      <c r="F1244" s="27">
        <v>-8.4032531520289044</v>
      </c>
      <c r="G1244" s="27">
        <v>5.4463405053057983</v>
      </c>
      <c r="H1244" s="26" t="s">
        <v>74</v>
      </c>
      <c r="I1244" s="27">
        <v>33.271400513644188</v>
      </c>
      <c r="J1244" s="27">
        <v>14.529077701</v>
      </c>
      <c r="K1244" s="26" t="s">
        <v>74</v>
      </c>
      <c r="L1244" s="23" t="s">
        <v>178</v>
      </c>
      <c r="M1244" s="23" t="s">
        <v>179</v>
      </c>
      <c r="N1244" s="28" t="s">
        <v>74</v>
      </c>
      <c r="O1244" s="3" t="s">
        <v>77</v>
      </c>
      <c r="P1244" s="3" t="s">
        <v>78</v>
      </c>
      <c r="Q1244" s="28" t="s">
        <v>74</v>
      </c>
      <c r="R1244" s="29">
        <v>5</v>
      </c>
      <c r="S1244" s="30">
        <v>8</v>
      </c>
      <c r="T1244" s="30">
        <v>0</v>
      </c>
      <c r="U1244" s="30">
        <v>0</v>
      </c>
      <c r="V1244" s="30">
        <v>0</v>
      </c>
      <c r="W1244" s="28" t="s">
        <v>74</v>
      </c>
      <c r="X1244" s="3" t="s">
        <v>83</v>
      </c>
      <c r="Y1244" s="28" t="s">
        <v>74</v>
      </c>
      <c r="Z1244" s="31">
        <v>-6.1255037420840459</v>
      </c>
      <c r="AA1244" s="31">
        <v>34.338441258856491</v>
      </c>
      <c r="AB1244" s="31">
        <v>-15.565451532725765</v>
      </c>
      <c r="AC1244" s="31">
        <v>7.8594665103831094</v>
      </c>
      <c r="AD1244" s="28" t="s">
        <v>74</v>
      </c>
      <c r="AE1244" s="31">
        <v>-32.802087937762657</v>
      </c>
      <c r="AF1244" s="31">
        <v>-18.799076072351458</v>
      </c>
      <c r="AG1244" s="28" t="s">
        <v>74</v>
      </c>
      <c r="AH1244" s="32">
        <v>45940</v>
      </c>
      <c r="AJ1244" s="30" t="s">
        <v>5946</v>
      </c>
    </row>
    <row r="1245" spans="1:36" x14ac:dyDescent="0.2">
      <c r="A1245" s="23" t="s">
        <v>2462</v>
      </c>
      <c r="B1245" s="24" t="s">
        <v>272</v>
      </c>
      <c r="C1245" s="25" t="s">
        <v>2463</v>
      </c>
      <c r="D1245" s="26" t="s">
        <v>74</v>
      </c>
      <c r="E1245" s="24">
        <v>1</v>
      </c>
      <c r="F1245" s="27">
        <v>-25.175065532579783</v>
      </c>
      <c r="G1245" s="27">
        <v>2.4795064326162533</v>
      </c>
      <c r="H1245" s="26" t="s">
        <v>74</v>
      </c>
      <c r="I1245" s="27">
        <v>13.668583341888318</v>
      </c>
      <c r="J1245" s="27">
        <v>14.522242383</v>
      </c>
      <c r="K1245" s="26" t="s">
        <v>74</v>
      </c>
      <c r="L1245" s="23" t="s">
        <v>122</v>
      </c>
      <c r="M1245" s="23" t="s">
        <v>1085</v>
      </c>
      <c r="N1245" s="28" t="s">
        <v>74</v>
      </c>
      <c r="O1245" s="3" t="s">
        <v>77</v>
      </c>
      <c r="P1245" s="3" t="s">
        <v>274</v>
      </c>
      <c r="Q1245" s="28" t="s">
        <v>74</v>
      </c>
      <c r="R1245" s="29">
        <v>3</v>
      </c>
      <c r="S1245" s="30">
        <v>0</v>
      </c>
      <c r="T1245" s="30">
        <v>0</v>
      </c>
      <c r="U1245" s="30">
        <v>0</v>
      </c>
      <c r="V1245" s="30">
        <v>0</v>
      </c>
      <c r="W1245" s="28" t="s">
        <v>74</v>
      </c>
      <c r="X1245" s="3" t="s">
        <v>101</v>
      </c>
      <c r="Y1245" s="28" t="s">
        <v>74</v>
      </c>
      <c r="Z1245" s="31">
        <v>-12.284321080270063</v>
      </c>
      <c r="AA1245" s="31">
        <v>1.4533622559652963</v>
      </c>
      <c r="AB1245" s="31">
        <v>-12.284321080270063</v>
      </c>
      <c r="AC1245" s="31">
        <v>22.07073943234629</v>
      </c>
      <c r="AD1245" s="28" t="s">
        <v>74</v>
      </c>
      <c r="AE1245" s="31">
        <v>-25.175065532579783</v>
      </c>
      <c r="AF1245" s="31">
        <v>-10.655611005132428</v>
      </c>
      <c r="AG1245" s="28" t="s">
        <v>74</v>
      </c>
      <c r="AH1245" s="32">
        <v>45940</v>
      </c>
      <c r="AJ1245" s="30" t="s">
        <v>5947</v>
      </c>
    </row>
    <row r="1246" spans="1:36" x14ac:dyDescent="0.2">
      <c r="A1246" s="23" t="s">
        <v>2464</v>
      </c>
      <c r="B1246" s="24" t="s">
        <v>154</v>
      </c>
      <c r="C1246" s="25" t="s">
        <v>2465</v>
      </c>
      <c r="D1246" s="26" t="s">
        <v>74</v>
      </c>
      <c r="E1246" s="24">
        <v>5</v>
      </c>
      <c r="F1246" s="27">
        <v>-5.260910648591107</v>
      </c>
      <c r="G1246" s="27">
        <v>16.369921702753192</v>
      </c>
      <c r="H1246" s="26" t="s">
        <v>74</v>
      </c>
      <c r="I1246" s="27">
        <v>30.77979982427399</v>
      </c>
      <c r="J1246" s="27">
        <v>14.521328289</v>
      </c>
      <c r="K1246" s="26" t="s">
        <v>74</v>
      </c>
      <c r="L1246" s="23" t="s">
        <v>113</v>
      </c>
      <c r="M1246" s="23" t="s">
        <v>324</v>
      </c>
      <c r="N1246" s="28" t="s">
        <v>74</v>
      </c>
      <c r="O1246" s="3" t="s">
        <v>156</v>
      </c>
      <c r="P1246" s="3" t="s">
        <v>479</v>
      </c>
      <c r="Q1246" s="28" t="s">
        <v>74</v>
      </c>
      <c r="R1246" s="29">
        <v>5</v>
      </c>
      <c r="S1246" s="30">
        <v>60</v>
      </c>
      <c r="T1246" s="30">
        <v>40</v>
      </c>
      <c r="U1246" s="30">
        <v>0</v>
      </c>
      <c r="V1246" s="30">
        <v>0</v>
      </c>
      <c r="W1246" s="28" t="s">
        <v>74</v>
      </c>
      <c r="X1246" s="3" t="s">
        <v>83</v>
      </c>
      <c r="Y1246" s="28" t="s">
        <v>74</v>
      </c>
      <c r="Z1246" s="31">
        <v>-3.4266133637921268</v>
      </c>
      <c r="AA1246" s="31">
        <v>38.834154351395732</v>
      </c>
      <c r="AB1246" s="31">
        <v>-3.4266133637921268</v>
      </c>
      <c r="AC1246" s="31">
        <v>86.726000850260306</v>
      </c>
      <c r="AD1246" s="28" t="s">
        <v>74</v>
      </c>
      <c r="AE1246" s="31">
        <v>-5.260910648591107</v>
      </c>
      <c r="AF1246" s="31">
        <v>55.741895274835564</v>
      </c>
      <c r="AG1246" s="28" t="s">
        <v>74</v>
      </c>
      <c r="AH1246" s="32">
        <v>45940</v>
      </c>
      <c r="AJ1246" s="30" t="s">
        <v>5948</v>
      </c>
    </row>
    <row r="1247" spans="1:36" x14ac:dyDescent="0.2">
      <c r="A1247" s="23" t="s">
        <v>2466</v>
      </c>
      <c r="B1247" s="24" t="s">
        <v>72</v>
      </c>
      <c r="C1247" s="25" t="s">
        <v>2467</v>
      </c>
      <c r="D1247" s="26" t="s">
        <v>74</v>
      </c>
      <c r="E1247" s="24">
        <v>2</v>
      </c>
      <c r="F1247" s="27">
        <v>-19.472301393299205</v>
      </c>
      <c r="G1247" s="27">
        <v>0</v>
      </c>
      <c r="H1247" s="26" t="s">
        <v>74</v>
      </c>
      <c r="I1247" s="27">
        <v>29.370632316940171</v>
      </c>
      <c r="J1247" s="27">
        <v>14.482588227999999</v>
      </c>
      <c r="K1247" s="26" t="s">
        <v>74</v>
      </c>
      <c r="L1247" s="23" t="s">
        <v>113</v>
      </c>
      <c r="M1247" s="23" t="s">
        <v>114</v>
      </c>
      <c r="N1247" s="28" t="s">
        <v>74</v>
      </c>
      <c r="O1247" s="3" t="s">
        <v>77</v>
      </c>
      <c r="P1247" s="3" t="s">
        <v>78</v>
      </c>
      <c r="Q1247" s="28" t="s">
        <v>74</v>
      </c>
      <c r="R1247" s="29">
        <v>2</v>
      </c>
      <c r="S1247" s="30">
        <v>0</v>
      </c>
      <c r="T1247" s="30">
        <v>0</v>
      </c>
      <c r="U1247" s="30">
        <v>0</v>
      </c>
      <c r="V1247" s="30">
        <v>0</v>
      </c>
      <c r="W1247" s="28" t="s">
        <v>74</v>
      </c>
      <c r="X1247" s="3" t="s">
        <v>83</v>
      </c>
      <c r="Y1247" s="28" t="s">
        <v>74</v>
      </c>
      <c r="Z1247" s="31">
        <v>-13.598999285203718</v>
      </c>
      <c r="AA1247" s="31">
        <v>7.7557388009806205</v>
      </c>
      <c r="AB1247" s="31">
        <v>-13.598999285203718</v>
      </c>
      <c r="AC1247" s="31">
        <v>36.284520361640219</v>
      </c>
      <c r="AD1247" s="28" t="s">
        <v>74</v>
      </c>
      <c r="AE1247" s="31">
        <v>-20.306757750694342</v>
      </c>
      <c r="AF1247" s="31">
        <v>5.4937429902160924</v>
      </c>
      <c r="AG1247" s="28" t="s">
        <v>74</v>
      </c>
      <c r="AH1247" s="32">
        <v>45940</v>
      </c>
      <c r="AJ1247" s="30" t="s">
        <v>5949</v>
      </c>
    </row>
    <row r="1248" spans="1:36" x14ac:dyDescent="0.2">
      <c r="A1248" s="23" t="s">
        <v>2468</v>
      </c>
      <c r="B1248" s="24" t="s">
        <v>154</v>
      </c>
      <c r="C1248" s="25" t="s">
        <v>2469</v>
      </c>
      <c r="D1248" s="26" t="s">
        <v>74</v>
      </c>
      <c r="E1248" s="24">
        <v>3</v>
      </c>
      <c r="F1248" s="27">
        <v>-5.179890224198112</v>
      </c>
      <c r="G1248" s="27">
        <v>85.36317642767979</v>
      </c>
      <c r="H1248" s="26" t="s">
        <v>74</v>
      </c>
      <c r="I1248" s="27">
        <v>43.867510471534615</v>
      </c>
      <c r="J1248" s="27">
        <v>14.467041029000001</v>
      </c>
      <c r="K1248" s="26" t="s">
        <v>74</v>
      </c>
      <c r="L1248" s="23" t="s">
        <v>97</v>
      </c>
      <c r="M1248" s="23" t="s">
        <v>257</v>
      </c>
      <c r="N1248" s="28" t="s">
        <v>74</v>
      </c>
      <c r="O1248" s="3" t="s">
        <v>156</v>
      </c>
      <c r="P1248" s="3" t="s">
        <v>902</v>
      </c>
      <c r="Q1248" s="28" t="s">
        <v>74</v>
      </c>
      <c r="R1248" s="29">
        <v>3</v>
      </c>
      <c r="S1248" s="30">
        <v>0</v>
      </c>
      <c r="T1248" s="30">
        <v>0</v>
      </c>
      <c r="U1248" s="30">
        <v>0</v>
      </c>
      <c r="V1248" s="30">
        <v>0</v>
      </c>
      <c r="W1248" s="28" t="s">
        <v>74</v>
      </c>
      <c r="X1248" s="3" t="s">
        <v>79</v>
      </c>
      <c r="Y1248" s="28" t="s">
        <v>74</v>
      </c>
      <c r="Z1248" s="31">
        <v>-3.3392963625521688</v>
      </c>
      <c r="AA1248" s="31">
        <v>121.14597544338336</v>
      </c>
      <c r="AB1248" s="31">
        <v>-63.889507685453331</v>
      </c>
      <c r="AC1248" s="31">
        <v>-39.442618051404658</v>
      </c>
      <c r="AD1248" s="28" t="s">
        <v>74</v>
      </c>
      <c r="AE1248" s="31">
        <v>-73.3406473831689</v>
      </c>
      <c r="AF1248" s="31">
        <v>-53.769718616104626</v>
      </c>
      <c r="AG1248" s="28" t="s">
        <v>74</v>
      </c>
      <c r="AH1248" s="32">
        <v>45940</v>
      </c>
      <c r="AJ1248" s="30" t="s">
        <v>5950</v>
      </c>
    </row>
    <row r="1249" spans="1:36" x14ac:dyDescent="0.2">
      <c r="A1249" s="23" t="s">
        <v>2470</v>
      </c>
      <c r="B1249" s="24" t="s">
        <v>72</v>
      </c>
      <c r="C1249" s="25" t="s">
        <v>2471</v>
      </c>
      <c r="D1249" s="26" t="s">
        <v>74</v>
      </c>
      <c r="E1249" s="24">
        <v>0</v>
      </c>
      <c r="F1249" s="27">
        <v>-19.463231555710962</v>
      </c>
      <c r="G1249" s="27">
        <v>0.94762703425090111</v>
      </c>
      <c r="H1249" s="26" t="s">
        <v>74</v>
      </c>
      <c r="I1249" s="27">
        <v>34.602885893351811</v>
      </c>
      <c r="J1249" s="27">
        <v>14.460239366</v>
      </c>
      <c r="K1249" s="26" t="s">
        <v>74</v>
      </c>
      <c r="L1249" s="23" t="s">
        <v>75</v>
      </c>
      <c r="M1249" s="23" t="s">
        <v>174</v>
      </c>
      <c r="N1249" s="28" t="s">
        <v>74</v>
      </c>
      <c r="O1249" s="3" t="s">
        <v>77</v>
      </c>
      <c r="P1249" s="3" t="s">
        <v>78</v>
      </c>
      <c r="Q1249" s="28" t="s">
        <v>74</v>
      </c>
      <c r="R1249" s="29">
        <v>1</v>
      </c>
      <c r="S1249" s="30">
        <v>0</v>
      </c>
      <c r="T1249" s="30">
        <v>0</v>
      </c>
      <c r="U1249" s="30">
        <v>0</v>
      </c>
      <c r="V1249" s="30">
        <v>18</v>
      </c>
      <c r="W1249" s="28" t="s">
        <v>74</v>
      </c>
      <c r="X1249" s="3" t="s">
        <v>83</v>
      </c>
      <c r="Y1249" s="28" t="s">
        <v>74</v>
      </c>
      <c r="Z1249" s="31">
        <v>-15.192783869826664</v>
      </c>
      <c r="AA1249" s="31">
        <v>14.139490597476803</v>
      </c>
      <c r="AB1249" s="31">
        <v>-21.778140293637836</v>
      </c>
      <c r="AC1249" s="31">
        <v>1.7607042392511958</v>
      </c>
      <c r="AD1249" s="28" t="s">
        <v>74</v>
      </c>
      <c r="AE1249" s="31">
        <v>-40.211189673055806</v>
      </c>
      <c r="AF1249" s="31">
        <v>-23.171930997612378</v>
      </c>
      <c r="AG1249" s="28" t="s">
        <v>74</v>
      </c>
      <c r="AH1249" s="32">
        <v>45940</v>
      </c>
      <c r="AJ1249" s="30" t="s">
        <v>5951</v>
      </c>
    </row>
    <row r="1250" spans="1:36" x14ac:dyDescent="0.2">
      <c r="A1250" s="23" t="s">
        <v>2472</v>
      </c>
      <c r="B1250" s="24" t="s">
        <v>2367</v>
      </c>
      <c r="C1250" s="25" t="s">
        <v>2473</v>
      </c>
      <c r="D1250" s="26" t="s">
        <v>74</v>
      </c>
      <c r="E1250" s="24">
        <v>5</v>
      </c>
      <c r="F1250" s="27">
        <v>-4.8874693526375452</v>
      </c>
      <c r="G1250" s="27">
        <v>23.50708798697902</v>
      </c>
      <c r="H1250" s="26" t="s">
        <v>74</v>
      </c>
      <c r="I1250" s="27">
        <v>25.491837219090087</v>
      </c>
      <c r="J1250" s="27">
        <v>14.452823221999999</v>
      </c>
      <c r="K1250" s="26" t="s">
        <v>74</v>
      </c>
      <c r="L1250" s="23" t="s">
        <v>91</v>
      </c>
      <c r="M1250" s="23" t="s">
        <v>2474</v>
      </c>
      <c r="N1250" s="28" t="s">
        <v>74</v>
      </c>
      <c r="O1250" s="3" t="s">
        <v>99</v>
      </c>
      <c r="P1250" s="3" t="s">
        <v>2369</v>
      </c>
      <c r="Q1250" s="28" t="s">
        <v>74</v>
      </c>
      <c r="R1250" s="29">
        <v>5</v>
      </c>
      <c r="S1250" s="30">
        <v>60</v>
      </c>
      <c r="T1250" s="30">
        <v>23</v>
      </c>
      <c r="U1250" s="30">
        <v>0</v>
      </c>
      <c r="V1250" s="30">
        <v>0</v>
      </c>
      <c r="W1250" s="28" t="s">
        <v>74</v>
      </c>
      <c r="X1250" s="3" t="s">
        <v>83</v>
      </c>
      <c r="Y1250" s="28" t="s">
        <v>74</v>
      </c>
      <c r="Z1250" s="31">
        <v>-4.3881098610901956</v>
      </c>
      <c r="AA1250" s="31">
        <v>46.625620339162978</v>
      </c>
      <c r="AB1250" s="31">
        <v>-4.3881098610901956</v>
      </c>
      <c r="AC1250" s="31">
        <v>102.24317514390748</v>
      </c>
      <c r="AD1250" s="28" t="s">
        <v>74</v>
      </c>
      <c r="AE1250" s="31">
        <v>-4.8874693526375452</v>
      </c>
      <c r="AF1250" s="31">
        <v>49.112673290350294</v>
      </c>
      <c r="AG1250" s="28" t="s">
        <v>74</v>
      </c>
      <c r="AH1250" s="32">
        <v>45940</v>
      </c>
      <c r="AJ1250" s="30" t="s">
        <v>5952</v>
      </c>
    </row>
    <row r="1251" spans="1:36" x14ac:dyDescent="0.2">
      <c r="A1251" s="23" t="s">
        <v>2475</v>
      </c>
      <c r="B1251" s="24" t="s">
        <v>72</v>
      </c>
      <c r="C1251" s="25" t="s">
        <v>2476</v>
      </c>
      <c r="D1251" s="26" t="s">
        <v>74</v>
      </c>
      <c r="E1251" s="24">
        <v>0</v>
      </c>
      <c r="F1251" s="27">
        <v>-42.653521688778525</v>
      </c>
      <c r="G1251" s="27">
        <v>0</v>
      </c>
      <c r="H1251" s="26" t="s">
        <v>74</v>
      </c>
      <c r="I1251" s="27">
        <v>45.093293674861521</v>
      </c>
      <c r="J1251" s="27">
        <v>14.445230946000001</v>
      </c>
      <c r="K1251" s="26" t="s">
        <v>74</v>
      </c>
      <c r="L1251" s="23" t="s">
        <v>247</v>
      </c>
      <c r="M1251" s="23" t="s">
        <v>248</v>
      </c>
      <c r="N1251" s="28" t="s">
        <v>74</v>
      </c>
      <c r="O1251" s="3" t="s">
        <v>77</v>
      </c>
      <c r="P1251" s="3" t="s">
        <v>78</v>
      </c>
      <c r="Q1251" s="28" t="s">
        <v>74</v>
      </c>
      <c r="R1251" s="29">
        <v>0</v>
      </c>
      <c r="S1251" s="30">
        <v>0</v>
      </c>
      <c r="T1251" s="30">
        <v>0</v>
      </c>
      <c r="U1251" s="30">
        <v>43</v>
      </c>
      <c r="V1251" s="30">
        <v>55</v>
      </c>
      <c r="W1251" s="28" t="s">
        <v>74</v>
      </c>
      <c r="X1251" s="3" t="s">
        <v>79</v>
      </c>
      <c r="Y1251" s="28" t="s">
        <v>74</v>
      </c>
      <c r="Z1251" s="31">
        <v>-34.139903211614609</v>
      </c>
      <c r="AA1251" s="31">
        <v>0</v>
      </c>
      <c r="AB1251" s="31">
        <v>-52.197977647684944</v>
      </c>
      <c r="AC1251" s="31">
        <v>-40.723631024071544</v>
      </c>
      <c r="AD1251" s="28" t="s">
        <v>74</v>
      </c>
      <c r="AE1251" s="31">
        <v>-67.162853643620863</v>
      </c>
      <c r="AF1251" s="31">
        <v>-56.12771637093195</v>
      </c>
      <c r="AG1251" s="28" t="s">
        <v>74</v>
      </c>
      <c r="AH1251" s="32">
        <v>45940</v>
      </c>
      <c r="AJ1251" s="30" t="s">
        <v>5953</v>
      </c>
    </row>
    <row r="1252" spans="1:36" x14ac:dyDescent="0.2">
      <c r="A1252" s="23" t="s">
        <v>2477</v>
      </c>
      <c r="B1252" s="24" t="s">
        <v>458</v>
      </c>
      <c r="C1252" s="25" t="s">
        <v>2478</v>
      </c>
      <c r="D1252" s="26" t="s">
        <v>74</v>
      </c>
      <c r="E1252" s="24">
        <v>5</v>
      </c>
      <c r="F1252" s="27">
        <v>0</v>
      </c>
      <c r="G1252" s="27">
        <v>20.747180546924895</v>
      </c>
      <c r="H1252" s="26" t="s">
        <v>74</v>
      </c>
      <c r="I1252" s="27">
        <v>20.308301487241682</v>
      </c>
      <c r="J1252" s="27">
        <v>14.430868728</v>
      </c>
      <c r="K1252" s="26" t="s">
        <v>74</v>
      </c>
      <c r="L1252" s="23" t="s">
        <v>113</v>
      </c>
      <c r="M1252" s="23" t="s">
        <v>375</v>
      </c>
      <c r="N1252" s="28" t="s">
        <v>74</v>
      </c>
      <c r="O1252" s="3" t="s">
        <v>109</v>
      </c>
      <c r="P1252" s="3" t="s">
        <v>460</v>
      </c>
      <c r="Q1252" s="28" t="s">
        <v>74</v>
      </c>
      <c r="R1252" s="29">
        <v>5</v>
      </c>
      <c r="S1252" s="30">
        <v>60</v>
      </c>
      <c r="T1252" s="30">
        <v>47</v>
      </c>
      <c r="U1252" s="30">
        <v>0</v>
      </c>
      <c r="V1252" s="30">
        <v>0</v>
      </c>
      <c r="W1252" s="28" t="s">
        <v>74</v>
      </c>
      <c r="X1252" s="3" t="s">
        <v>101</v>
      </c>
      <c r="Y1252" s="28" t="s">
        <v>74</v>
      </c>
      <c r="Z1252" s="31">
        <v>-0.11409013120364844</v>
      </c>
      <c r="AA1252" s="31">
        <v>38.858049167327536</v>
      </c>
      <c r="AB1252" s="31">
        <v>-0.11409013120364844</v>
      </c>
      <c r="AC1252" s="31">
        <v>71.324018629407874</v>
      </c>
      <c r="AD1252" s="28" t="s">
        <v>74</v>
      </c>
      <c r="AE1252" s="31">
        <v>0</v>
      </c>
      <c r="AF1252" s="31">
        <v>35.705581428584814</v>
      </c>
      <c r="AG1252" s="28" t="s">
        <v>74</v>
      </c>
      <c r="AH1252" s="32">
        <v>45940</v>
      </c>
      <c r="AJ1252" s="30" t="s">
        <v>5954</v>
      </c>
    </row>
    <row r="1253" spans="1:36" x14ac:dyDescent="0.2">
      <c r="A1253" s="23" t="s">
        <v>2479</v>
      </c>
      <c r="B1253" s="24" t="s">
        <v>72</v>
      </c>
      <c r="C1253" s="25" t="s">
        <v>2480</v>
      </c>
      <c r="D1253" s="26" t="s">
        <v>74</v>
      </c>
      <c r="E1253" s="24">
        <v>1</v>
      </c>
      <c r="F1253" s="27">
        <v>-16.359376529168614</v>
      </c>
      <c r="G1253" s="27">
        <v>8.5133678016000367</v>
      </c>
      <c r="H1253" s="26" t="s">
        <v>74</v>
      </c>
      <c r="I1253" s="27">
        <v>47.880297305410707</v>
      </c>
      <c r="J1253" s="27">
        <v>14.426282</v>
      </c>
      <c r="K1253" s="26" t="s">
        <v>74</v>
      </c>
      <c r="L1253" s="23" t="s">
        <v>129</v>
      </c>
      <c r="M1253" s="23" t="s">
        <v>277</v>
      </c>
      <c r="N1253" s="28" t="s">
        <v>74</v>
      </c>
      <c r="O1253" s="3" t="s">
        <v>77</v>
      </c>
      <c r="P1253" s="3" t="s">
        <v>78</v>
      </c>
      <c r="Q1253" s="28" t="s">
        <v>74</v>
      </c>
      <c r="R1253" s="29">
        <v>3</v>
      </c>
      <c r="S1253" s="30">
        <v>0</v>
      </c>
      <c r="T1253" s="30">
        <v>0</v>
      </c>
      <c r="U1253" s="30">
        <v>0</v>
      </c>
      <c r="V1253" s="30">
        <v>0</v>
      </c>
      <c r="W1253" s="28" t="s">
        <v>74</v>
      </c>
      <c r="X1253" s="3" t="s">
        <v>79</v>
      </c>
      <c r="Y1253" s="28" t="s">
        <v>74</v>
      </c>
      <c r="Z1253" s="31">
        <v>-14.126258005489476</v>
      </c>
      <c r="AA1253" s="31">
        <v>31.825842696629209</v>
      </c>
      <c r="AB1253" s="31">
        <v>-76.161328829400858</v>
      </c>
      <c r="AC1253" s="31">
        <v>-43.855107175372339</v>
      </c>
      <c r="AD1253" s="28" t="s">
        <v>74</v>
      </c>
      <c r="AE1253" s="31">
        <v>-82.150107398991139</v>
      </c>
      <c r="AF1253" s="31">
        <v>-59.676515363355641</v>
      </c>
      <c r="AG1253" s="28" t="s">
        <v>74</v>
      </c>
      <c r="AH1253" s="32">
        <v>45940</v>
      </c>
      <c r="AJ1253" s="30" t="s">
        <v>5955</v>
      </c>
    </row>
    <row r="1254" spans="1:36" x14ac:dyDescent="0.2">
      <c r="A1254" s="23" t="s">
        <v>2481</v>
      </c>
      <c r="B1254" s="24" t="s">
        <v>72</v>
      </c>
      <c r="C1254" s="25" t="s">
        <v>2482</v>
      </c>
      <c r="D1254" s="26" t="s">
        <v>74</v>
      </c>
      <c r="E1254" s="24">
        <v>1</v>
      </c>
      <c r="F1254" s="27">
        <v>-17.985485027553729</v>
      </c>
      <c r="G1254" s="27">
        <v>6.9153391248188392</v>
      </c>
      <c r="H1254" s="26" t="s">
        <v>74</v>
      </c>
      <c r="I1254" s="27">
        <v>28.188716174015937</v>
      </c>
      <c r="J1254" s="27">
        <v>14.414804651000001</v>
      </c>
      <c r="K1254" s="26" t="s">
        <v>74</v>
      </c>
      <c r="L1254" s="23" t="s">
        <v>75</v>
      </c>
      <c r="M1254" s="23" t="s">
        <v>174</v>
      </c>
      <c r="N1254" s="28" t="s">
        <v>74</v>
      </c>
      <c r="O1254" s="3" t="s">
        <v>77</v>
      </c>
      <c r="P1254" s="3" t="s">
        <v>78</v>
      </c>
      <c r="Q1254" s="28" t="s">
        <v>74</v>
      </c>
      <c r="R1254" s="29">
        <v>4</v>
      </c>
      <c r="S1254" s="30">
        <v>0</v>
      </c>
      <c r="T1254" s="30">
        <v>0</v>
      </c>
      <c r="U1254" s="30">
        <v>0</v>
      </c>
      <c r="V1254" s="30">
        <v>0</v>
      </c>
      <c r="W1254" s="28" t="s">
        <v>74</v>
      </c>
      <c r="X1254" s="3" t="s">
        <v>83</v>
      </c>
      <c r="Y1254" s="28" t="s">
        <v>74</v>
      </c>
      <c r="Z1254" s="31">
        <v>-15.655443513929237</v>
      </c>
      <c r="AA1254" s="31">
        <v>28.015564202334641</v>
      </c>
      <c r="AB1254" s="31">
        <v>-15.655443513929237</v>
      </c>
      <c r="AC1254" s="31">
        <v>8.9177963071680431</v>
      </c>
      <c r="AD1254" s="28" t="s">
        <v>74</v>
      </c>
      <c r="AE1254" s="31">
        <v>-36.072380583688869</v>
      </c>
      <c r="AF1254" s="31">
        <v>-17.699373253627254</v>
      </c>
      <c r="AG1254" s="28" t="s">
        <v>74</v>
      </c>
      <c r="AH1254" s="32">
        <v>45940</v>
      </c>
      <c r="AJ1254" s="30" t="s">
        <v>5956</v>
      </c>
    </row>
    <row r="1255" spans="1:36" x14ac:dyDescent="0.2">
      <c r="A1255" s="23">
        <v>9735</v>
      </c>
      <c r="B1255" s="24" t="s">
        <v>259</v>
      </c>
      <c r="C1255" s="25" t="s">
        <v>2483</v>
      </c>
      <c r="D1255" s="26" t="s">
        <v>74</v>
      </c>
      <c r="E1255" s="24">
        <v>0</v>
      </c>
      <c r="F1255" s="27">
        <v>-21.472582216559548</v>
      </c>
      <c r="G1255" s="27">
        <v>0</v>
      </c>
      <c r="H1255" s="26" t="s">
        <v>74</v>
      </c>
      <c r="I1255" s="27">
        <v>17.734798756458023</v>
      </c>
      <c r="J1255" s="27">
        <v>14.401703421000001</v>
      </c>
      <c r="K1255" s="26" t="s">
        <v>74</v>
      </c>
      <c r="L1255" s="23" t="s">
        <v>178</v>
      </c>
      <c r="M1255" s="23" t="s">
        <v>1231</v>
      </c>
      <c r="N1255" s="28" t="s">
        <v>74</v>
      </c>
      <c r="O1255" s="3" t="s">
        <v>109</v>
      </c>
      <c r="P1255" s="3" t="s">
        <v>261</v>
      </c>
      <c r="Q1255" s="28" t="s">
        <v>74</v>
      </c>
      <c r="R1255" s="29">
        <v>2</v>
      </c>
      <c r="S1255" s="30">
        <v>0</v>
      </c>
      <c r="T1255" s="30">
        <v>0</v>
      </c>
      <c r="U1255" s="30">
        <v>0</v>
      </c>
      <c r="V1255" s="30">
        <v>3</v>
      </c>
      <c r="W1255" s="28" t="s">
        <v>74</v>
      </c>
      <c r="X1255" s="3" t="s">
        <v>101</v>
      </c>
      <c r="Y1255" s="28" t="s">
        <v>74</v>
      </c>
      <c r="Z1255" s="31">
        <v>-7.3865982344916938</v>
      </c>
      <c r="AA1255" s="31">
        <v>7.8659345743191391</v>
      </c>
      <c r="AB1255" s="31">
        <v>-53.292582957064496</v>
      </c>
      <c r="AC1255" s="31">
        <v>-31.220009470704525</v>
      </c>
      <c r="AD1255" s="28" t="s">
        <v>74</v>
      </c>
      <c r="AE1255" s="31">
        <v>-65.769297821246539</v>
      </c>
      <c r="AF1255" s="31">
        <v>-53.310590469685351</v>
      </c>
      <c r="AG1255" s="28" t="s">
        <v>74</v>
      </c>
      <c r="AH1255" s="32">
        <v>45940</v>
      </c>
      <c r="AJ1255" s="30" t="s">
        <v>5957</v>
      </c>
    </row>
    <row r="1256" spans="1:36" x14ac:dyDescent="0.2">
      <c r="A1256" s="23" t="s">
        <v>2484</v>
      </c>
      <c r="B1256" s="24" t="s">
        <v>182</v>
      </c>
      <c r="C1256" s="25" t="s">
        <v>2485</v>
      </c>
      <c r="D1256" s="26" t="s">
        <v>74</v>
      </c>
      <c r="E1256" s="24">
        <v>1</v>
      </c>
      <c r="F1256" s="27">
        <v>-9.681879682096703</v>
      </c>
      <c r="G1256" s="27">
        <v>5.512454327803523</v>
      </c>
      <c r="H1256" s="26" t="s">
        <v>74</v>
      </c>
      <c r="I1256" s="27">
        <v>33.078948967232542</v>
      </c>
      <c r="J1256" s="27">
        <v>14.392996183999999</v>
      </c>
      <c r="K1256" s="26" t="s">
        <v>74</v>
      </c>
      <c r="L1256" s="23" t="s">
        <v>113</v>
      </c>
      <c r="M1256" s="23" t="s">
        <v>295</v>
      </c>
      <c r="N1256" s="28" t="s">
        <v>74</v>
      </c>
      <c r="O1256" s="3" t="s">
        <v>156</v>
      </c>
      <c r="P1256" s="3" t="s">
        <v>184</v>
      </c>
      <c r="Q1256" s="28" t="s">
        <v>74</v>
      </c>
      <c r="R1256" s="29">
        <v>4</v>
      </c>
      <c r="S1256" s="30">
        <v>0</v>
      </c>
      <c r="T1256" s="30">
        <v>0</v>
      </c>
      <c r="U1256" s="30">
        <v>0</v>
      </c>
      <c r="V1256" s="30">
        <v>0</v>
      </c>
      <c r="W1256" s="28" t="s">
        <v>74</v>
      </c>
      <c r="X1256" s="3" t="s">
        <v>83</v>
      </c>
      <c r="Y1256" s="28" t="s">
        <v>74</v>
      </c>
      <c r="Z1256" s="31">
        <v>-5.80147551978538</v>
      </c>
      <c r="AA1256" s="31">
        <v>20.557939914163086</v>
      </c>
      <c r="AB1256" s="31">
        <v>-7.7504105090311972</v>
      </c>
      <c r="AC1256" s="31">
        <v>14.453118633570758</v>
      </c>
      <c r="AD1256" s="28" t="s">
        <v>74</v>
      </c>
      <c r="AE1256" s="31">
        <v>-27.176993754800932</v>
      </c>
      <c r="AF1256" s="31">
        <v>-3.5073365490568187</v>
      </c>
      <c r="AG1256" s="28" t="s">
        <v>74</v>
      </c>
      <c r="AH1256" s="32">
        <v>45940</v>
      </c>
      <c r="AJ1256" s="30" t="s">
        <v>5958</v>
      </c>
    </row>
    <row r="1257" spans="1:36" x14ac:dyDescent="0.2">
      <c r="A1257" s="23" t="s">
        <v>2486</v>
      </c>
      <c r="B1257" s="24" t="s">
        <v>255</v>
      </c>
      <c r="C1257" s="25" t="s">
        <v>2487</v>
      </c>
      <c r="D1257" s="26" t="s">
        <v>74</v>
      </c>
      <c r="E1257" s="24">
        <v>3</v>
      </c>
      <c r="F1257" s="27">
        <v>-26.447883240498836</v>
      </c>
      <c r="G1257" s="27">
        <v>11.858538483593204</v>
      </c>
      <c r="H1257" s="26" t="s">
        <v>74</v>
      </c>
      <c r="I1257" s="27">
        <v>31.647761815317931</v>
      </c>
      <c r="J1257" s="27">
        <v>14.389861079999999</v>
      </c>
      <c r="K1257" s="26" t="s">
        <v>74</v>
      </c>
      <c r="L1257" s="23" t="s">
        <v>247</v>
      </c>
      <c r="M1257" s="23" t="s">
        <v>248</v>
      </c>
      <c r="N1257" s="28" t="s">
        <v>74</v>
      </c>
      <c r="O1257" s="3" t="s">
        <v>109</v>
      </c>
      <c r="P1257" s="3" t="s">
        <v>258</v>
      </c>
      <c r="Q1257" s="28" t="s">
        <v>74</v>
      </c>
      <c r="R1257" s="29">
        <v>3</v>
      </c>
      <c r="S1257" s="30">
        <v>0</v>
      </c>
      <c r="T1257" s="30">
        <v>0</v>
      </c>
      <c r="U1257" s="30">
        <v>0</v>
      </c>
      <c r="V1257" s="30">
        <v>0</v>
      </c>
      <c r="W1257" s="28" t="s">
        <v>74</v>
      </c>
      <c r="X1257" s="3" t="s">
        <v>83</v>
      </c>
      <c r="Y1257" s="28" t="s">
        <v>74</v>
      </c>
      <c r="Z1257" s="31">
        <v>-19.249194924202399</v>
      </c>
      <c r="AA1257" s="31">
        <v>32.559708237115586</v>
      </c>
      <c r="AB1257" s="31">
        <v>-19.249194924202399</v>
      </c>
      <c r="AC1257" s="31">
        <v>97.212494338177436</v>
      </c>
      <c r="AD1257" s="28" t="s">
        <v>74</v>
      </c>
      <c r="AE1257" s="31">
        <v>-26.447883240498836</v>
      </c>
      <c r="AF1257" s="31">
        <v>49.585490671293158</v>
      </c>
      <c r="AG1257" s="28" t="s">
        <v>74</v>
      </c>
      <c r="AH1257" s="32">
        <v>45940</v>
      </c>
      <c r="AJ1257" s="30" t="s">
        <v>5959</v>
      </c>
    </row>
    <row r="1258" spans="1:36" x14ac:dyDescent="0.2">
      <c r="A1258" s="23" t="s">
        <v>2488</v>
      </c>
      <c r="B1258" s="24" t="s">
        <v>194</v>
      </c>
      <c r="C1258" s="25" t="s">
        <v>2489</v>
      </c>
      <c r="D1258" s="26" t="s">
        <v>74</v>
      </c>
      <c r="E1258" s="24">
        <v>1</v>
      </c>
      <c r="F1258" s="27">
        <v>-22.494337469840747</v>
      </c>
      <c r="G1258" s="27">
        <v>5.9430925154586189</v>
      </c>
      <c r="H1258" s="26" t="s">
        <v>74</v>
      </c>
      <c r="I1258" s="27">
        <v>19.73335793982141</v>
      </c>
      <c r="J1258" s="27">
        <v>14.383853445</v>
      </c>
      <c r="K1258" s="26" t="s">
        <v>74</v>
      </c>
      <c r="L1258" s="23" t="s">
        <v>75</v>
      </c>
      <c r="M1258" s="23" t="s">
        <v>174</v>
      </c>
      <c r="N1258" s="28" t="s">
        <v>74</v>
      </c>
      <c r="O1258" s="3" t="s">
        <v>156</v>
      </c>
      <c r="P1258" s="3" t="s">
        <v>196</v>
      </c>
      <c r="Q1258" s="28" t="s">
        <v>74</v>
      </c>
      <c r="R1258" s="29">
        <v>2</v>
      </c>
      <c r="S1258" s="30">
        <v>0</v>
      </c>
      <c r="T1258" s="30">
        <v>0</v>
      </c>
      <c r="U1258" s="30">
        <v>0</v>
      </c>
      <c r="V1258" s="30">
        <v>0</v>
      </c>
      <c r="W1258" s="28" t="s">
        <v>74</v>
      </c>
      <c r="X1258" s="3" t="s">
        <v>101</v>
      </c>
      <c r="Y1258" s="28" t="s">
        <v>74</v>
      </c>
      <c r="Z1258" s="31">
        <v>-11.062906724511931</v>
      </c>
      <c r="AA1258" s="31">
        <v>5.3738317757009346</v>
      </c>
      <c r="AB1258" s="31">
        <v>-15.846276710876911</v>
      </c>
      <c r="AC1258" s="31">
        <v>18.873876925209885</v>
      </c>
      <c r="AD1258" s="28" t="s">
        <v>74</v>
      </c>
      <c r="AE1258" s="31">
        <v>-24.005005605886812</v>
      </c>
      <c r="AF1258" s="31">
        <v>-3.9313385006565476</v>
      </c>
      <c r="AG1258" s="28" t="s">
        <v>74</v>
      </c>
      <c r="AH1258" s="32">
        <v>45940</v>
      </c>
      <c r="AJ1258" s="30" t="s">
        <v>5960</v>
      </c>
    </row>
    <row r="1259" spans="1:36" x14ac:dyDescent="0.2">
      <c r="A1259" s="23" t="s">
        <v>2490</v>
      </c>
      <c r="B1259" s="24" t="s">
        <v>657</v>
      </c>
      <c r="C1259" s="25" t="s">
        <v>2491</v>
      </c>
      <c r="D1259" s="26" t="s">
        <v>74</v>
      </c>
      <c r="E1259" s="24">
        <v>3</v>
      </c>
      <c r="F1259" s="27">
        <v>0</v>
      </c>
      <c r="G1259" s="27">
        <v>23.372755267101297</v>
      </c>
      <c r="H1259" s="26" t="s">
        <v>74</v>
      </c>
      <c r="I1259" s="27">
        <v>26.942625420444731</v>
      </c>
      <c r="J1259" s="27">
        <v>14.378742600000001</v>
      </c>
      <c r="K1259" s="26" t="s">
        <v>74</v>
      </c>
      <c r="L1259" s="23" t="s">
        <v>91</v>
      </c>
      <c r="M1259" s="23" t="s">
        <v>1209</v>
      </c>
      <c r="N1259" s="28" t="s">
        <v>74</v>
      </c>
      <c r="O1259" s="3" t="s">
        <v>109</v>
      </c>
      <c r="P1259" s="3" t="s">
        <v>659</v>
      </c>
      <c r="Q1259" s="28" t="s">
        <v>74</v>
      </c>
      <c r="R1259" s="29">
        <v>5</v>
      </c>
      <c r="S1259" s="30">
        <v>13</v>
      </c>
      <c r="T1259" s="30">
        <v>0</v>
      </c>
      <c r="U1259" s="30">
        <v>0</v>
      </c>
      <c r="V1259" s="30">
        <v>0</v>
      </c>
      <c r="W1259" s="28" t="s">
        <v>74</v>
      </c>
      <c r="X1259" s="3" t="s">
        <v>83</v>
      </c>
      <c r="Y1259" s="28" t="s">
        <v>74</v>
      </c>
      <c r="Z1259" s="31">
        <v>0</v>
      </c>
      <c r="AA1259" s="31">
        <v>33.741054650221805</v>
      </c>
      <c r="AB1259" s="31">
        <v>-12.915129151291513</v>
      </c>
      <c r="AC1259" s="31">
        <v>24.012681704983923</v>
      </c>
      <c r="AD1259" s="28" t="s">
        <v>74</v>
      </c>
      <c r="AE1259" s="31">
        <v>-45.403779931463831</v>
      </c>
      <c r="AF1259" s="31">
        <v>-14.644193693610058</v>
      </c>
      <c r="AG1259" s="28" t="s">
        <v>74</v>
      </c>
      <c r="AH1259" s="32">
        <v>45940</v>
      </c>
      <c r="AJ1259" s="30" t="s">
        <v>5961</v>
      </c>
    </row>
    <row r="1260" spans="1:36" x14ac:dyDescent="0.2">
      <c r="A1260" s="23" t="s">
        <v>2492</v>
      </c>
      <c r="B1260" s="24" t="s">
        <v>154</v>
      </c>
      <c r="C1260" s="25" t="s">
        <v>2493</v>
      </c>
      <c r="D1260" s="26" t="s">
        <v>74</v>
      </c>
      <c r="E1260" s="24">
        <v>0</v>
      </c>
      <c r="F1260" s="27">
        <v>-34.628688068842713</v>
      </c>
      <c r="G1260" s="27">
        <v>1.313534145984482</v>
      </c>
      <c r="H1260" s="26" t="s">
        <v>74</v>
      </c>
      <c r="I1260" s="27">
        <v>25.060982343726618</v>
      </c>
      <c r="J1260" s="27">
        <v>14.372079750999999</v>
      </c>
      <c r="K1260" s="26" t="s">
        <v>74</v>
      </c>
      <c r="L1260" s="23" t="s">
        <v>122</v>
      </c>
      <c r="M1260" s="23" t="s">
        <v>221</v>
      </c>
      <c r="N1260" s="28" t="s">
        <v>74</v>
      </c>
      <c r="O1260" s="3" t="s">
        <v>156</v>
      </c>
      <c r="P1260" s="3" t="s">
        <v>309</v>
      </c>
      <c r="Q1260" s="28" t="s">
        <v>74</v>
      </c>
      <c r="R1260" s="29">
        <v>0</v>
      </c>
      <c r="S1260" s="30">
        <v>0</v>
      </c>
      <c r="T1260" s="30">
        <v>0</v>
      </c>
      <c r="U1260" s="30">
        <v>11</v>
      </c>
      <c r="V1260" s="30">
        <v>11</v>
      </c>
      <c r="W1260" s="28" t="s">
        <v>74</v>
      </c>
      <c r="X1260" s="3" t="s">
        <v>83</v>
      </c>
      <c r="Y1260" s="28" t="s">
        <v>74</v>
      </c>
      <c r="Z1260" s="31">
        <v>-24.384112619406736</v>
      </c>
      <c r="AA1260" s="31">
        <v>1.3299640909702242E-2</v>
      </c>
      <c r="AB1260" s="31">
        <v>-30.806036069193965</v>
      </c>
      <c r="AC1260" s="31">
        <v>-13.546275448234393</v>
      </c>
      <c r="AD1260" s="28" t="s">
        <v>74</v>
      </c>
      <c r="AE1260" s="31">
        <v>-48.263821101083721</v>
      </c>
      <c r="AF1260" s="31">
        <v>-30.806933527411335</v>
      </c>
      <c r="AG1260" s="28" t="s">
        <v>74</v>
      </c>
      <c r="AH1260" s="32">
        <v>45940</v>
      </c>
      <c r="AJ1260" s="30" t="s">
        <v>5962</v>
      </c>
    </row>
    <row r="1261" spans="1:36" x14ac:dyDescent="0.2">
      <c r="A1261" s="23" t="s">
        <v>574</v>
      </c>
      <c r="B1261" s="24" t="s">
        <v>154</v>
      </c>
      <c r="C1261" s="25" t="s">
        <v>2494</v>
      </c>
      <c r="D1261" s="26" t="s">
        <v>74</v>
      </c>
      <c r="E1261" s="24">
        <v>1</v>
      </c>
      <c r="F1261" s="27">
        <v>-24.410059396468931</v>
      </c>
      <c r="G1261" s="27">
        <v>0.13498921019078869</v>
      </c>
      <c r="H1261" s="26" t="s">
        <v>74</v>
      </c>
      <c r="I1261" s="27">
        <v>36.036378557824477</v>
      </c>
      <c r="J1261" s="27">
        <v>14.367420084999999</v>
      </c>
      <c r="K1261" s="26" t="s">
        <v>74</v>
      </c>
      <c r="L1261" s="23" t="s">
        <v>75</v>
      </c>
      <c r="M1261" s="23" t="s">
        <v>174</v>
      </c>
      <c r="N1261" s="28" t="s">
        <v>74</v>
      </c>
      <c r="O1261" s="3" t="s">
        <v>156</v>
      </c>
      <c r="P1261" s="3" t="s">
        <v>175</v>
      </c>
      <c r="Q1261" s="28" t="s">
        <v>74</v>
      </c>
      <c r="R1261" s="29">
        <v>2</v>
      </c>
      <c r="S1261" s="30">
        <v>0</v>
      </c>
      <c r="T1261" s="30">
        <v>0</v>
      </c>
      <c r="U1261" s="30">
        <v>0</v>
      </c>
      <c r="V1261" s="30">
        <v>0</v>
      </c>
      <c r="W1261" s="28" t="s">
        <v>74</v>
      </c>
      <c r="X1261" s="3" t="s">
        <v>83</v>
      </c>
      <c r="Y1261" s="28" t="s">
        <v>74</v>
      </c>
      <c r="Z1261" s="31">
        <v>-22.222222222222221</v>
      </c>
      <c r="AA1261" s="31">
        <v>9.0631364562118044</v>
      </c>
      <c r="AB1261" s="31">
        <v>-22.222222222222221</v>
      </c>
      <c r="AC1261" s="31">
        <v>31.32652667087255</v>
      </c>
      <c r="AD1261" s="28" t="s">
        <v>74</v>
      </c>
      <c r="AE1261" s="31">
        <v>-24.411444319762875</v>
      </c>
      <c r="AF1261" s="31">
        <v>8.7166667064123757</v>
      </c>
      <c r="AG1261" s="28" t="s">
        <v>74</v>
      </c>
      <c r="AH1261" s="32">
        <v>45940</v>
      </c>
      <c r="AJ1261" s="30" t="s">
        <v>5963</v>
      </c>
    </row>
    <row r="1262" spans="1:36" x14ac:dyDescent="0.2">
      <c r="A1262" s="23">
        <v>1216</v>
      </c>
      <c r="B1262" s="24" t="s">
        <v>107</v>
      </c>
      <c r="C1262" s="25" t="s">
        <v>2495</v>
      </c>
      <c r="D1262" s="26" t="s">
        <v>74</v>
      </c>
      <c r="E1262" s="24">
        <v>0</v>
      </c>
      <c r="F1262" s="27">
        <v>-16.5937232189555</v>
      </c>
      <c r="G1262" s="27">
        <v>1.510545631579886</v>
      </c>
      <c r="H1262" s="26" t="s">
        <v>74</v>
      </c>
      <c r="I1262" s="27">
        <v>14.909130932786486</v>
      </c>
      <c r="J1262" s="27">
        <v>14.353574954000001</v>
      </c>
      <c r="K1262" s="26" t="s">
        <v>74</v>
      </c>
      <c r="L1262" s="23" t="s">
        <v>122</v>
      </c>
      <c r="M1262" s="23" t="s">
        <v>221</v>
      </c>
      <c r="N1262" s="28" t="s">
        <v>74</v>
      </c>
      <c r="O1262" s="3" t="s">
        <v>109</v>
      </c>
      <c r="P1262" s="3" t="s">
        <v>110</v>
      </c>
      <c r="Q1262" s="28" t="s">
        <v>74</v>
      </c>
      <c r="R1262" s="29">
        <v>3</v>
      </c>
      <c r="S1262" s="30">
        <v>0</v>
      </c>
      <c r="T1262" s="30">
        <v>0</v>
      </c>
      <c r="U1262" s="30">
        <v>0</v>
      </c>
      <c r="V1262" s="30">
        <v>4</v>
      </c>
      <c r="W1262" s="28" t="s">
        <v>74</v>
      </c>
      <c r="X1262" s="3" t="s">
        <v>101</v>
      </c>
      <c r="Y1262" s="28" t="s">
        <v>74</v>
      </c>
      <c r="Z1262" s="31">
        <v>-6.4834899975897917</v>
      </c>
      <c r="AA1262" s="31">
        <v>7.5090052646162198</v>
      </c>
      <c r="AB1262" s="31">
        <v>-10.237131289762878</v>
      </c>
      <c r="AC1262" s="31">
        <v>13.115081476385035</v>
      </c>
      <c r="AD1262" s="28" t="s">
        <v>74</v>
      </c>
      <c r="AE1262" s="31">
        <v>-24.834854251286529</v>
      </c>
      <c r="AF1262" s="31">
        <v>-13.592674073268535</v>
      </c>
      <c r="AG1262" s="28" t="s">
        <v>74</v>
      </c>
      <c r="AH1262" s="32">
        <v>45940</v>
      </c>
      <c r="AJ1262" s="30" t="s">
        <v>5964</v>
      </c>
    </row>
    <row r="1263" spans="1:36" x14ac:dyDescent="0.2">
      <c r="A1263" s="23" t="s">
        <v>2496</v>
      </c>
      <c r="B1263" s="24" t="s">
        <v>557</v>
      </c>
      <c r="C1263" s="25" t="s">
        <v>2497</v>
      </c>
      <c r="D1263" s="26" t="s">
        <v>74</v>
      </c>
      <c r="E1263" s="24">
        <v>0</v>
      </c>
      <c r="F1263" s="27">
        <v>-25.340127119670473</v>
      </c>
      <c r="G1263" s="27">
        <v>3.1278652149836885</v>
      </c>
      <c r="H1263" s="26" t="s">
        <v>74</v>
      </c>
      <c r="I1263" s="27">
        <v>22.947658773793407</v>
      </c>
      <c r="J1263" s="27">
        <v>14.336055480000001</v>
      </c>
      <c r="K1263" s="26" t="s">
        <v>74</v>
      </c>
      <c r="L1263" s="23" t="s">
        <v>113</v>
      </c>
      <c r="M1263" s="23" t="s">
        <v>295</v>
      </c>
      <c r="N1263" s="28" t="s">
        <v>74</v>
      </c>
      <c r="O1263" s="3" t="s">
        <v>156</v>
      </c>
      <c r="P1263" s="3" t="s">
        <v>559</v>
      </c>
      <c r="Q1263" s="28" t="s">
        <v>74</v>
      </c>
      <c r="R1263" s="29">
        <v>0</v>
      </c>
      <c r="S1263" s="30">
        <v>0</v>
      </c>
      <c r="T1263" s="30">
        <v>0</v>
      </c>
      <c r="U1263" s="30">
        <v>7</v>
      </c>
      <c r="V1263" s="30">
        <v>15</v>
      </c>
      <c r="W1263" s="28" t="s">
        <v>74</v>
      </c>
      <c r="X1263" s="3" t="s">
        <v>83</v>
      </c>
      <c r="Y1263" s="28" t="s">
        <v>74</v>
      </c>
      <c r="Z1263" s="31">
        <v>-17.469642153526525</v>
      </c>
      <c r="AA1263" s="31">
        <v>3.2720753025549132</v>
      </c>
      <c r="AB1263" s="31">
        <v>-33.38537600832683</v>
      </c>
      <c r="AC1263" s="31">
        <v>-4.9737419847372131</v>
      </c>
      <c r="AD1263" s="28" t="s">
        <v>74</v>
      </c>
      <c r="AE1263" s="31">
        <v>-51.644668198937829</v>
      </c>
      <c r="AF1263" s="31">
        <v>-22.214671093763751</v>
      </c>
      <c r="AG1263" s="28" t="s">
        <v>74</v>
      </c>
      <c r="AH1263" s="32">
        <v>45940</v>
      </c>
      <c r="AJ1263" s="30" t="s">
        <v>5965</v>
      </c>
    </row>
    <row r="1264" spans="1:36" x14ac:dyDescent="0.2">
      <c r="A1264" s="23" t="s">
        <v>2498</v>
      </c>
      <c r="B1264" s="24" t="s">
        <v>72</v>
      </c>
      <c r="C1264" s="25" t="s">
        <v>2499</v>
      </c>
      <c r="D1264" s="26" t="s">
        <v>74</v>
      </c>
      <c r="E1264" s="24">
        <v>1</v>
      </c>
      <c r="F1264" s="27">
        <v>-22.036675814216046</v>
      </c>
      <c r="G1264" s="27">
        <v>0</v>
      </c>
      <c r="H1264" s="26" t="s">
        <v>74</v>
      </c>
      <c r="I1264" s="27">
        <v>26.147296339598284</v>
      </c>
      <c r="J1264" s="27">
        <v>14.309651178999999</v>
      </c>
      <c r="K1264" s="26" t="s">
        <v>74</v>
      </c>
      <c r="L1264" s="23" t="s">
        <v>247</v>
      </c>
      <c r="M1264" s="23" t="s">
        <v>1436</v>
      </c>
      <c r="N1264" s="28" t="s">
        <v>74</v>
      </c>
      <c r="O1264" s="3" t="s">
        <v>77</v>
      </c>
      <c r="P1264" s="3" t="s">
        <v>78</v>
      </c>
      <c r="Q1264" s="28" t="s">
        <v>74</v>
      </c>
      <c r="R1264" s="29">
        <v>2</v>
      </c>
      <c r="S1264" s="30">
        <v>0</v>
      </c>
      <c r="T1264" s="30">
        <v>0</v>
      </c>
      <c r="U1264" s="30">
        <v>0</v>
      </c>
      <c r="V1264" s="30">
        <v>0</v>
      </c>
      <c r="W1264" s="28" t="s">
        <v>74</v>
      </c>
      <c r="X1264" s="3" t="s">
        <v>83</v>
      </c>
      <c r="Y1264" s="28" t="s">
        <v>74</v>
      </c>
      <c r="Z1264" s="31">
        <v>-18.738426617286905</v>
      </c>
      <c r="AA1264" s="31">
        <v>3.6021628208057188</v>
      </c>
      <c r="AB1264" s="31">
        <v>-18.738426617286905</v>
      </c>
      <c r="AC1264" s="31">
        <v>9.6297537923965137</v>
      </c>
      <c r="AD1264" s="28" t="s">
        <v>74</v>
      </c>
      <c r="AE1264" s="31">
        <v>-34.231564544730105</v>
      </c>
      <c r="AF1264" s="31">
        <v>-16.508652345375406</v>
      </c>
      <c r="AG1264" s="28" t="s">
        <v>74</v>
      </c>
      <c r="AH1264" s="32">
        <v>45940</v>
      </c>
      <c r="AJ1264" s="30" t="s">
        <v>5966</v>
      </c>
    </row>
    <row r="1265" spans="1:36" x14ac:dyDescent="0.2">
      <c r="A1265" s="23" t="s">
        <v>2500</v>
      </c>
      <c r="B1265" s="24" t="s">
        <v>846</v>
      </c>
      <c r="C1265" s="25" t="s">
        <v>2501</v>
      </c>
      <c r="D1265" s="26" t="s">
        <v>74</v>
      </c>
      <c r="E1265" s="24">
        <v>5</v>
      </c>
      <c r="F1265" s="27">
        <v>-2.066556561490942</v>
      </c>
      <c r="G1265" s="27">
        <v>14.054158399217082</v>
      </c>
      <c r="H1265" s="26" t="s">
        <v>74</v>
      </c>
      <c r="I1265" s="27">
        <v>19.822666682140628</v>
      </c>
      <c r="J1265" s="27">
        <v>14.283855587</v>
      </c>
      <c r="K1265" s="26" t="s">
        <v>74</v>
      </c>
      <c r="L1265" s="23" t="s">
        <v>113</v>
      </c>
      <c r="M1265" s="23" t="s">
        <v>114</v>
      </c>
      <c r="N1265" s="28" t="s">
        <v>74</v>
      </c>
      <c r="O1265" s="3" t="s">
        <v>156</v>
      </c>
      <c r="P1265" s="3" t="s">
        <v>848</v>
      </c>
      <c r="Q1265" s="28" t="s">
        <v>74</v>
      </c>
      <c r="R1265" s="29">
        <v>5</v>
      </c>
      <c r="S1265" s="30">
        <v>60</v>
      </c>
      <c r="T1265" s="30">
        <v>15</v>
      </c>
      <c r="U1265" s="30">
        <v>0</v>
      </c>
      <c r="V1265" s="30">
        <v>0</v>
      </c>
      <c r="W1265" s="28" t="s">
        <v>74</v>
      </c>
      <c r="X1265" s="3" t="s">
        <v>101</v>
      </c>
      <c r="Y1265" s="28" t="s">
        <v>74</v>
      </c>
      <c r="Z1265" s="31">
        <v>0</v>
      </c>
      <c r="AA1265" s="31">
        <v>25.629887054735011</v>
      </c>
      <c r="AB1265" s="31">
        <v>0</v>
      </c>
      <c r="AC1265" s="31">
        <v>55.829544462609007</v>
      </c>
      <c r="AD1265" s="28" t="s">
        <v>74</v>
      </c>
      <c r="AE1265" s="31">
        <v>-7.4461976936464973</v>
      </c>
      <c r="AF1265" s="31">
        <v>19.959909635147039</v>
      </c>
      <c r="AG1265" s="28" t="s">
        <v>74</v>
      </c>
      <c r="AH1265" s="32">
        <v>45940</v>
      </c>
      <c r="AJ1265" s="30" t="s">
        <v>5967</v>
      </c>
    </row>
    <row r="1266" spans="1:36" x14ac:dyDescent="0.2">
      <c r="A1266" s="23" t="s">
        <v>2502</v>
      </c>
      <c r="B1266" s="24" t="s">
        <v>255</v>
      </c>
      <c r="C1266" s="25" t="s">
        <v>2503</v>
      </c>
      <c r="D1266" s="26" t="s">
        <v>74</v>
      </c>
      <c r="E1266" s="24">
        <v>5</v>
      </c>
      <c r="F1266" s="27">
        <v>0</v>
      </c>
      <c r="G1266" s="27">
        <v>31.852830431755553</v>
      </c>
      <c r="H1266" s="26" t="s">
        <v>74</v>
      </c>
      <c r="I1266" s="27">
        <v>33.362899551037948</v>
      </c>
      <c r="J1266" s="27">
        <v>14.283709528999999</v>
      </c>
      <c r="K1266" s="26" t="s">
        <v>74</v>
      </c>
      <c r="L1266" s="23" t="s">
        <v>113</v>
      </c>
      <c r="M1266" s="23" t="s">
        <v>132</v>
      </c>
      <c r="N1266" s="28" t="s">
        <v>74</v>
      </c>
      <c r="O1266" s="3" t="s">
        <v>109</v>
      </c>
      <c r="P1266" s="3" t="s">
        <v>258</v>
      </c>
      <c r="Q1266" s="28" t="s">
        <v>74</v>
      </c>
      <c r="R1266" s="29">
        <v>5</v>
      </c>
      <c r="S1266" s="30">
        <v>20</v>
      </c>
      <c r="T1266" s="30">
        <v>5</v>
      </c>
      <c r="U1266" s="30">
        <v>0</v>
      </c>
      <c r="V1266" s="30">
        <v>0</v>
      </c>
      <c r="W1266" s="28" t="s">
        <v>74</v>
      </c>
      <c r="X1266" s="3" t="s">
        <v>83</v>
      </c>
      <c r="Y1266" s="28" t="s">
        <v>74</v>
      </c>
      <c r="Z1266" s="31">
        <v>-0.33779517615860016</v>
      </c>
      <c r="AA1266" s="31">
        <v>58.430400329216468</v>
      </c>
      <c r="AB1266" s="31">
        <v>-0.33779517615860016</v>
      </c>
      <c r="AC1266" s="31">
        <v>103.37491946400863</v>
      </c>
      <c r="AD1266" s="28" t="s">
        <v>74</v>
      </c>
      <c r="AE1266" s="31">
        <v>0</v>
      </c>
      <c r="AF1266" s="31">
        <v>48.525539338437419</v>
      </c>
      <c r="AG1266" s="28" t="s">
        <v>74</v>
      </c>
      <c r="AH1266" s="32">
        <v>45940</v>
      </c>
      <c r="AJ1266" s="30" t="s">
        <v>5968</v>
      </c>
    </row>
    <row r="1267" spans="1:36" x14ac:dyDescent="0.2">
      <c r="A1267" s="23" t="s">
        <v>2504</v>
      </c>
      <c r="B1267" s="24" t="s">
        <v>72</v>
      </c>
      <c r="C1267" s="25" t="s">
        <v>2505</v>
      </c>
      <c r="D1267" s="26" t="s">
        <v>74</v>
      </c>
      <c r="E1267" s="24">
        <v>1</v>
      </c>
      <c r="F1267" s="27">
        <v>-13.576799082356978</v>
      </c>
      <c r="G1267" s="27">
        <v>28.649954941545104</v>
      </c>
      <c r="H1267" s="26" t="s">
        <v>74</v>
      </c>
      <c r="I1267" s="27">
        <v>60.240407202558956</v>
      </c>
      <c r="J1267" s="27">
        <v>14.270408134</v>
      </c>
      <c r="K1267" s="26" t="s">
        <v>74</v>
      </c>
      <c r="L1267" s="23" t="s">
        <v>129</v>
      </c>
      <c r="M1267" s="23" t="s">
        <v>277</v>
      </c>
      <c r="N1267" s="28" t="s">
        <v>74</v>
      </c>
      <c r="O1267" s="3" t="s">
        <v>156</v>
      </c>
      <c r="P1267" s="3" t="s">
        <v>309</v>
      </c>
      <c r="Q1267" s="28" t="s">
        <v>74</v>
      </c>
      <c r="R1267" s="29">
        <v>2</v>
      </c>
      <c r="S1267" s="30">
        <v>0</v>
      </c>
      <c r="T1267" s="30">
        <v>0</v>
      </c>
      <c r="U1267" s="30">
        <v>0</v>
      </c>
      <c r="V1267" s="30">
        <v>0</v>
      </c>
      <c r="W1267" s="28" t="s">
        <v>74</v>
      </c>
      <c r="X1267" s="3" t="s">
        <v>79</v>
      </c>
      <c r="Y1267" s="28" t="s">
        <v>74</v>
      </c>
      <c r="Z1267" s="31">
        <v>-5.3638661096497904</v>
      </c>
      <c r="AA1267" s="31">
        <v>43.362762715837192</v>
      </c>
      <c r="AB1267" s="31">
        <v>-45.394756420557684</v>
      </c>
      <c r="AC1267" s="31">
        <v>-21.464931944190312</v>
      </c>
      <c r="AD1267" s="28" t="s">
        <v>74</v>
      </c>
      <c r="AE1267" s="31">
        <v>-56.501377868914972</v>
      </c>
      <c r="AF1267" s="31">
        <v>-41.624866068858097</v>
      </c>
      <c r="AG1267" s="28" t="s">
        <v>74</v>
      </c>
      <c r="AH1267" s="32">
        <v>45940</v>
      </c>
      <c r="AJ1267" s="30" t="s">
        <v>5969</v>
      </c>
    </row>
    <row r="1268" spans="1:36" x14ac:dyDescent="0.2">
      <c r="A1268" s="23" t="s">
        <v>2506</v>
      </c>
      <c r="B1268" s="24" t="s">
        <v>72</v>
      </c>
      <c r="C1268" s="25" t="s">
        <v>2507</v>
      </c>
      <c r="D1268" s="26" t="s">
        <v>74</v>
      </c>
      <c r="E1268" s="24">
        <v>0</v>
      </c>
      <c r="F1268" s="27">
        <v>-18.563734685298257</v>
      </c>
      <c r="G1268" s="27">
        <v>0</v>
      </c>
      <c r="H1268" s="26" t="s">
        <v>74</v>
      </c>
      <c r="I1268" s="27">
        <v>26.267402166735454</v>
      </c>
      <c r="J1268" s="27">
        <v>14.26179937</v>
      </c>
      <c r="K1268" s="26" t="s">
        <v>74</v>
      </c>
      <c r="L1268" s="23" t="s">
        <v>247</v>
      </c>
      <c r="M1268" s="23" t="s">
        <v>248</v>
      </c>
      <c r="N1268" s="28" t="s">
        <v>74</v>
      </c>
      <c r="O1268" s="3" t="s">
        <v>77</v>
      </c>
      <c r="P1268" s="3" t="s">
        <v>78</v>
      </c>
      <c r="Q1268" s="28" t="s">
        <v>74</v>
      </c>
      <c r="R1268" s="29">
        <v>3</v>
      </c>
      <c r="S1268" s="30">
        <v>0</v>
      </c>
      <c r="T1268" s="30">
        <v>0</v>
      </c>
      <c r="U1268" s="30">
        <v>0</v>
      </c>
      <c r="V1268" s="30">
        <v>2</v>
      </c>
      <c r="W1268" s="28" t="s">
        <v>74</v>
      </c>
      <c r="X1268" s="3" t="s">
        <v>83</v>
      </c>
      <c r="Y1268" s="28" t="s">
        <v>74</v>
      </c>
      <c r="Z1268" s="31">
        <v>-12.808654072274036</v>
      </c>
      <c r="AA1268" s="31">
        <v>8.3268406700428486</v>
      </c>
      <c r="AB1268" s="31">
        <v>-18.756847564093196</v>
      </c>
      <c r="AC1268" s="31">
        <v>11.10040138178814</v>
      </c>
      <c r="AD1268" s="28" t="s">
        <v>74</v>
      </c>
      <c r="AE1268" s="31">
        <v>-29.01891521705987</v>
      </c>
      <c r="AF1268" s="31">
        <v>-15.548260387047435</v>
      </c>
      <c r="AG1268" s="28" t="s">
        <v>74</v>
      </c>
      <c r="AH1268" s="32">
        <v>45940</v>
      </c>
      <c r="AJ1268" s="30" t="s">
        <v>5970</v>
      </c>
    </row>
    <row r="1269" spans="1:36" x14ac:dyDescent="0.2">
      <c r="A1269" s="23">
        <v>4091</v>
      </c>
      <c r="B1269" s="24" t="s">
        <v>259</v>
      </c>
      <c r="C1269" s="25" t="s">
        <v>2508</v>
      </c>
      <c r="D1269" s="26" t="s">
        <v>74</v>
      </c>
      <c r="E1269" s="24">
        <v>2</v>
      </c>
      <c r="F1269" s="27">
        <v>-22.361430115750139</v>
      </c>
      <c r="G1269" s="27">
        <v>0</v>
      </c>
      <c r="H1269" s="26" t="s">
        <v>74</v>
      </c>
      <c r="I1269" s="27">
        <v>26.150236114800613</v>
      </c>
      <c r="J1269" s="27">
        <v>14.255449959</v>
      </c>
      <c r="K1269" s="26" t="s">
        <v>74</v>
      </c>
      <c r="L1269" s="23" t="s">
        <v>247</v>
      </c>
      <c r="M1269" s="23" t="s">
        <v>816</v>
      </c>
      <c r="N1269" s="28" t="s">
        <v>74</v>
      </c>
      <c r="O1269" s="3" t="s">
        <v>109</v>
      </c>
      <c r="P1269" s="3" t="s">
        <v>261</v>
      </c>
      <c r="Q1269" s="28" t="s">
        <v>74</v>
      </c>
      <c r="R1269" s="29">
        <v>3</v>
      </c>
      <c r="S1269" s="30">
        <v>0</v>
      </c>
      <c r="T1269" s="30">
        <v>0</v>
      </c>
      <c r="U1269" s="30">
        <v>0</v>
      </c>
      <c r="V1269" s="30">
        <v>0</v>
      </c>
      <c r="W1269" s="28" t="s">
        <v>74</v>
      </c>
      <c r="X1269" s="3" t="s">
        <v>83</v>
      </c>
      <c r="Y1269" s="28" t="s">
        <v>74</v>
      </c>
      <c r="Z1269" s="31">
        <v>-12.903371583312767</v>
      </c>
      <c r="AA1269" s="31">
        <v>13.524118494621709</v>
      </c>
      <c r="AB1269" s="31">
        <v>-12.903371583312767</v>
      </c>
      <c r="AC1269" s="31">
        <v>39.742590578596932</v>
      </c>
      <c r="AD1269" s="28" t="s">
        <v>74</v>
      </c>
      <c r="AE1269" s="31">
        <v>-23.317911589000907</v>
      </c>
      <c r="AF1269" s="31">
        <v>3.1740828886734773</v>
      </c>
      <c r="AG1269" s="28" t="s">
        <v>74</v>
      </c>
      <c r="AH1269" s="32">
        <v>45940</v>
      </c>
      <c r="AJ1269" s="30" t="s">
        <v>5971</v>
      </c>
    </row>
    <row r="1270" spans="1:36" x14ac:dyDescent="0.2">
      <c r="A1270" s="23">
        <v>11200</v>
      </c>
      <c r="B1270" s="24" t="s">
        <v>140</v>
      </c>
      <c r="C1270" s="25" t="s">
        <v>2509</v>
      </c>
      <c r="D1270" s="26" t="s">
        <v>74</v>
      </c>
      <c r="E1270" s="24">
        <v>0</v>
      </c>
      <c r="F1270" s="27">
        <v>-28.123636866471063</v>
      </c>
      <c r="G1270" s="27">
        <v>0</v>
      </c>
      <c r="H1270" s="26" t="s">
        <v>74</v>
      </c>
      <c r="I1270" s="27">
        <v>48.132478932589812</v>
      </c>
      <c r="J1270" s="27">
        <v>14.247380458</v>
      </c>
      <c r="K1270" s="26" t="s">
        <v>74</v>
      </c>
      <c r="L1270" s="23" t="s">
        <v>178</v>
      </c>
      <c r="M1270" s="23" t="s">
        <v>1366</v>
      </c>
      <c r="N1270" s="28" t="s">
        <v>74</v>
      </c>
      <c r="O1270" s="3" t="s">
        <v>109</v>
      </c>
      <c r="P1270" s="3" t="s">
        <v>142</v>
      </c>
      <c r="Q1270" s="28" t="s">
        <v>74</v>
      </c>
      <c r="R1270" s="29">
        <v>1</v>
      </c>
      <c r="S1270" s="30">
        <v>0</v>
      </c>
      <c r="T1270" s="30">
        <v>0</v>
      </c>
      <c r="U1270" s="30">
        <v>0</v>
      </c>
      <c r="V1270" s="30">
        <v>3</v>
      </c>
      <c r="W1270" s="28" t="s">
        <v>74</v>
      </c>
      <c r="X1270" s="3" t="s">
        <v>79</v>
      </c>
      <c r="Y1270" s="28" t="s">
        <v>74</v>
      </c>
      <c r="Z1270" s="31">
        <v>-21.925343811394892</v>
      </c>
      <c r="AA1270" s="31">
        <v>9.4162995594713657</v>
      </c>
      <c r="AB1270" s="31">
        <v>-36.476982097186699</v>
      </c>
      <c r="AC1270" s="31">
        <v>2.6595498609683887</v>
      </c>
      <c r="AD1270" s="28" t="s">
        <v>74</v>
      </c>
      <c r="AE1270" s="31">
        <v>-63.004072339610282</v>
      </c>
      <c r="AF1270" s="31">
        <v>-29.183059067194751</v>
      </c>
      <c r="AG1270" s="28" t="s">
        <v>74</v>
      </c>
      <c r="AH1270" s="32">
        <v>45940</v>
      </c>
      <c r="AJ1270" s="30" t="s">
        <v>5972</v>
      </c>
    </row>
    <row r="1271" spans="1:36" x14ac:dyDescent="0.2">
      <c r="A1271" s="23">
        <v>1876</v>
      </c>
      <c r="B1271" s="24" t="s">
        <v>124</v>
      </c>
      <c r="C1271" s="25" t="s">
        <v>2510</v>
      </c>
      <c r="D1271" s="26" t="s">
        <v>74</v>
      </c>
      <c r="E1271" s="24">
        <v>0</v>
      </c>
      <c r="F1271" s="27">
        <v>-23.951895131655192</v>
      </c>
      <c r="G1271" s="27">
        <v>5.0042603181589689</v>
      </c>
      <c r="H1271" s="26" t="s">
        <v>74</v>
      </c>
      <c r="I1271" s="27">
        <v>27.981458949617405</v>
      </c>
      <c r="J1271" s="27">
        <v>14.221874951</v>
      </c>
      <c r="K1271" s="26" t="s">
        <v>74</v>
      </c>
      <c r="L1271" s="23" t="s">
        <v>122</v>
      </c>
      <c r="M1271" s="23" t="s">
        <v>343</v>
      </c>
      <c r="N1271" s="28" t="s">
        <v>74</v>
      </c>
      <c r="O1271" s="3" t="s">
        <v>109</v>
      </c>
      <c r="P1271" s="3" t="s">
        <v>543</v>
      </c>
      <c r="Q1271" s="28" t="s">
        <v>74</v>
      </c>
      <c r="R1271" s="29">
        <v>1</v>
      </c>
      <c r="S1271" s="30">
        <v>0</v>
      </c>
      <c r="T1271" s="30">
        <v>0</v>
      </c>
      <c r="U1271" s="30">
        <v>0</v>
      </c>
      <c r="V1271" s="30">
        <v>4</v>
      </c>
      <c r="W1271" s="28" t="s">
        <v>74</v>
      </c>
      <c r="X1271" s="3" t="s">
        <v>83</v>
      </c>
      <c r="Y1271" s="28" t="s">
        <v>74</v>
      </c>
      <c r="Z1271" s="31">
        <v>-6.8888888888888804</v>
      </c>
      <c r="AA1271" s="31">
        <v>8.2687338501292054</v>
      </c>
      <c r="AB1271" s="31">
        <v>-65.44329896907216</v>
      </c>
      <c r="AC1271" s="31">
        <v>-40.229098015720169</v>
      </c>
      <c r="AD1271" s="28" t="s">
        <v>74</v>
      </c>
      <c r="AE1271" s="31">
        <v>-78.327856367866588</v>
      </c>
      <c r="AF1271" s="31">
        <v>-57.460525793995224</v>
      </c>
      <c r="AG1271" s="28" t="s">
        <v>74</v>
      </c>
      <c r="AH1271" s="32">
        <v>45940</v>
      </c>
      <c r="AJ1271" s="30" t="s">
        <v>5973</v>
      </c>
    </row>
    <row r="1272" spans="1:36" x14ac:dyDescent="0.2">
      <c r="A1272" s="23" t="s">
        <v>2511</v>
      </c>
      <c r="B1272" s="24" t="s">
        <v>255</v>
      </c>
      <c r="C1272" s="25" t="s">
        <v>2512</v>
      </c>
      <c r="D1272" s="26" t="s">
        <v>74</v>
      </c>
      <c r="E1272" s="24">
        <v>1</v>
      </c>
      <c r="F1272" s="27">
        <v>-17.792403039039336</v>
      </c>
      <c r="G1272" s="27">
        <v>5.2962914172803126</v>
      </c>
      <c r="H1272" s="26" t="s">
        <v>74</v>
      </c>
      <c r="I1272" s="27">
        <v>18.28308185426193</v>
      </c>
      <c r="J1272" s="27">
        <v>14.217829111</v>
      </c>
      <c r="K1272" s="26" t="s">
        <v>74</v>
      </c>
      <c r="L1272" s="23" t="s">
        <v>129</v>
      </c>
      <c r="M1272" s="23" t="s">
        <v>130</v>
      </c>
      <c r="N1272" s="28" t="s">
        <v>74</v>
      </c>
      <c r="O1272" s="3" t="s">
        <v>109</v>
      </c>
      <c r="P1272" s="3" t="s">
        <v>258</v>
      </c>
      <c r="Q1272" s="28" t="s">
        <v>74</v>
      </c>
      <c r="R1272" s="29">
        <v>5</v>
      </c>
      <c r="S1272" s="30">
        <v>15</v>
      </c>
      <c r="T1272" s="30">
        <v>0</v>
      </c>
      <c r="U1272" s="30">
        <v>0</v>
      </c>
      <c r="V1272" s="30">
        <v>0</v>
      </c>
      <c r="W1272" s="28" t="s">
        <v>74</v>
      </c>
      <c r="X1272" s="3" t="s">
        <v>101</v>
      </c>
      <c r="Y1272" s="28" t="s">
        <v>74</v>
      </c>
      <c r="Z1272" s="31">
        <v>-1.946258161727775</v>
      </c>
      <c r="AA1272" s="31">
        <v>11.534039377557507</v>
      </c>
      <c r="AB1272" s="31">
        <v>-5.6211551709551486</v>
      </c>
      <c r="AC1272" s="31">
        <v>26.962149703803757</v>
      </c>
      <c r="AD1272" s="28" t="s">
        <v>74</v>
      </c>
      <c r="AE1272" s="31">
        <v>-25.68706621471879</v>
      </c>
      <c r="AF1272" s="31">
        <v>-9.7368680499552323</v>
      </c>
      <c r="AG1272" s="28" t="s">
        <v>74</v>
      </c>
      <c r="AH1272" s="32">
        <v>45940</v>
      </c>
      <c r="AJ1272" s="30" t="s">
        <v>5974</v>
      </c>
    </row>
    <row r="1273" spans="1:36" x14ac:dyDescent="0.2">
      <c r="A1273" s="23">
        <v>4755</v>
      </c>
      <c r="B1273" s="24" t="s">
        <v>259</v>
      </c>
      <c r="C1273" s="25" t="s">
        <v>2513</v>
      </c>
      <c r="D1273" s="26" t="s">
        <v>74</v>
      </c>
      <c r="E1273" s="24">
        <v>2</v>
      </c>
      <c r="F1273" s="27">
        <v>-5.8589189025856827</v>
      </c>
      <c r="G1273" s="27">
        <v>21.858480959896781</v>
      </c>
      <c r="H1273" s="26" t="s">
        <v>74</v>
      </c>
      <c r="I1273" s="27">
        <v>32.304142933130606</v>
      </c>
      <c r="J1273" s="27">
        <v>14.214908793999999</v>
      </c>
      <c r="K1273" s="26" t="s">
        <v>74</v>
      </c>
      <c r="L1273" s="23" t="s">
        <v>91</v>
      </c>
      <c r="M1273" s="23" t="s">
        <v>92</v>
      </c>
      <c r="N1273" s="28" t="s">
        <v>74</v>
      </c>
      <c r="O1273" s="3" t="s">
        <v>109</v>
      </c>
      <c r="P1273" s="3" t="s">
        <v>261</v>
      </c>
      <c r="Q1273" s="28" t="s">
        <v>74</v>
      </c>
      <c r="R1273" s="29">
        <v>4</v>
      </c>
      <c r="S1273" s="30">
        <v>0</v>
      </c>
      <c r="T1273" s="30">
        <v>0</v>
      </c>
      <c r="U1273" s="30">
        <v>0</v>
      </c>
      <c r="V1273" s="30">
        <v>0</v>
      </c>
      <c r="W1273" s="28" t="s">
        <v>74</v>
      </c>
      <c r="X1273" s="3" t="s">
        <v>83</v>
      </c>
      <c r="Y1273" s="28" t="s">
        <v>74</v>
      </c>
      <c r="Z1273" s="31">
        <v>0</v>
      </c>
      <c r="AA1273" s="31">
        <v>29.236739974126781</v>
      </c>
      <c r="AB1273" s="31">
        <v>-12.755663458683383</v>
      </c>
      <c r="AC1273" s="31">
        <v>29.963078907298012</v>
      </c>
      <c r="AD1273" s="28" t="s">
        <v>74</v>
      </c>
      <c r="AE1273" s="31">
        <v>-50.158784794232226</v>
      </c>
      <c r="AF1273" s="31">
        <v>-8.814488896412497</v>
      </c>
      <c r="AG1273" s="28" t="s">
        <v>74</v>
      </c>
      <c r="AH1273" s="32">
        <v>45940</v>
      </c>
      <c r="AJ1273" s="30" t="s">
        <v>5975</v>
      </c>
    </row>
    <row r="1274" spans="1:36" x14ac:dyDescent="0.2">
      <c r="A1274" s="23" t="s">
        <v>2514</v>
      </c>
      <c r="B1274" s="24" t="s">
        <v>341</v>
      </c>
      <c r="C1274" s="25" t="s">
        <v>2515</v>
      </c>
      <c r="D1274" s="26" t="s">
        <v>74</v>
      </c>
      <c r="E1274" s="24">
        <v>3</v>
      </c>
      <c r="F1274" s="27">
        <v>-16.456369333304774</v>
      </c>
      <c r="G1274" s="27">
        <v>16.932715902718165</v>
      </c>
      <c r="H1274" s="26" t="s">
        <v>74</v>
      </c>
      <c r="I1274" s="27">
        <v>31.02421606263588</v>
      </c>
      <c r="J1274" s="27">
        <v>14.199664393999999</v>
      </c>
      <c r="K1274" s="26" t="s">
        <v>74</v>
      </c>
      <c r="L1274" s="23" t="s">
        <v>122</v>
      </c>
      <c r="M1274" s="23" t="s">
        <v>221</v>
      </c>
      <c r="N1274" s="28" t="s">
        <v>74</v>
      </c>
      <c r="O1274" s="3" t="s">
        <v>77</v>
      </c>
      <c r="P1274" s="3" t="s">
        <v>344</v>
      </c>
      <c r="Q1274" s="28" t="s">
        <v>74</v>
      </c>
      <c r="R1274" s="29">
        <v>4</v>
      </c>
      <c r="S1274" s="30">
        <v>0</v>
      </c>
      <c r="T1274" s="30">
        <v>0</v>
      </c>
      <c r="U1274" s="30">
        <v>0</v>
      </c>
      <c r="V1274" s="30">
        <v>0</v>
      </c>
      <c r="W1274" s="28" t="s">
        <v>74</v>
      </c>
      <c r="X1274" s="3" t="s">
        <v>83</v>
      </c>
      <c r="Y1274" s="28" t="s">
        <v>74</v>
      </c>
      <c r="Z1274" s="31">
        <v>-6.7309163224720896</v>
      </c>
      <c r="AA1274" s="31">
        <v>20.972222222222221</v>
      </c>
      <c r="AB1274" s="31">
        <v>-35.982780344393113</v>
      </c>
      <c r="AC1274" s="31">
        <v>-11.831842775221812</v>
      </c>
      <c r="AD1274" s="28" t="s">
        <v>74</v>
      </c>
      <c r="AE1274" s="31">
        <v>-59.307984503663249</v>
      </c>
      <c r="AF1274" s="31">
        <v>-35.142820301183434</v>
      </c>
      <c r="AG1274" s="28" t="s">
        <v>74</v>
      </c>
      <c r="AH1274" s="32">
        <v>45940</v>
      </c>
      <c r="AJ1274" s="30" t="s">
        <v>5976</v>
      </c>
    </row>
    <row r="1275" spans="1:36" x14ac:dyDescent="0.2">
      <c r="A1275" s="23">
        <v>6326</v>
      </c>
      <c r="B1275" s="24" t="s">
        <v>259</v>
      </c>
      <c r="C1275" s="25" t="s">
        <v>2516</v>
      </c>
      <c r="D1275" s="26" t="s">
        <v>74</v>
      </c>
      <c r="E1275" s="24">
        <v>2</v>
      </c>
      <c r="F1275" s="27">
        <v>-14.211655085240515</v>
      </c>
      <c r="G1275" s="27">
        <v>11.187630194759889</v>
      </c>
      <c r="H1275" s="26" t="s">
        <v>74</v>
      </c>
      <c r="I1275" s="27">
        <v>30.871400615048145</v>
      </c>
      <c r="J1275" s="27">
        <v>14.191351282999999</v>
      </c>
      <c r="K1275" s="26" t="s">
        <v>74</v>
      </c>
      <c r="L1275" s="23" t="s">
        <v>178</v>
      </c>
      <c r="M1275" s="23" t="s">
        <v>232</v>
      </c>
      <c r="N1275" s="28" t="s">
        <v>74</v>
      </c>
      <c r="O1275" s="3" t="s">
        <v>109</v>
      </c>
      <c r="P1275" s="3" t="s">
        <v>261</v>
      </c>
      <c r="Q1275" s="28" t="s">
        <v>74</v>
      </c>
      <c r="R1275" s="29">
        <v>3</v>
      </c>
      <c r="S1275" s="30">
        <v>0</v>
      </c>
      <c r="T1275" s="30">
        <v>0</v>
      </c>
      <c r="U1275" s="30">
        <v>0</v>
      </c>
      <c r="V1275" s="30">
        <v>0</v>
      </c>
      <c r="W1275" s="28" t="s">
        <v>74</v>
      </c>
      <c r="X1275" s="3" t="s">
        <v>83</v>
      </c>
      <c r="Y1275" s="28" t="s">
        <v>74</v>
      </c>
      <c r="Z1275" s="31">
        <v>-0.99061522419186654</v>
      </c>
      <c r="AA1275" s="31">
        <v>22.942859732490849</v>
      </c>
      <c r="AB1275" s="31">
        <v>-22.194133626146705</v>
      </c>
      <c r="AC1275" s="31">
        <v>-3.3603622373211031</v>
      </c>
      <c r="AD1275" s="28" t="s">
        <v>74</v>
      </c>
      <c r="AE1275" s="31">
        <v>-56.30636217363714</v>
      </c>
      <c r="AF1275" s="31">
        <v>-33.436162857134462</v>
      </c>
      <c r="AG1275" s="28" t="s">
        <v>74</v>
      </c>
      <c r="AH1275" s="32">
        <v>45940</v>
      </c>
      <c r="AJ1275" s="30" t="s">
        <v>5977</v>
      </c>
    </row>
    <row r="1276" spans="1:36" x14ac:dyDescent="0.2">
      <c r="A1276" s="23" t="s">
        <v>2517</v>
      </c>
      <c r="B1276" s="24" t="s">
        <v>154</v>
      </c>
      <c r="C1276" s="25" t="s">
        <v>2493</v>
      </c>
      <c r="D1276" s="26" t="s">
        <v>74</v>
      </c>
      <c r="E1276" s="24">
        <v>0</v>
      </c>
      <c r="F1276" s="27">
        <v>-34.628688068842713</v>
      </c>
      <c r="G1276" s="27">
        <v>1.313534145984482</v>
      </c>
      <c r="H1276" s="26" t="s">
        <v>74</v>
      </c>
      <c r="I1276" s="27">
        <v>25.060982343726618</v>
      </c>
      <c r="J1276" s="27">
        <v>14.171723048</v>
      </c>
      <c r="K1276" s="26" t="s">
        <v>74</v>
      </c>
      <c r="L1276" s="23" t="s">
        <v>122</v>
      </c>
      <c r="M1276" s="23" t="s">
        <v>221</v>
      </c>
      <c r="N1276" s="28" t="s">
        <v>74</v>
      </c>
      <c r="O1276" s="3" t="s">
        <v>156</v>
      </c>
      <c r="P1276" s="3" t="s">
        <v>309</v>
      </c>
      <c r="Q1276" s="28" t="s">
        <v>74</v>
      </c>
      <c r="R1276" s="29">
        <v>0</v>
      </c>
      <c r="S1276" s="30">
        <v>0</v>
      </c>
      <c r="T1276" s="30">
        <v>0</v>
      </c>
      <c r="U1276" s="30">
        <v>11</v>
      </c>
      <c r="V1276" s="30">
        <v>11</v>
      </c>
      <c r="W1276" s="28" t="s">
        <v>74</v>
      </c>
      <c r="X1276" s="3" t="s">
        <v>83</v>
      </c>
      <c r="Y1276" s="28" t="s">
        <v>74</v>
      </c>
      <c r="Z1276" s="31">
        <v>-24.384112619406736</v>
      </c>
      <c r="AA1276" s="31">
        <v>1.3299640909702242E-2</v>
      </c>
      <c r="AB1276" s="31">
        <v>-30.806036069193965</v>
      </c>
      <c r="AC1276" s="31">
        <v>-13.546275448234393</v>
      </c>
      <c r="AD1276" s="28" t="s">
        <v>74</v>
      </c>
      <c r="AE1276" s="31">
        <v>-48.263821101083721</v>
      </c>
      <c r="AF1276" s="31">
        <v>-30.806933527411335</v>
      </c>
      <c r="AG1276" s="28" t="s">
        <v>74</v>
      </c>
      <c r="AH1276" s="32">
        <v>45940</v>
      </c>
      <c r="AJ1276" s="30" t="s">
        <v>5962</v>
      </c>
    </row>
    <row r="1277" spans="1:36" x14ac:dyDescent="0.2">
      <c r="A1277" s="23" t="s">
        <v>2518</v>
      </c>
      <c r="B1277" s="24" t="s">
        <v>458</v>
      </c>
      <c r="C1277" s="25" t="s">
        <v>2519</v>
      </c>
      <c r="D1277" s="26" t="s">
        <v>74</v>
      </c>
      <c r="E1277" s="24">
        <v>0</v>
      </c>
      <c r="F1277" s="27">
        <v>-23.153786370167932</v>
      </c>
      <c r="G1277" s="27">
        <v>4.224606116357835</v>
      </c>
      <c r="H1277" s="26" t="s">
        <v>74</v>
      </c>
      <c r="I1277" s="27">
        <v>12.225168987742492</v>
      </c>
      <c r="J1277" s="27">
        <v>14.156293896999999</v>
      </c>
      <c r="K1277" s="26" t="s">
        <v>74</v>
      </c>
      <c r="L1277" s="23" t="s">
        <v>122</v>
      </c>
      <c r="M1277" s="23" t="s">
        <v>1530</v>
      </c>
      <c r="N1277" s="28" t="s">
        <v>74</v>
      </c>
      <c r="O1277" s="3" t="s">
        <v>109</v>
      </c>
      <c r="P1277" s="3" t="s">
        <v>460</v>
      </c>
      <c r="Q1277" s="28" t="s">
        <v>74</v>
      </c>
      <c r="R1277" s="29">
        <v>0</v>
      </c>
      <c r="S1277" s="30">
        <v>0</v>
      </c>
      <c r="T1277" s="30">
        <v>0</v>
      </c>
      <c r="U1277" s="30">
        <v>9</v>
      </c>
      <c r="V1277" s="30">
        <v>12</v>
      </c>
      <c r="W1277" s="28" t="s">
        <v>74</v>
      </c>
      <c r="X1277" s="3" t="s">
        <v>101</v>
      </c>
      <c r="Y1277" s="28" t="s">
        <v>74</v>
      </c>
      <c r="Z1277" s="31">
        <v>-8.1250000000000071</v>
      </c>
      <c r="AA1277" s="31">
        <v>3.1578947368421004</v>
      </c>
      <c r="AB1277" s="31">
        <v>-26.865671641791039</v>
      </c>
      <c r="AC1277" s="31">
        <v>-9.7398111904213813</v>
      </c>
      <c r="AD1277" s="28" t="s">
        <v>74</v>
      </c>
      <c r="AE1277" s="31">
        <v>-48.26951661560409</v>
      </c>
      <c r="AF1277" s="31">
        <v>-30.89488526877216</v>
      </c>
      <c r="AG1277" s="28" t="s">
        <v>74</v>
      </c>
      <c r="AH1277" s="32">
        <v>45940</v>
      </c>
      <c r="AJ1277" s="30" t="s">
        <v>5978</v>
      </c>
    </row>
    <row r="1278" spans="1:36" x14ac:dyDescent="0.2">
      <c r="A1278" s="23">
        <v>1055</v>
      </c>
      <c r="B1278" s="24" t="s">
        <v>124</v>
      </c>
      <c r="C1278" s="25" t="s">
        <v>2520</v>
      </c>
      <c r="D1278" s="26" t="s">
        <v>74</v>
      </c>
      <c r="E1278" s="24">
        <v>1</v>
      </c>
      <c r="F1278" s="27">
        <v>-8.2223265705188098</v>
      </c>
      <c r="G1278" s="27">
        <v>10.772648944824617</v>
      </c>
      <c r="H1278" s="26" t="s">
        <v>74</v>
      </c>
      <c r="I1278" s="27">
        <v>33.950791711114853</v>
      </c>
      <c r="J1278" s="27">
        <v>14.151757747</v>
      </c>
      <c r="K1278" s="26" t="s">
        <v>74</v>
      </c>
      <c r="L1278" s="23" t="s">
        <v>178</v>
      </c>
      <c r="M1278" s="23" t="s">
        <v>1212</v>
      </c>
      <c r="N1278" s="28" t="s">
        <v>74</v>
      </c>
      <c r="O1278" s="3" t="s">
        <v>109</v>
      </c>
      <c r="P1278" s="3" t="s">
        <v>126</v>
      </c>
      <c r="Q1278" s="28" t="s">
        <v>74</v>
      </c>
      <c r="R1278" s="29">
        <v>4</v>
      </c>
      <c r="S1278" s="30">
        <v>0</v>
      </c>
      <c r="T1278" s="30">
        <v>0</v>
      </c>
      <c r="U1278" s="30">
        <v>0</v>
      </c>
      <c r="V1278" s="30">
        <v>0</v>
      </c>
      <c r="W1278" s="28" t="s">
        <v>74</v>
      </c>
      <c r="X1278" s="3" t="s">
        <v>83</v>
      </c>
      <c r="Y1278" s="28" t="s">
        <v>74</v>
      </c>
      <c r="Z1278" s="31">
        <v>-2.1739130434782576</v>
      </c>
      <c r="AA1278" s="31">
        <v>26.562499999999989</v>
      </c>
      <c r="AB1278" s="31">
        <v>-31.472081218274116</v>
      </c>
      <c r="AC1278" s="31">
        <v>1.0416016965009545</v>
      </c>
      <c r="AD1278" s="28" t="s">
        <v>74</v>
      </c>
      <c r="AE1278" s="31">
        <v>-55.473476038625193</v>
      </c>
      <c r="AF1278" s="31">
        <v>-25.7539088615097</v>
      </c>
      <c r="AG1278" s="28" t="s">
        <v>74</v>
      </c>
      <c r="AH1278" s="32">
        <v>45940</v>
      </c>
      <c r="AJ1278" s="30" t="s">
        <v>5979</v>
      </c>
    </row>
    <row r="1279" spans="1:36" x14ac:dyDescent="0.2">
      <c r="A1279" s="23" t="s">
        <v>2521</v>
      </c>
      <c r="B1279" s="24" t="s">
        <v>72</v>
      </c>
      <c r="C1279" s="25" t="s">
        <v>2522</v>
      </c>
      <c r="D1279" s="26" t="s">
        <v>74</v>
      </c>
      <c r="E1279" s="24">
        <v>1</v>
      </c>
      <c r="F1279" s="27">
        <v>-19.812813731440237</v>
      </c>
      <c r="G1279" s="27">
        <v>5.6979231683325038</v>
      </c>
      <c r="H1279" s="26" t="s">
        <v>74</v>
      </c>
      <c r="I1279" s="27">
        <v>33.689129264374323</v>
      </c>
      <c r="J1279" s="27">
        <v>14.14671789</v>
      </c>
      <c r="K1279" s="26" t="s">
        <v>74</v>
      </c>
      <c r="L1279" s="23" t="s">
        <v>247</v>
      </c>
      <c r="M1279" s="23" t="s">
        <v>1160</v>
      </c>
      <c r="N1279" s="28" t="s">
        <v>74</v>
      </c>
      <c r="O1279" s="3" t="s">
        <v>77</v>
      </c>
      <c r="P1279" s="3" t="s">
        <v>78</v>
      </c>
      <c r="Q1279" s="28" t="s">
        <v>74</v>
      </c>
      <c r="R1279" s="29">
        <v>5</v>
      </c>
      <c r="S1279" s="30">
        <v>5</v>
      </c>
      <c r="T1279" s="30">
        <v>0</v>
      </c>
      <c r="U1279" s="30">
        <v>0</v>
      </c>
      <c r="V1279" s="30">
        <v>0</v>
      </c>
      <c r="W1279" s="28" t="s">
        <v>74</v>
      </c>
      <c r="X1279" s="3" t="s">
        <v>83</v>
      </c>
      <c r="Y1279" s="28" t="s">
        <v>74</v>
      </c>
      <c r="Z1279" s="31">
        <v>-12.458654906284448</v>
      </c>
      <c r="AA1279" s="31">
        <v>22.737492973580675</v>
      </c>
      <c r="AB1279" s="31">
        <v>-21.030741410488236</v>
      </c>
      <c r="AC1279" s="31">
        <v>8.2040713423363059</v>
      </c>
      <c r="AD1279" s="28" t="s">
        <v>74</v>
      </c>
      <c r="AE1279" s="31">
        <v>-49.786305757315461</v>
      </c>
      <c r="AF1279" s="31">
        <v>-19.524743916322439</v>
      </c>
      <c r="AG1279" s="28" t="s">
        <v>74</v>
      </c>
      <c r="AH1279" s="32">
        <v>45940</v>
      </c>
      <c r="AJ1279" s="30" t="s">
        <v>5980</v>
      </c>
    </row>
    <row r="1280" spans="1:36" x14ac:dyDescent="0.2">
      <c r="A1280" s="23" t="s">
        <v>2523</v>
      </c>
      <c r="B1280" s="24" t="s">
        <v>72</v>
      </c>
      <c r="C1280" s="25" t="s">
        <v>2524</v>
      </c>
      <c r="D1280" s="26" t="s">
        <v>74</v>
      </c>
      <c r="E1280" s="24">
        <v>1</v>
      </c>
      <c r="F1280" s="27">
        <v>-32.240963696896394</v>
      </c>
      <c r="G1280" s="27">
        <v>0</v>
      </c>
      <c r="H1280" s="26" t="s">
        <v>74</v>
      </c>
      <c r="I1280" s="27">
        <v>48.955614662312399</v>
      </c>
      <c r="J1280" s="27">
        <v>14.103003425000001</v>
      </c>
      <c r="K1280" s="26" t="s">
        <v>74</v>
      </c>
      <c r="L1280" s="23" t="s">
        <v>91</v>
      </c>
      <c r="M1280" s="23" t="s">
        <v>568</v>
      </c>
      <c r="N1280" s="28" t="s">
        <v>74</v>
      </c>
      <c r="O1280" s="3" t="s">
        <v>77</v>
      </c>
      <c r="P1280" s="3" t="s">
        <v>78</v>
      </c>
      <c r="Q1280" s="28" t="s">
        <v>74</v>
      </c>
      <c r="R1280" s="29">
        <v>1</v>
      </c>
      <c r="S1280" s="30">
        <v>0</v>
      </c>
      <c r="T1280" s="30">
        <v>0</v>
      </c>
      <c r="U1280" s="30">
        <v>0</v>
      </c>
      <c r="V1280" s="30">
        <v>0</v>
      </c>
      <c r="W1280" s="28" t="s">
        <v>74</v>
      </c>
      <c r="X1280" s="3" t="s">
        <v>79</v>
      </c>
      <c r="Y1280" s="28" t="s">
        <v>74</v>
      </c>
      <c r="Z1280" s="31">
        <v>-25.674302243765151</v>
      </c>
      <c r="AA1280" s="31">
        <v>0</v>
      </c>
      <c r="AB1280" s="31">
        <v>-56.221219377417576</v>
      </c>
      <c r="AC1280" s="31">
        <v>-7.8727739190894876</v>
      </c>
      <c r="AD1280" s="28" t="s">
        <v>74</v>
      </c>
      <c r="AE1280" s="31">
        <v>-60.407863077150822</v>
      </c>
      <c r="AF1280" s="31">
        <v>-27.968301945534634</v>
      </c>
      <c r="AG1280" s="28" t="s">
        <v>74</v>
      </c>
      <c r="AH1280" s="32">
        <v>45940</v>
      </c>
      <c r="AJ1280" s="30" t="s">
        <v>5981</v>
      </c>
    </row>
    <row r="1281" spans="1:36" x14ac:dyDescent="0.2">
      <c r="A1281" s="23" t="s">
        <v>2525</v>
      </c>
      <c r="B1281" s="24" t="s">
        <v>154</v>
      </c>
      <c r="C1281" s="25" t="s">
        <v>2526</v>
      </c>
      <c r="D1281" s="26" t="s">
        <v>74</v>
      </c>
      <c r="E1281" s="24">
        <v>5</v>
      </c>
      <c r="F1281" s="27">
        <v>-6.4443192063012269</v>
      </c>
      <c r="G1281" s="27">
        <v>54.065440566778733</v>
      </c>
      <c r="H1281" s="26" t="s">
        <v>74</v>
      </c>
      <c r="I1281" s="27">
        <v>45.748568636654305</v>
      </c>
      <c r="J1281" s="27">
        <v>14.102056227</v>
      </c>
      <c r="K1281" s="26" t="s">
        <v>74</v>
      </c>
      <c r="L1281" s="23" t="s">
        <v>178</v>
      </c>
      <c r="M1281" s="23" t="s">
        <v>179</v>
      </c>
      <c r="N1281" s="28" t="s">
        <v>74</v>
      </c>
      <c r="O1281" s="3" t="s">
        <v>156</v>
      </c>
      <c r="P1281" s="3" t="s">
        <v>175</v>
      </c>
      <c r="Q1281" s="28" t="s">
        <v>74</v>
      </c>
      <c r="R1281" s="29">
        <v>5</v>
      </c>
      <c r="S1281" s="30">
        <v>40</v>
      </c>
      <c r="T1281" s="30">
        <v>35</v>
      </c>
      <c r="U1281" s="30">
        <v>0</v>
      </c>
      <c r="V1281" s="30">
        <v>0</v>
      </c>
      <c r="W1281" s="28" t="s">
        <v>74</v>
      </c>
      <c r="X1281" s="3" t="s">
        <v>79</v>
      </c>
      <c r="Y1281" s="28" t="s">
        <v>74</v>
      </c>
      <c r="Z1281" s="31">
        <v>-7.6449912126537818</v>
      </c>
      <c r="AA1281" s="31">
        <v>83.037269244165785</v>
      </c>
      <c r="AB1281" s="31">
        <v>-7.6449912126537818</v>
      </c>
      <c r="AC1281" s="31">
        <v>182.61348907998683</v>
      </c>
      <c r="AD1281" s="28" t="s">
        <v>74</v>
      </c>
      <c r="AE1281" s="31">
        <v>-6.4443192063012269</v>
      </c>
      <c r="AF1281" s="31">
        <v>138.46487452007881</v>
      </c>
      <c r="AG1281" s="28" t="s">
        <v>74</v>
      </c>
      <c r="AH1281" s="32">
        <v>45940</v>
      </c>
      <c r="AJ1281" s="30" t="s">
        <v>5982</v>
      </c>
    </row>
    <row r="1282" spans="1:36" x14ac:dyDescent="0.2">
      <c r="A1282" s="23" t="s">
        <v>2527</v>
      </c>
      <c r="B1282" s="24" t="s">
        <v>255</v>
      </c>
      <c r="C1282" s="25" t="s">
        <v>2528</v>
      </c>
      <c r="D1282" s="26" t="s">
        <v>74</v>
      </c>
      <c r="E1282" s="24">
        <v>2</v>
      </c>
      <c r="F1282" s="27">
        <v>-23.793388529972429</v>
      </c>
      <c r="G1282" s="27">
        <v>12.214485888702708</v>
      </c>
      <c r="H1282" s="26" t="s">
        <v>74</v>
      </c>
      <c r="I1282" s="27">
        <v>34.711731662942988</v>
      </c>
      <c r="J1282" s="27">
        <v>14.098539893</v>
      </c>
      <c r="K1282" s="26" t="s">
        <v>74</v>
      </c>
      <c r="L1282" s="23" t="s">
        <v>113</v>
      </c>
      <c r="M1282" s="23" t="s">
        <v>132</v>
      </c>
      <c r="N1282" s="28" t="s">
        <v>74</v>
      </c>
      <c r="O1282" s="3" t="s">
        <v>109</v>
      </c>
      <c r="P1282" s="3" t="s">
        <v>258</v>
      </c>
      <c r="Q1282" s="28" t="s">
        <v>74</v>
      </c>
      <c r="R1282" s="29">
        <v>4</v>
      </c>
      <c r="S1282" s="30">
        <v>0</v>
      </c>
      <c r="T1282" s="30">
        <v>0</v>
      </c>
      <c r="U1282" s="30">
        <v>0</v>
      </c>
      <c r="V1282" s="30">
        <v>0</v>
      </c>
      <c r="W1282" s="28" t="s">
        <v>74</v>
      </c>
      <c r="X1282" s="3" t="s">
        <v>83</v>
      </c>
      <c r="Y1282" s="28" t="s">
        <v>74</v>
      </c>
      <c r="Z1282" s="31">
        <v>-4.5592836026520613</v>
      </c>
      <c r="AA1282" s="31">
        <v>14.614390348987497</v>
      </c>
      <c r="AB1282" s="31">
        <v>-6.6819144905776877</v>
      </c>
      <c r="AC1282" s="31">
        <v>60.70507736703199</v>
      </c>
      <c r="AD1282" s="28" t="s">
        <v>74</v>
      </c>
      <c r="AE1282" s="31">
        <v>-23.793388529972429</v>
      </c>
      <c r="AF1282" s="31">
        <v>18.472816856312555</v>
      </c>
      <c r="AG1282" s="28" t="s">
        <v>74</v>
      </c>
      <c r="AH1282" s="32">
        <v>45940</v>
      </c>
      <c r="AJ1282" s="30" t="s">
        <v>5983</v>
      </c>
    </row>
    <row r="1283" spans="1:36" x14ac:dyDescent="0.2">
      <c r="A1283" s="23" t="s">
        <v>2529</v>
      </c>
      <c r="B1283" s="24" t="s">
        <v>154</v>
      </c>
      <c r="C1283" s="25" t="s">
        <v>2530</v>
      </c>
      <c r="D1283" s="26" t="s">
        <v>74</v>
      </c>
      <c r="E1283" s="24">
        <v>3</v>
      </c>
      <c r="F1283" s="27">
        <v>-8.1543848542477431</v>
      </c>
      <c r="G1283" s="27">
        <v>7.7830071649343591</v>
      </c>
      <c r="H1283" s="26" t="s">
        <v>74</v>
      </c>
      <c r="I1283" s="27">
        <v>16.765019465981894</v>
      </c>
      <c r="J1283" s="27">
        <v>14.086644754</v>
      </c>
      <c r="K1283" s="26" t="s">
        <v>74</v>
      </c>
      <c r="L1283" s="23" t="s">
        <v>113</v>
      </c>
      <c r="M1283" s="23" t="s">
        <v>114</v>
      </c>
      <c r="N1283" s="28" t="s">
        <v>74</v>
      </c>
      <c r="O1283" s="3" t="s">
        <v>156</v>
      </c>
      <c r="P1283" s="3" t="s">
        <v>157</v>
      </c>
      <c r="Q1283" s="28" t="s">
        <v>74</v>
      </c>
      <c r="R1283" s="29">
        <v>5</v>
      </c>
      <c r="S1283" s="30">
        <v>42</v>
      </c>
      <c r="T1283" s="30">
        <v>0</v>
      </c>
      <c r="U1283" s="30">
        <v>0</v>
      </c>
      <c r="V1283" s="30">
        <v>0</v>
      </c>
      <c r="W1283" s="28" t="s">
        <v>74</v>
      </c>
      <c r="X1283" s="3" t="s">
        <v>101</v>
      </c>
      <c r="Y1283" s="28" t="s">
        <v>74</v>
      </c>
      <c r="Z1283" s="31">
        <v>-6.3761097659402788</v>
      </c>
      <c r="AA1283" s="31">
        <v>21.161479005640281</v>
      </c>
      <c r="AB1283" s="31">
        <v>-6.3761097659402788</v>
      </c>
      <c r="AC1283" s="31">
        <v>46.690980275121468</v>
      </c>
      <c r="AD1283" s="28" t="s">
        <v>74</v>
      </c>
      <c r="AE1283" s="31">
        <v>-8.1543848542477431</v>
      </c>
      <c r="AF1283" s="31">
        <v>20.018129454501977</v>
      </c>
      <c r="AG1283" s="28" t="s">
        <v>74</v>
      </c>
      <c r="AH1283" s="32">
        <v>45940</v>
      </c>
      <c r="AJ1283" s="30" t="s">
        <v>5984</v>
      </c>
    </row>
    <row r="1284" spans="1:36" x14ac:dyDescent="0.2">
      <c r="A1284" s="23" t="s">
        <v>2531</v>
      </c>
      <c r="B1284" s="24" t="s">
        <v>72</v>
      </c>
      <c r="C1284" s="25" t="s">
        <v>2532</v>
      </c>
      <c r="D1284" s="26" t="s">
        <v>74</v>
      </c>
      <c r="E1284" s="24">
        <v>5</v>
      </c>
      <c r="F1284" s="27">
        <v>-3.6601003241843619</v>
      </c>
      <c r="G1284" s="27">
        <v>56.160780842928403</v>
      </c>
      <c r="H1284" s="26" t="s">
        <v>74</v>
      </c>
      <c r="I1284" s="27">
        <v>61.931125253727203</v>
      </c>
      <c r="J1284" s="27">
        <v>14.08077346</v>
      </c>
      <c r="K1284" s="26" t="s">
        <v>74</v>
      </c>
      <c r="L1284" s="23" t="s">
        <v>129</v>
      </c>
      <c r="M1284" s="23" t="s">
        <v>277</v>
      </c>
      <c r="N1284" s="28" t="s">
        <v>74</v>
      </c>
      <c r="O1284" s="3" t="s">
        <v>77</v>
      </c>
      <c r="P1284" s="3" t="s">
        <v>78</v>
      </c>
      <c r="Q1284" s="28" t="s">
        <v>74</v>
      </c>
      <c r="R1284" s="29">
        <v>5</v>
      </c>
      <c r="S1284" s="30">
        <v>12</v>
      </c>
      <c r="T1284" s="30">
        <v>12</v>
      </c>
      <c r="U1284" s="30">
        <v>0</v>
      </c>
      <c r="V1284" s="30">
        <v>0</v>
      </c>
      <c r="W1284" s="28" t="s">
        <v>74</v>
      </c>
      <c r="X1284" s="3" t="s">
        <v>79</v>
      </c>
      <c r="Y1284" s="28" t="s">
        <v>74</v>
      </c>
      <c r="Z1284" s="31">
        <v>-5.8724107494976394</v>
      </c>
      <c r="AA1284" s="31">
        <v>74.574205008533312</v>
      </c>
      <c r="AB1284" s="31">
        <v>-5.8724107494976394</v>
      </c>
      <c r="AC1284" s="31">
        <v>80.221870446428653</v>
      </c>
      <c r="AD1284" s="28" t="s">
        <v>74</v>
      </c>
      <c r="AE1284" s="31">
        <v>-3.6601003241843619</v>
      </c>
      <c r="AF1284" s="31">
        <v>40.160459881107236</v>
      </c>
      <c r="AG1284" s="28" t="s">
        <v>74</v>
      </c>
      <c r="AH1284" s="32">
        <v>45940</v>
      </c>
      <c r="AJ1284" s="30" t="s">
        <v>5985</v>
      </c>
    </row>
    <row r="1285" spans="1:36" x14ac:dyDescent="0.2">
      <c r="A1285" s="23" t="s">
        <v>2533</v>
      </c>
      <c r="B1285" s="24" t="s">
        <v>72</v>
      </c>
      <c r="C1285" s="25" t="s">
        <v>2534</v>
      </c>
      <c r="D1285" s="26" t="s">
        <v>74</v>
      </c>
      <c r="E1285" s="24">
        <v>0</v>
      </c>
      <c r="F1285" s="27">
        <v>-15.329977798921366</v>
      </c>
      <c r="G1285" s="27">
        <v>0</v>
      </c>
      <c r="H1285" s="26" t="s">
        <v>74</v>
      </c>
      <c r="I1285" s="27">
        <v>21.235316446785291</v>
      </c>
      <c r="J1285" s="27">
        <v>14.072225912</v>
      </c>
      <c r="K1285" s="26" t="s">
        <v>74</v>
      </c>
      <c r="L1285" s="23" t="s">
        <v>493</v>
      </c>
      <c r="M1285" s="23" t="s">
        <v>881</v>
      </c>
      <c r="N1285" s="28" t="s">
        <v>74</v>
      </c>
      <c r="O1285" s="3" t="s">
        <v>77</v>
      </c>
      <c r="P1285" s="3" t="s">
        <v>78</v>
      </c>
      <c r="Q1285" s="28" t="s">
        <v>74</v>
      </c>
      <c r="R1285" s="29">
        <v>4</v>
      </c>
      <c r="S1285" s="30">
        <v>0</v>
      </c>
      <c r="T1285" s="30">
        <v>0</v>
      </c>
      <c r="U1285" s="30">
        <v>0</v>
      </c>
      <c r="V1285" s="30">
        <v>5</v>
      </c>
      <c r="W1285" s="28" t="s">
        <v>74</v>
      </c>
      <c r="X1285" s="3" t="s">
        <v>83</v>
      </c>
      <c r="Y1285" s="28" t="s">
        <v>74</v>
      </c>
      <c r="Z1285" s="31">
        <v>-8.6994727592267154</v>
      </c>
      <c r="AA1285" s="31">
        <v>10.06355932203391</v>
      </c>
      <c r="AB1285" s="31">
        <v>-15.010224948875248</v>
      </c>
      <c r="AC1285" s="31">
        <v>7.5149204115368935</v>
      </c>
      <c r="AD1285" s="28" t="s">
        <v>74</v>
      </c>
      <c r="AE1285" s="31">
        <v>-36.3578733944275</v>
      </c>
      <c r="AF1285" s="31">
        <v>-19.158057086901572</v>
      </c>
      <c r="AG1285" s="28" t="s">
        <v>74</v>
      </c>
      <c r="AH1285" s="32">
        <v>45940</v>
      </c>
      <c r="AJ1285" s="30" t="s">
        <v>5986</v>
      </c>
    </row>
    <row r="1286" spans="1:36" x14ac:dyDescent="0.2">
      <c r="A1286" s="23" t="s">
        <v>2535</v>
      </c>
      <c r="B1286" s="24" t="s">
        <v>154</v>
      </c>
      <c r="C1286" s="25" t="s">
        <v>2536</v>
      </c>
      <c r="D1286" s="26" t="s">
        <v>74</v>
      </c>
      <c r="E1286" s="24">
        <v>5</v>
      </c>
      <c r="F1286" s="27">
        <v>-5.2311022632563144</v>
      </c>
      <c r="G1286" s="27">
        <v>14.383366740545306</v>
      </c>
      <c r="H1286" s="26" t="s">
        <v>74</v>
      </c>
      <c r="I1286" s="27">
        <v>33.243074341613934</v>
      </c>
      <c r="J1286" s="27">
        <v>14.070660584000001</v>
      </c>
      <c r="K1286" s="26" t="s">
        <v>74</v>
      </c>
      <c r="L1286" s="23" t="s">
        <v>97</v>
      </c>
      <c r="M1286" s="23" t="s">
        <v>98</v>
      </c>
      <c r="N1286" s="28" t="s">
        <v>74</v>
      </c>
      <c r="O1286" s="3" t="s">
        <v>156</v>
      </c>
      <c r="P1286" s="3" t="s">
        <v>2015</v>
      </c>
      <c r="Q1286" s="28" t="s">
        <v>74</v>
      </c>
      <c r="R1286" s="29">
        <v>5</v>
      </c>
      <c r="S1286" s="30">
        <v>8</v>
      </c>
      <c r="T1286" s="30">
        <v>3</v>
      </c>
      <c r="U1286" s="30">
        <v>0</v>
      </c>
      <c r="V1286" s="30">
        <v>0</v>
      </c>
      <c r="W1286" s="28" t="s">
        <v>74</v>
      </c>
      <c r="X1286" s="3" t="s">
        <v>83</v>
      </c>
      <c r="Y1286" s="28" t="s">
        <v>74</v>
      </c>
      <c r="Z1286" s="31">
        <v>-4.3195266272189166</v>
      </c>
      <c r="AA1286" s="31">
        <v>32.867707477403471</v>
      </c>
      <c r="AB1286" s="31">
        <v>-15.340314136125652</v>
      </c>
      <c r="AC1286" s="31">
        <v>27.166629966340565</v>
      </c>
      <c r="AD1286" s="28" t="s">
        <v>74</v>
      </c>
      <c r="AE1286" s="31">
        <v>-27.566934030206014</v>
      </c>
      <c r="AF1286" s="31">
        <v>4.6668569507766762</v>
      </c>
      <c r="AG1286" s="28" t="s">
        <v>74</v>
      </c>
      <c r="AH1286" s="32">
        <v>45940</v>
      </c>
      <c r="AJ1286" s="30" t="s">
        <v>5987</v>
      </c>
    </row>
    <row r="1287" spans="1:36" x14ac:dyDescent="0.2">
      <c r="A1287" s="23" t="s">
        <v>2537</v>
      </c>
      <c r="B1287" s="24" t="s">
        <v>255</v>
      </c>
      <c r="C1287" s="25" t="s">
        <v>2538</v>
      </c>
      <c r="D1287" s="26" t="s">
        <v>74</v>
      </c>
      <c r="E1287" s="24">
        <v>1</v>
      </c>
      <c r="F1287" s="27">
        <v>-19.547283810383632</v>
      </c>
      <c r="G1287" s="27">
        <v>2.4830128874866442</v>
      </c>
      <c r="H1287" s="26" t="s">
        <v>74</v>
      </c>
      <c r="I1287" s="27">
        <v>23.348900983609166</v>
      </c>
      <c r="J1287" s="27">
        <v>14.048232949000001</v>
      </c>
      <c r="K1287" s="26" t="s">
        <v>74</v>
      </c>
      <c r="L1287" s="23" t="s">
        <v>315</v>
      </c>
      <c r="M1287" s="23" t="s">
        <v>777</v>
      </c>
      <c r="N1287" s="28" t="s">
        <v>74</v>
      </c>
      <c r="O1287" s="3" t="s">
        <v>109</v>
      </c>
      <c r="P1287" s="3" t="s">
        <v>258</v>
      </c>
      <c r="Q1287" s="28" t="s">
        <v>74</v>
      </c>
      <c r="R1287" s="29">
        <v>5</v>
      </c>
      <c r="S1287" s="30">
        <v>2</v>
      </c>
      <c r="T1287" s="30">
        <v>0</v>
      </c>
      <c r="U1287" s="30">
        <v>0</v>
      </c>
      <c r="V1287" s="30">
        <v>0</v>
      </c>
      <c r="W1287" s="28" t="s">
        <v>74</v>
      </c>
      <c r="X1287" s="3" t="s">
        <v>83</v>
      </c>
      <c r="Y1287" s="28" t="s">
        <v>74</v>
      </c>
      <c r="Z1287" s="31">
        <v>-4.5860339977987028</v>
      </c>
      <c r="AA1287" s="31">
        <v>7.6672554647825217</v>
      </c>
      <c r="AB1287" s="31">
        <v>-19.177060456636141</v>
      </c>
      <c r="AC1287" s="31">
        <v>26.843844854467751</v>
      </c>
      <c r="AD1287" s="28" t="s">
        <v>74</v>
      </c>
      <c r="AE1287" s="31">
        <v>-35.402622952847715</v>
      </c>
      <c r="AF1287" s="31">
        <v>-8.5819892095584613</v>
      </c>
      <c r="AG1287" s="28" t="s">
        <v>74</v>
      </c>
      <c r="AH1287" s="32">
        <v>45940</v>
      </c>
      <c r="AJ1287" s="30" t="s">
        <v>5988</v>
      </c>
    </row>
    <row r="1288" spans="1:36" x14ac:dyDescent="0.2">
      <c r="A1288" s="23" t="s">
        <v>2539</v>
      </c>
      <c r="B1288" s="24" t="s">
        <v>72</v>
      </c>
      <c r="C1288" s="25" t="s">
        <v>2540</v>
      </c>
      <c r="D1288" s="26" t="s">
        <v>74</v>
      </c>
      <c r="E1288" s="24">
        <v>0</v>
      </c>
      <c r="F1288" s="27">
        <v>-21.879041302537967</v>
      </c>
      <c r="G1288" s="27">
        <v>0.24597018502663306</v>
      </c>
      <c r="H1288" s="26" t="s">
        <v>74</v>
      </c>
      <c r="I1288" s="27">
        <v>42.304506150592545</v>
      </c>
      <c r="J1288" s="27">
        <v>14.027668709</v>
      </c>
      <c r="K1288" s="26" t="s">
        <v>74</v>
      </c>
      <c r="L1288" s="23" t="s">
        <v>75</v>
      </c>
      <c r="M1288" s="23" t="s">
        <v>88</v>
      </c>
      <c r="N1288" s="28" t="s">
        <v>74</v>
      </c>
      <c r="O1288" s="3" t="s">
        <v>77</v>
      </c>
      <c r="P1288" s="3" t="s">
        <v>78</v>
      </c>
      <c r="Q1288" s="28" t="s">
        <v>74</v>
      </c>
      <c r="R1288" s="29">
        <v>0</v>
      </c>
      <c r="S1288" s="30">
        <v>0</v>
      </c>
      <c r="T1288" s="30">
        <v>0</v>
      </c>
      <c r="U1288" s="30">
        <v>1</v>
      </c>
      <c r="V1288" s="30">
        <v>3</v>
      </c>
      <c r="W1288" s="28" t="s">
        <v>74</v>
      </c>
      <c r="X1288" s="3" t="s">
        <v>79</v>
      </c>
      <c r="Y1288" s="28" t="s">
        <v>74</v>
      </c>
      <c r="Z1288" s="31">
        <v>-17.814054633739467</v>
      </c>
      <c r="AA1288" s="31">
        <v>23.446239205333562</v>
      </c>
      <c r="AB1288" s="31">
        <v>-53.647513440860216</v>
      </c>
      <c r="AC1288" s="31">
        <v>-12.609615635069025</v>
      </c>
      <c r="AD1288" s="28" t="s">
        <v>74</v>
      </c>
      <c r="AE1288" s="31">
        <v>-65.266662485710881</v>
      </c>
      <c r="AF1288" s="31">
        <v>-34.509901446294052</v>
      </c>
      <c r="AG1288" s="28" t="s">
        <v>74</v>
      </c>
      <c r="AH1288" s="32">
        <v>45940</v>
      </c>
      <c r="AJ1288" s="30" t="s">
        <v>5989</v>
      </c>
    </row>
    <row r="1289" spans="1:36" x14ac:dyDescent="0.2">
      <c r="A1289" s="23" t="s">
        <v>2541</v>
      </c>
      <c r="B1289" s="24" t="s">
        <v>154</v>
      </c>
      <c r="C1289" s="25" t="s">
        <v>2542</v>
      </c>
      <c r="D1289" s="26" t="s">
        <v>74</v>
      </c>
      <c r="E1289" s="24">
        <v>0</v>
      </c>
      <c r="F1289" s="27">
        <v>-13.839732587250534</v>
      </c>
      <c r="G1289" s="27">
        <v>5.6077619345609726</v>
      </c>
      <c r="H1289" s="26" t="s">
        <v>74</v>
      </c>
      <c r="I1289" s="27">
        <v>20.709653870809088</v>
      </c>
      <c r="J1289" s="27">
        <v>14.014167176999999</v>
      </c>
      <c r="K1289" s="26" t="s">
        <v>74</v>
      </c>
      <c r="L1289" s="23" t="s">
        <v>178</v>
      </c>
      <c r="M1289" s="23" t="s">
        <v>1138</v>
      </c>
      <c r="N1289" s="28" t="s">
        <v>74</v>
      </c>
      <c r="O1289" s="3" t="s">
        <v>156</v>
      </c>
      <c r="P1289" s="3" t="s">
        <v>171</v>
      </c>
      <c r="Q1289" s="28" t="s">
        <v>74</v>
      </c>
      <c r="R1289" s="29">
        <v>3</v>
      </c>
      <c r="S1289" s="30">
        <v>0</v>
      </c>
      <c r="T1289" s="30">
        <v>0</v>
      </c>
      <c r="U1289" s="30">
        <v>0</v>
      </c>
      <c r="V1289" s="30">
        <v>11</v>
      </c>
      <c r="W1289" s="28" t="s">
        <v>74</v>
      </c>
      <c r="X1289" s="3" t="s">
        <v>83</v>
      </c>
      <c r="Y1289" s="28" t="s">
        <v>74</v>
      </c>
      <c r="Z1289" s="31">
        <v>-6.7215363511659838</v>
      </c>
      <c r="AA1289" s="31">
        <v>8.8871096877501952</v>
      </c>
      <c r="AB1289" s="31">
        <v>-9.5443964083804484</v>
      </c>
      <c r="AC1289" s="31">
        <v>9.7471176251046643</v>
      </c>
      <c r="AD1289" s="28" t="s">
        <v>74</v>
      </c>
      <c r="AE1289" s="31">
        <v>-22.361099299836461</v>
      </c>
      <c r="AF1289" s="31">
        <v>-11.081592063509131</v>
      </c>
      <c r="AG1289" s="28" t="s">
        <v>74</v>
      </c>
      <c r="AH1289" s="32">
        <v>45940</v>
      </c>
      <c r="AJ1289" s="30" t="s">
        <v>5990</v>
      </c>
    </row>
    <row r="1290" spans="1:36" x14ac:dyDescent="0.2">
      <c r="A1290" s="23" t="s">
        <v>2543</v>
      </c>
      <c r="B1290" s="24" t="s">
        <v>188</v>
      </c>
      <c r="C1290" s="25" t="s">
        <v>2544</v>
      </c>
      <c r="D1290" s="26" t="s">
        <v>74</v>
      </c>
      <c r="E1290" s="24">
        <v>5</v>
      </c>
      <c r="F1290" s="27">
        <v>-4.3079578774133065</v>
      </c>
      <c r="G1290" s="27">
        <v>11.565859885353955</v>
      </c>
      <c r="H1290" s="26" t="s">
        <v>74</v>
      </c>
      <c r="I1290" s="27">
        <v>26.903348789873643</v>
      </c>
      <c r="J1290" s="27">
        <v>13.994703234999999</v>
      </c>
      <c r="K1290" s="26" t="s">
        <v>74</v>
      </c>
      <c r="L1290" s="23" t="s">
        <v>113</v>
      </c>
      <c r="M1290" s="23" t="s">
        <v>324</v>
      </c>
      <c r="N1290" s="28" t="s">
        <v>74</v>
      </c>
      <c r="O1290" s="3" t="s">
        <v>99</v>
      </c>
      <c r="P1290" s="3" t="s">
        <v>190</v>
      </c>
      <c r="Q1290" s="28" t="s">
        <v>74</v>
      </c>
      <c r="R1290" s="29">
        <v>5</v>
      </c>
      <c r="S1290" s="30">
        <v>16</v>
      </c>
      <c r="T1290" s="30">
        <v>9</v>
      </c>
      <c r="U1290" s="30">
        <v>0</v>
      </c>
      <c r="V1290" s="30">
        <v>0</v>
      </c>
      <c r="W1290" s="28" t="s">
        <v>74</v>
      </c>
      <c r="X1290" s="3" t="s">
        <v>83</v>
      </c>
      <c r="Y1290" s="28" t="s">
        <v>74</v>
      </c>
      <c r="Z1290" s="31">
        <v>-3</v>
      </c>
      <c r="AA1290" s="31">
        <v>30.352809033836781</v>
      </c>
      <c r="AB1290" s="31">
        <v>-3</v>
      </c>
      <c r="AC1290" s="31">
        <v>30.12841405880236</v>
      </c>
      <c r="AD1290" s="28" t="s">
        <v>74</v>
      </c>
      <c r="AE1290" s="31">
        <v>-15.08154638244214</v>
      </c>
      <c r="AF1290" s="31">
        <v>0.99062040188917644</v>
      </c>
      <c r="AG1290" s="28" t="s">
        <v>74</v>
      </c>
      <c r="AH1290" s="32">
        <v>45940</v>
      </c>
      <c r="AJ1290" s="30" t="s">
        <v>5991</v>
      </c>
    </row>
    <row r="1291" spans="1:36" x14ac:dyDescent="0.2">
      <c r="A1291" s="23">
        <v>1093</v>
      </c>
      <c r="B1291" s="24" t="s">
        <v>124</v>
      </c>
      <c r="C1291" s="25" t="s">
        <v>2545</v>
      </c>
      <c r="D1291" s="26" t="s">
        <v>74</v>
      </c>
      <c r="E1291" s="24">
        <v>4</v>
      </c>
      <c r="F1291" s="27">
        <v>-15.611513180929723</v>
      </c>
      <c r="G1291" s="27">
        <v>73.035381714054097</v>
      </c>
      <c r="H1291" s="26" t="s">
        <v>74</v>
      </c>
      <c r="I1291" s="27">
        <v>60.033517494604524</v>
      </c>
      <c r="J1291" s="27">
        <v>13.987634119000001</v>
      </c>
      <c r="K1291" s="26" t="s">
        <v>74</v>
      </c>
      <c r="L1291" s="23" t="s">
        <v>129</v>
      </c>
      <c r="M1291" s="23" t="s">
        <v>130</v>
      </c>
      <c r="N1291" s="28" t="s">
        <v>74</v>
      </c>
      <c r="O1291" s="3" t="s">
        <v>109</v>
      </c>
      <c r="P1291" s="3" t="s">
        <v>126</v>
      </c>
      <c r="Q1291" s="28" t="s">
        <v>74</v>
      </c>
      <c r="R1291" s="29">
        <v>5</v>
      </c>
      <c r="S1291" s="30">
        <v>13</v>
      </c>
      <c r="T1291" s="30">
        <v>0</v>
      </c>
      <c r="U1291" s="30">
        <v>0</v>
      </c>
      <c r="V1291" s="30">
        <v>0</v>
      </c>
      <c r="W1291" s="28" t="s">
        <v>74</v>
      </c>
      <c r="X1291" s="3" t="s">
        <v>79</v>
      </c>
      <c r="Y1291" s="28" t="s">
        <v>74</v>
      </c>
      <c r="Z1291" s="31">
        <v>-14.834673815907063</v>
      </c>
      <c r="AA1291" s="31">
        <v>98.956158663883073</v>
      </c>
      <c r="AB1291" s="31">
        <v>-14.834673815907063</v>
      </c>
      <c r="AC1291" s="31">
        <v>41.773281761380545</v>
      </c>
      <c r="AD1291" s="28" t="s">
        <v>74</v>
      </c>
      <c r="AE1291" s="31">
        <v>-33.951870001853166</v>
      </c>
      <c r="AF1291" s="31">
        <v>5.5862633989708916</v>
      </c>
      <c r="AG1291" s="28" t="s">
        <v>74</v>
      </c>
      <c r="AH1291" s="32">
        <v>45940</v>
      </c>
      <c r="AJ1291" s="30" t="s">
        <v>5992</v>
      </c>
    </row>
    <row r="1292" spans="1:36" x14ac:dyDescent="0.2">
      <c r="A1292" s="23">
        <v>9101</v>
      </c>
      <c r="B1292" s="24" t="s">
        <v>259</v>
      </c>
      <c r="C1292" s="25" t="s">
        <v>2546</v>
      </c>
      <c r="D1292" s="26" t="s">
        <v>74</v>
      </c>
      <c r="E1292" s="24">
        <v>2</v>
      </c>
      <c r="F1292" s="27">
        <v>-17.547438069255339</v>
      </c>
      <c r="G1292" s="27">
        <v>0</v>
      </c>
      <c r="H1292" s="26" t="s">
        <v>74</v>
      </c>
      <c r="I1292" s="27">
        <v>24.80669521033337</v>
      </c>
      <c r="J1292" s="27">
        <v>13.983237072</v>
      </c>
      <c r="K1292" s="26" t="s">
        <v>74</v>
      </c>
      <c r="L1292" s="23" t="s">
        <v>178</v>
      </c>
      <c r="M1292" s="23" t="s">
        <v>1366</v>
      </c>
      <c r="N1292" s="28" t="s">
        <v>74</v>
      </c>
      <c r="O1292" s="3" t="s">
        <v>109</v>
      </c>
      <c r="P1292" s="3" t="s">
        <v>261</v>
      </c>
      <c r="Q1292" s="28" t="s">
        <v>74</v>
      </c>
      <c r="R1292" s="29">
        <v>3</v>
      </c>
      <c r="S1292" s="30">
        <v>0</v>
      </c>
      <c r="T1292" s="30">
        <v>0</v>
      </c>
      <c r="U1292" s="30">
        <v>0</v>
      </c>
      <c r="V1292" s="30">
        <v>0</v>
      </c>
      <c r="W1292" s="28" t="s">
        <v>74</v>
      </c>
      <c r="X1292" s="3" t="s">
        <v>83</v>
      </c>
      <c r="Y1292" s="28" t="s">
        <v>74</v>
      </c>
      <c r="Z1292" s="31">
        <v>-8.1142941523922101</v>
      </c>
      <c r="AA1292" s="31">
        <v>11.940382414251367</v>
      </c>
      <c r="AB1292" s="31">
        <v>-8.1142941523922101</v>
      </c>
      <c r="AC1292" s="31">
        <v>37.177231522622364</v>
      </c>
      <c r="AD1292" s="28" t="s">
        <v>74</v>
      </c>
      <c r="AE1292" s="31">
        <v>-18.789952548525726</v>
      </c>
      <c r="AF1292" s="31">
        <v>0.37725197417391798</v>
      </c>
      <c r="AG1292" s="28" t="s">
        <v>74</v>
      </c>
      <c r="AH1292" s="32">
        <v>45940</v>
      </c>
      <c r="AJ1292" s="30" t="s">
        <v>5993</v>
      </c>
    </row>
    <row r="1293" spans="1:36" x14ac:dyDescent="0.2">
      <c r="A1293" s="23" t="s">
        <v>2547</v>
      </c>
      <c r="B1293" s="24" t="s">
        <v>154</v>
      </c>
      <c r="C1293" s="25" t="s">
        <v>2548</v>
      </c>
      <c r="D1293" s="26" t="s">
        <v>74</v>
      </c>
      <c r="E1293" s="24">
        <v>5</v>
      </c>
      <c r="F1293" s="27">
        <v>-1.7852194624564424</v>
      </c>
      <c r="G1293" s="27">
        <v>27.302635216750311</v>
      </c>
      <c r="H1293" s="26" t="s">
        <v>74</v>
      </c>
      <c r="I1293" s="27">
        <v>27.933376354606072</v>
      </c>
      <c r="J1293" s="27">
        <v>13.958309013999999</v>
      </c>
      <c r="K1293" s="26" t="s">
        <v>74</v>
      </c>
      <c r="L1293" s="23" t="s">
        <v>113</v>
      </c>
      <c r="M1293" s="23" t="s">
        <v>324</v>
      </c>
      <c r="N1293" s="28" t="s">
        <v>74</v>
      </c>
      <c r="O1293" s="3" t="s">
        <v>156</v>
      </c>
      <c r="P1293" s="3" t="s">
        <v>321</v>
      </c>
      <c r="Q1293" s="28" t="s">
        <v>74</v>
      </c>
      <c r="R1293" s="29">
        <v>5</v>
      </c>
      <c r="S1293" s="30">
        <v>41</v>
      </c>
      <c r="T1293" s="30">
        <v>34</v>
      </c>
      <c r="U1293" s="30">
        <v>0</v>
      </c>
      <c r="V1293" s="30">
        <v>0</v>
      </c>
      <c r="W1293" s="28" t="s">
        <v>74</v>
      </c>
      <c r="X1293" s="3" t="s">
        <v>83</v>
      </c>
      <c r="Y1293" s="28" t="s">
        <v>74</v>
      </c>
      <c r="Z1293" s="31">
        <v>-3.0456852791878171</v>
      </c>
      <c r="AA1293" s="31">
        <v>52.97482837528603</v>
      </c>
      <c r="AB1293" s="31">
        <v>-3.0456852791878171</v>
      </c>
      <c r="AC1293" s="31">
        <v>103.50076103500759</v>
      </c>
      <c r="AD1293" s="28" t="s">
        <v>74</v>
      </c>
      <c r="AE1293" s="31">
        <v>-1.7852194624564424</v>
      </c>
      <c r="AF1293" s="31">
        <v>69.406186212920602</v>
      </c>
      <c r="AG1293" s="28" t="s">
        <v>74</v>
      </c>
      <c r="AH1293" s="32">
        <v>45940</v>
      </c>
      <c r="AJ1293" s="30" t="s">
        <v>5994</v>
      </c>
    </row>
    <row r="1294" spans="1:36" x14ac:dyDescent="0.2">
      <c r="A1294" s="23">
        <v>5490</v>
      </c>
      <c r="B1294" s="24" t="s">
        <v>140</v>
      </c>
      <c r="C1294" s="25" t="s">
        <v>2549</v>
      </c>
      <c r="D1294" s="26" t="s">
        <v>74</v>
      </c>
      <c r="E1294" s="24">
        <v>0</v>
      </c>
      <c r="F1294" s="27">
        <v>-26.645228401609415</v>
      </c>
      <c r="G1294" s="27">
        <v>0</v>
      </c>
      <c r="H1294" s="26" t="s">
        <v>74</v>
      </c>
      <c r="I1294" s="27">
        <v>45.683792705186647</v>
      </c>
      <c r="J1294" s="27">
        <v>13.912123847</v>
      </c>
      <c r="K1294" s="26" t="s">
        <v>74</v>
      </c>
      <c r="L1294" s="23" t="s">
        <v>247</v>
      </c>
      <c r="M1294" s="23" t="s">
        <v>1436</v>
      </c>
      <c r="N1294" s="28" t="s">
        <v>74</v>
      </c>
      <c r="O1294" s="3" t="s">
        <v>109</v>
      </c>
      <c r="P1294" s="3" t="s">
        <v>142</v>
      </c>
      <c r="Q1294" s="28" t="s">
        <v>74</v>
      </c>
      <c r="R1294" s="29">
        <v>2</v>
      </c>
      <c r="S1294" s="30">
        <v>0</v>
      </c>
      <c r="T1294" s="30">
        <v>0</v>
      </c>
      <c r="U1294" s="30">
        <v>0</v>
      </c>
      <c r="V1294" s="30">
        <v>4</v>
      </c>
      <c r="W1294" s="28" t="s">
        <v>74</v>
      </c>
      <c r="X1294" s="3" t="s">
        <v>79</v>
      </c>
      <c r="Y1294" s="28" t="s">
        <v>74</v>
      </c>
      <c r="Z1294" s="31">
        <v>-20.250709935457657</v>
      </c>
      <c r="AA1294" s="31">
        <v>14.749509238600792</v>
      </c>
      <c r="AB1294" s="31">
        <v>-55.00492533537841</v>
      </c>
      <c r="AC1294" s="31">
        <v>-18.168640828267421</v>
      </c>
      <c r="AD1294" s="28" t="s">
        <v>74</v>
      </c>
      <c r="AE1294" s="31">
        <v>-71.024856462106229</v>
      </c>
      <c r="AF1294" s="31">
        <v>-43.216914147116739</v>
      </c>
      <c r="AG1294" s="28" t="s">
        <v>74</v>
      </c>
      <c r="AH1294" s="32">
        <v>45940</v>
      </c>
      <c r="AJ1294" s="30" t="s">
        <v>5995</v>
      </c>
    </row>
    <row r="1295" spans="1:36" x14ac:dyDescent="0.2">
      <c r="A1295" s="23" t="s">
        <v>2550</v>
      </c>
      <c r="B1295" s="24" t="s">
        <v>299</v>
      </c>
      <c r="C1295" s="25" t="s">
        <v>2551</v>
      </c>
      <c r="D1295" s="26" t="s">
        <v>74</v>
      </c>
      <c r="E1295" s="24">
        <v>2</v>
      </c>
      <c r="F1295" s="27">
        <v>-18.013288280528116</v>
      </c>
      <c r="G1295" s="27">
        <v>4.3543787586272558</v>
      </c>
      <c r="H1295" s="26" t="s">
        <v>74</v>
      </c>
      <c r="I1295" s="27">
        <v>26.279499051539656</v>
      </c>
      <c r="J1295" s="27">
        <v>13.907351923</v>
      </c>
      <c r="K1295" s="26" t="s">
        <v>74</v>
      </c>
      <c r="L1295" s="23" t="s">
        <v>113</v>
      </c>
      <c r="M1295" s="23" t="s">
        <v>224</v>
      </c>
      <c r="N1295" s="28" t="s">
        <v>74</v>
      </c>
      <c r="O1295" s="3" t="s">
        <v>109</v>
      </c>
      <c r="P1295" s="3" t="s">
        <v>301</v>
      </c>
      <c r="Q1295" s="28" t="s">
        <v>74</v>
      </c>
      <c r="R1295" s="29">
        <v>3</v>
      </c>
      <c r="S1295" s="30">
        <v>0</v>
      </c>
      <c r="T1295" s="30">
        <v>0</v>
      </c>
      <c r="U1295" s="30">
        <v>0</v>
      </c>
      <c r="V1295" s="30">
        <v>0</v>
      </c>
      <c r="W1295" s="28" t="s">
        <v>74</v>
      </c>
      <c r="X1295" s="3" t="s">
        <v>83</v>
      </c>
      <c r="Y1295" s="28" t="s">
        <v>74</v>
      </c>
      <c r="Z1295" s="31">
        <v>-9.898107714701597</v>
      </c>
      <c r="AA1295" s="31">
        <v>4.5608108108108034</v>
      </c>
      <c r="AB1295" s="31">
        <v>-10.635226179018291</v>
      </c>
      <c r="AC1295" s="31">
        <v>39.880419942563918</v>
      </c>
      <c r="AD1295" s="28" t="s">
        <v>74</v>
      </c>
      <c r="AE1295" s="31">
        <v>-18.013288280528116</v>
      </c>
      <c r="AF1295" s="31">
        <v>4.2748480852343533</v>
      </c>
      <c r="AG1295" s="28" t="s">
        <v>74</v>
      </c>
      <c r="AH1295" s="32">
        <v>45940</v>
      </c>
      <c r="AJ1295" s="30" t="s">
        <v>5996</v>
      </c>
    </row>
    <row r="1296" spans="1:36" x14ac:dyDescent="0.2">
      <c r="A1296" s="23">
        <v>9042</v>
      </c>
      <c r="B1296" s="24" t="s">
        <v>259</v>
      </c>
      <c r="C1296" s="25" t="s">
        <v>2552</v>
      </c>
      <c r="D1296" s="26" t="s">
        <v>74</v>
      </c>
      <c r="E1296" s="24">
        <v>0</v>
      </c>
      <c r="F1296" s="27">
        <v>-20.173031167699694</v>
      </c>
      <c r="G1296" s="27">
        <v>7.3775115592839589</v>
      </c>
      <c r="H1296" s="26" t="s">
        <v>74</v>
      </c>
      <c r="I1296" s="27">
        <v>16.890856566309225</v>
      </c>
      <c r="J1296" s="27">
        <v>6.6536478260000003</v>
      </c>
      <c r="K1296" s="26" t="s">
        <v>74</v>
      </c>
      <c r="L1296" s="23" t="s">
        <v>178</v>
      </c>
      <c r="M1296" s="23" t="s">
        <v>423</v>
      </c>
      <c r="N1296" s="28" t="s">
        <v>74</v>
      </c>
      <c r="O1296" s="3" t="s">
        <v>109</v>
      </c>
      <c r="P1296" s="3" t="s">
        <v>261</v>
      </c>
      <c r="Q1296" s="28" t="s">
        <v>74</v>
      </c>
      <c r="R1296" s="29">
        <v>5</v>
      </c>
      <c r="S1296" s="30">
        <v>11</v>
      </c>
      <c r="T1296" s="30">
        <v>0</v>
      </c>
      <c r="U1296" s="30">
        <v>0</v>
      </c>
      <c r="V1296" s="30">
        <v>2</v>
      </c>
      <c r="W1296" s="28" t="s">
        <v>74</v>
      </c>
      <c r="X1296" s="3" t="s">
        <v>101</v>
      </c>
      <c r="Y1296" s="28" t="s">
        <v>74</v>
      </c>
      <c r="Z1296" s="31">
        <v>-4.1713641488162345</v>
      </c>
      <c r="AA1296" s="31">
        <v>13.731849734804083</v>
      </c>
      <c r="AB1296" s="31">
        <v>-19.174169205548651</v>
      </c>
      <c r="AC1296" s="31">
        <v>6.1072115254502055</v>
      </c>
      <c r="AD1296" s="28" t="s">
        <v>74</v>
      </c>
      <c r="AE1296" s="31">
        <v>-45.304578486274011</v>
      </c>
      <c r="AF1296" s="31">
        <v>-26.056138410430556</v>
      </c>
      <c r="AG1296" s="28" t="s">
        <v>74</v>
      </c>
      <c r="AH1296" s="32">
        <v>45940</v>
      </c>
      <c r="AJ1296" s="30" t="s">
        <v>5997</v>
      </c>
    </row>
    <row r="1297" spans="1:36" x14ac:dyDescent="0.2">
      <c r="A1297" s="23" t="s">
        <v>1528</v>
      </c>
      <c r="B1297" s="24" t="s">
        <v>194</v>
      </c>
      <c r="C1297" s="25" t="s">
        <v>2553</v>
      </c>
      <c r="D1297" s="26" t="s">
        <v>74</v>
      </c>
      <c r="E1297" s="24">
        <v>3</v>
      </c>
      <c r="F1297" s="27">
        <v>-7.2171303195616359</v>
      </c>
      <c r="G1297" s="27">
        <v>13.487642718866667</v>
      </c>
      <c r="H1297" s="26" t="s">
        <v>74</v>
      </c>
      <c r="I1297" s="27">
        <v>21.298528638826113</v>
      </c>
      <c r="J1297" s="27">
        <v>13.857316315</v>
      </c>
      <c r="K1297" s="26" t="s">
        <v>74</v>
      </c>
      <c r="L1297" s="23" t="s">
        <v>113</v>
      </c>
      <c r="M1297" s="23" t="s">
        <v>399</v>
      </c>
      <c r="N1297" s="28" t="s">
        <v>74</v>
      </c>
      <c r="O1297" s="3" t="s">
        <v>156</v>
      </c>
      <c r="P1297" s="3" t="s">
        <v>196</v>
      </c>
      <c r="Q1297" s="28" t="s">
        <v>74</v>
      </c>
      <c r="R1297" s="29">
        <v>5</v>
      </c>
      <c r="S1297" s="30">
        <v>28</v>
      </c>
      <c r="T1297" s="30">
        <v>0</v>
      </c>
      <c r="U1297" s="30">
        <v>0</v>
      </c>
      <c r="V1297" s="30">
        <v>0</v>
      </c>
      <c r="W1297" s="28" t="s">
        <v>74</v>
      </c>
      <c r="X1297" s="3" t="s">
        <v>83</v>
      </c>
      <c r="Y1297" s="28" t="s">
        <v>74</v>
      </c>
      <c r="Z1297" s="31">
        <v>-4.2042135443027258</v>
      </c>
      <c r="AA1297" s="31">
        <v>28.187180525234474</v>
      </c>
      <c r="AB1297" s="31">
        <v>-4.2042135443027258</v>
      </c>
      <c r="AC1297" s="31">
        <v>47.296416234282347</v>
      </c>
      <c r="AD1297" s="28" t="s">
        <v>74</v>
      </c>
      <c r="AE1297" s="31">
        <v>-7.2171303195616359</v>
      </c>
      <c r="AF1297" s="31">
        <v>18.579693060486967</v>
      </c>
      <c r="AG1297" s="28" t="s">
        <v>74</v>
      </c>
      <c r="AH1297" s="32">
        <v>45940</v>
      </c>
      <c r="AJ1297" s="30" t="s">
        <v>5998</v>
      </c>
    </row>
    <row r="1298" spans="1:36" x14ac:dyDescent="0.2">
      <c r="A1298" s="23" t="s">
        <v>782</v>
      </c>
      <c r="B1298" s="24" t="s">
        <v>72</v>
      </c>
      <c r="C1298" s="25" t="s">
        <v>2554</v>
      </c>
      <c r="D1298" s="26" t="s">
        <v>74</v>
      </c>
      <c r="E1298" s="24">
        <v>1</v>
      </c>
      <c r="F1298" s="27">
        <v>-27.321077805625315</v>
      </c>
      <c r="G1298" s="27">
        <v>1.0617875170090183</v>
      </c>
      <c r="H1298" s="26" t="s">
        <v>74</v>
      </c>
      <c r="I1298" s="27">
        <v>39.601323822284392</v>
      </c>
      <c r="J1298" s="27">
        <v>13.847818081</v>
      </c>
      <c r="K1298" s="26" t="s">
        <v>74</v>
      </c>
      <c r="L1298" s="23" t="s">
        <v>178</v>
      </c>
      <c r="M1298" s="23" t="s">
        <v>578</v>
      </c>
      <c r="N1298" s="28" t="s">
        <v>74</v>
      </c>
      <c r="O1298" s="3" t="s">
        <v>77</v>
      </c>
      <c r="P1298" s="3" t="s">
        <v>78</v>
      </c>
      <c r="Q1298" s="28" t="s">
        <v>74</v>
      </c>
      <c r="R1298" s="29">
        <v>2</v>
      </c>
      <c r="S1298" s="30">
        <v>0</v>
      </c>
      <c r="T1298" s="30">
        <v>0</v>
      </c>
      <c r="U1298" s="30">
        <v>0</v>
      </c>
      <c r="V1298" s="30">
        <v>0</v>
      </c>
      <c r="W1298" s="28" t="s">
        <v>74</v>
      </c>
      <c r="X1298" s="3" t="s">
        <v>79</v>
      </c>
      <c r="Y1298" s="28" t="s">
        <v>74</v>
      </c>
      <c r="Z1298" s="31">
        <v>-25.336529596164475</v>
      </c>
      <c r="AA1298" s="31">
        <v>0</v>
      </c>
      <c r="AB1298" s="31">
        <v>-30.532501233138177</v>
      </c>
      <c r="AC1298" s="31">
        <v>4.6031590205692963</v>
      </c>
      <c r="AD1298" s="28" t="s">
        <v>74</v>
      </c>
      <c r="AE1298" s="31">
        <v>-38.705642874902836</v>
      </c>
      <c r="AF1298" s="31">
        <v>-19.853953389099079</v>
      </c>
      <c r="AG1298" s="28" t="s">
        <v>74</v>
      </c>
      <c r="AH1298" s="32">
        <v>45940</v>
      </c>
      <c r="AJ1298" s="30" t="s">
        <v>5999</v>
      </c>
    </row>
    <row r="1299" spans="1:36" x14ac:dyDescent="0.2">
      <c r="A1299" s="23" t="s">
        <v>2555</v>
      </c>
      <c r="B1299" s="24" t="s">
        <v>299</v>
      </c>
      <c r="C1299" s="25" t="s">
        <v>2556</v>
      </c>
      <c r="D1299" s="26" t="s">
        <v>74</v>
      </c>
      <c r="E1299" s="24">
        <v>0</v>
      </c>
      <c r="F1299" s="27">
        <v>-19.385353765502401</v>
      </c>
      <c r="G1299" s="27">
        <v>3.4911653135128935</v>
      </c>
      <c r="H1299" s="26" t="s">
        <v>74</v>
      </c>
      <c r="I1299" s="27">
        <v>34.167380036363994</v>
      </c>
      <c r="J1299" s="27">
        <v>13.797884494</v>
      </c>
      <c r="K1299" s="26" t="s">
        <v>74</v>
      </c>
      <c r="L1299" s="23" t="s">
        <v>97</v>
      </c>
      <c r="M1299" s="23" t="s">
        <v>499</v>
      </c>
      <c r="N1299" s="28" t="s">
        <v>74</v>
      </c>
      <c r="O1299" s="3" t="s">
        <v>109</v>
      </c>
      <c r="P1299" s="3" t="s">
        <v>301</v>
      </c>
      <c r="Q1299" s="28" t="s">
        <v>74</v>
      </c>
      <c r="R1299" s="29">
        <v>4</v>
      </c>
      <c r="S1299" s="30">
        <v>0</v>
      </c>
      <c r="T1299" s="30">
        <v>0</v>
      </c>
      <c r="U1299" s="30">
        <v>0</v>
      </c>
      <c r="V1299" s="30">
        <v>1</v>
      </c>
      <c r="W1299" s="28" t="s">
        <v>74</v>
      </c>
      <c r="X1299" s="3" t="s">
        <v>83</v>
      </c>
      <c r="Y1299" s="28" t="s">
        <v>74</v>
      </c>
      <c r="Z1299" s="31">
        <v>-16.178343949044582</v>
      </c>
      <c r="AA1299" s="31">
        <v>22.761194029850738</v>
      </c>
      <c r="AB1299" s="31">
        <v>-16.178343949044582</v>
      </c>
      <c r="AC1299" s="31">
        <v>5.4741195791017765E-2</v>
      </c>
      <c r="AD1299" s="28" t="s">
        <v>74</v>
      </c>
      <c r="AE1299" s="31">
        <v>-47.10774675893358</v>
      </c>
      <c r="AF1299" s="31">
        <v>-27.511704095993224</v>
      </c>
      <c r="AG1299" s="28" t="s">
        <v>74</v>
      </c>
      <c r="AH1299" s="32">
        <v>45940</v>
      </c>
      <c r="AJ1299" s="30" t="s">
        <v>6000</v>
      </c>
    </row>
    <row r="1300" spans="1:36" x14ac:dyDescent="0.2">
      <c r="A1300" s="23" t="s">
        <v>22</v>
      </c>
      <c r="B1300" s="24" t="s">
        <v>72</v>
      </c>
      <c r="C1300" s="25" t="s">
        <v>2557</v>
      </c>
      <c r="D1300" s="26" t="s">
        <v>74</v>
      </c>
      <c r="E1300" s="24">
        <v>0</v>
      </c>
      <c r="F1300" s="27">
        <v>-28.282157833279332</v>
      </c>
      <c r="G1300" s="27">
        <v>0</v>
      </c>
      <c r="H1300" s="26" t="s">
        <v>74</v>
      </c>
      <c r="I1300" s="27">
        <v>23.095476285172008</v>
      </c>
      <c r="J1300" s="27">
        <v>13.795823027000001</v>
      </c>
      <c r="K1300" s="26" t="s">
        <v>74</v>
      </c>
      <c r="L1300" s="23" t="s">
        <v>91</v>
      </c>
      <c r="M1300" s="23" t="s">
        <v>251</v>
      </c>
      <c r="N1300" s="28" t="s">
        <v>74</v>
      </c>
      <c r="O1300" s="3" t="s">
        <v>77</v>
      </c>
      <c r="P1300" s="3" t="s">
        <v>78</v>
      </c>
      <c r="Q1300" s="28" t="s">
        <v>74</v>
      </c>
      <c r="R1300" s="29">
        <v>1</v>
      </c>
      <c r="S1300" s="30">
        <v>0</v>
      </c>
      <c r="T1300" s="30">
        <v>0</v>
      </c>
      <c r="U1300" s="30">
        <v>0</v>
      </c>
      <c r="V1300" s="30">
        <v>11</v>
      </c>
      <c r="W1300" s="28" t="s">
        <v>74</v>
      </c>
      <c r="X1300" s="3" t="s">
        <v>83</v>
      </c>
      <c r="Y1300" s="28" t="s">
        <v>74</v>
      </c>
      <c r="Z1300" s="31">
        <v>-17.276687566159108</v>
      </c>
      <c r="AA1300" s="31">
        <v>0</v>
      </c>
      <c r="AB1300" s="31">
        <v>-24.22287280660861</v>
      </c>
      <c r="AC1300" s="31">
        <v>1.6515595561020926</v>
      </c>
      <c r="AD1300" s="28" t="s">
        <v>74</v>
      </c>
      <c r="AE1300" s="31">
        <v>-42.211827604118604</v>
      </c>
      <c r="AF1300" s="31">
        <v>-23.040396001938088</v>
      </c>
      <c r="AG1300" s="28" t="s">
        <v>74</v>
      </c>
      <c r="AH1300" s="32">
        <v>45940</v>
      </c>
      <c r="AJ1300" s="30" t="s">
        <v>6001</v>
      </c>
    </row>
    <row r="1301" spans="1:36" x14ac:dyDescent="0.2">
      <c r="A1301" s="23">
        <v>1928</v>
      </c>
      <c r="B1301" s="24" t="s">
        <v>259</v>
      </c>
      <c r="C1301" s="25" t="s">
        <v>2558</v>
      </c>
      <c r="D1301" s="26" t="s">
        <v>74</v>
      </c>
      <c r="E1301" s="24">
        <v>0</v>
      </c>
      <c r="F1301" s="27">
        <v>-21.619379345972071</v>
      </c>
      <c r="G1301" s="27">
        <v>0</v>
      </c>
      <c r="H1301" s="26" t="s">
        <v>74</v>
      </c>
      <c r="I1301" s="27">
        <v>21.625411896445083</v>
      </c>
      <c r="J1301" s="27">
        <v>13.761020206</v>
      </c>
      <c r="K1301" s="26" t="s">
        <v>74</v>
      </c>
      <c r="L1301" s="23" t="s">
        <v>91</v>
      </c>
      <c r="M1301" s="23" t="s">
        <v>1078</v>
      </c>
      <c r="N1301" s="28" t="s">
        <v>74</v>
      </c>
      <c r="O1301" s="3" t="s">
        <v>109</v>
      </c>
      <c r="P1301" s="3" t="s">
        <v>261</v>
      </c>
      <c r="Q1301" s="28" t="s">
        <v>74</v>
      </c>
      <c r="R1301" s="29">
        <v>4</v>
      </c>
      <c r="S1301" s="30">
        <v>0</v>
      </c>
      <c r="T1301" s="30">
        <v>0</v>
      </c>
      <c r="U1301" s="30">
        <v>0</v>
      </c>
      <c r="V1301" s="30">
        <v>15</v>
      </c>
      <c r="W1301" s="28" t="s">
        <v>74</v>
      </c>
      <c r="X1301" s="3" t="s">
        <v>83</v>
      </c>
      <c r="Y1301" s="28" t="s">
        <v>74</v>
      </c>
      <c r="Z1301" s="31">
        <v>-6.8358811652725695</v>
      </c>
      <c r="AA1301" s="31">
        <v>9.5728693504669593</v>
      </c>
      <c r="AB1301" s="31">
        <v>-18.212525890926408</v>
      </c>
      <c r="AC1301" s="31">
        <v>15.838497321494756</v>
      </c>
      <c r="AD1301" s="28" t="s">
        <v>74</v>
      </c>
      <c r="AE1301" s="31">
        <v>-32.360467657999038</v>
      </c>
      <c r="AF1301" s="31">
        <v>-16.73639761415799</v>
      </c>
      <c r="AG1301" s="28" t="s">
        <v>74</v>
      </c>
      <c r="AH1301" s="32">
        <v>45940</v>
      </c>
      <c r="AJ1301" s="30" t="s">
        <v>6002</v>
      </c>
    </row>
    <row r="1302" spans="1:36" x14ac:dyDescent="0.2">
      <c r="A1302" s="23" t="s">
        <v>2559</v>
      </c>
      <c r="B1302" s="24" t="s">
        <v>72</v>
      </c>
      <c r="C1302" s="25" t="s">
        <v>2560</v>
      </c>
      <c r="D1302" s="26" t="s">
        <v>74</v>
      </c>
      <c r="E1302" s="24">
        <v>0</v>
      </c>
      <c r="F1302" s="27">
        <v>-32.528811045270785</v>
      </c>
      <c r="G1302" s="27">
        <v>0.39814538746181871</v>
      </c>
      <c r="H1302" s="26" t="s">
        <v>74</v>
      </c>
      <c r="I1302" s="27">
        <v>48.209794994439932</v>
      </c>
      <c r="J1302" s="27">
        <v>13.755827624</v>
      </c>
      <c r="K1302" s="26" t="s">
        <v>74</v>
      </c>
      <c r="L1302" s="23" t="s">
        <v>75</v>
      </c>
      <c r="M1302" s="23" t="s">
        <v>174</v>
      </c>
      <c r="N1302" s="28" t="s">
        <v>74</v>
      </c>
      <c r="O1302" s="3" t="s">
        <v>77</v>
      </c>
      <c r="P1302" s="3" t="s">
        <v>78</v>
      </c>
      <c r="Q1302" s="28" t="s">
        <v>74</v>
      </c>
      <c r="R1302" s="29">
        <v>1</v>
      </c>
      <c r="S1302" s="30">
        <v>0</v>
      </c>
      <c r="T1302" s="30">
        <v>0</v>
      </c>
      <c r="U1302" s="30">
        <v>0</v>
      </c>
      <c r="V1302" s="30">
        <v>19</v>
      </c>
      <c r="W1302" s="28" t="s">
        <v>74</v>
      </c>
      <c r="X1302" s="3" t="s">
        <v>79</v>
      </c>
      <c r="Y1302" s="28" t="s">
        <v>74</v>
      </c>
      <c r="Z1302" s="31">
        <v>-25.990045444708933</v>
      </c>
      <c r="AA1302" s="31">
        <v>0</v>
      </c>
      <c r="AB1302" s="31">
        <v>-56.435895802815104</v>
      </c>
      <c r="AC1302" s="31">
        <v>0.15953774323283534</v>
      </c>
      <c r="AD1302" s="28" t="s">
        <v>74</v>
      </c>
      <c r="AE1302" s="31">
        <v>-67.381745298295996</v>
      </c>
      <c r="AF1302" s="31">
        <v>-24.314082722611097</v>
      </c>
      <c r="AG1302" s="28" t="s">
        <v>74</v>
      </c>
      <c r="AH1302" s="32">
        <v>45940</v>
      </c>
      <c r="AJ1302" s="30" t="s">
        <v>6003</v>
      </c>
    </row>
    <row r="1303" spans="1:36" x14ac:dyDescent="0.2">
      <c r="A1303" s="23" t="s">
        <v>2561</v>
      </c>
      <c r="B1303" s="24" t="s">
        <v>299</v>
      </c>
      <c r="C1303" s="25" t="s">
        <v>2562</v>
      </c>
      <c r="D1303" s="26" t="s">
        <v>74</v>
      </c>
      <c r="E1303" s="24">
        <v>5</v>
      </c>
      <c r="F1303" s="27">
        <v>-5.2854258953824749</v>
      </c>
      <c r="G1303" s="27">
        <v>13.314346904395599</v>
      </c>
      <c r="H1303" s="26" t="s">
        <v>74</v>
      </c>
      <c r="I1303" s="27">
        <v>16.605565622940109</v>
      </c>
      <c r="J1303" s="27">
        <v>13.74518896</v>
      </c>
      <c r="K1303" s="26" t="s">
        <v>74</v>
      </c>
      <c r="L1303" s="23" t="s">
        <v>493</v>
      </c>
      <c r="M1303" s="23" t="s">
        <v>881</v>
      </c>
      <c r="N1303" s="28" t="s">
        <v>74</v>
      </c>
      <c r="O1303" s="3" t="s">
        <v>109</v>
      </c>
      <c r="P1303" s="3" t="s">
        <v>301</v>
      </c>
      <c r="Q1303" s="28" t="s">
        <v>74</v>
      </c>
      <c r="R1303" s="29">
        <v>5</v>
      </c>
      <c r="S1303" s="30">
        <v>15</v>
      </c>
      <c r="T1303" s="30">
        <v>11</v>
      </c>
      <c r="U1303" s="30">
        <v>0</v>
      </c>
      <c r="V1303" s="30">
        <v>0</v>
      </c>
      <c r="W1303" s="28" t="s">
        <v>74</v>
      </c>
      <c r="X1303" s="3" t="s">
        <v>101</v>
      </c>
      <c r="Y1303" s="28" t="s">
        <v>74</v>
      </c>
      <c r="Z1303" s="31">
        <v>-3.0952380952380927</v>
      </c>
      <c r="AA1303" s="31">
        <v>26.006191950464409</v>
      </c>
      <c r="AB1303" s="31">
        <v>-3.0952380952380927</v>
      </c>
      <c r="AC1303" s="31">
        <v>42.965031526072693</v>
      </c>
      <c r="AD1303" s="28" t="s">
        <v>74</v>
      </c>
      <c r="AE1303" s="31">
        <v>-8.0150124593240282</v>
      </c>
      <c r="AF1303" s="31">
        <v>5.9885869718232128</v>
      </c>
      <c r="AG1303" s="28" t="s">
        <v>74</v>
      </c>
      <c r="AH1303" s="32">
        <v>45940</v>
      </c>
      <c r="AJ1303" s="30" t="s">
        <v>6004</v>
      </c>
    </row>
    <row r="1304" spans="1:36" x14ac:dyDescent="0.2">
      <c r="A1304" s="23">
        <v>7733</v>
      </c>
      <c r="B1304" s="24" t="s">
        <v>259</v>
      </c>
      <c r="C1304" s="25" t="s">
        <v>2563</v>
      </c>
      <c r="D1304" s="26" t="s">
        <v>74</v>
      </c>
      <c r="E1304" s="24">
        <v>0</v>
      </c>
      <c r="F1304" s="27">
        <v>-23.312551335525356</v>
      </c>
      <c r="G1304" s="27">
        <v>3.175212562173138</v>
      </c>
      <c r="H1304" s="26" t="s">
        <v>74</v>
      </c>
      <c r="I1304" s="27">
        <v>32.027164243143588</v>
      </c>
      <c r="J1304" s="27">
        <v>13.730270599000001</v>
      </c>
      <c r="K1304" s="26" t="s">
        <v>74</v>
      </c>
      <c r="L1304" s="23" t="s">
        <v>129</v>
      </c>
      <c r="M1304" s="23" t="s">
        <v>366</v>
      </c>
      <c r="N1304" s="28" t="s">
        <v>74</v>
      </c>
      <c r="O1304" s="3" t="s">
        <v>109</v>
      </c>
      <c r="P1304" s="3" t="s">
        <v>261</v>
      </c>
      <c r="Q1304" s="28" t="s">
        <v>74</v>
      </c>
      <c r="R1304" s="29">
        <v>1</v>
      </c>
      <c r="S1304" s="30">
        <v>0</v>
      </c>
      <c r="T1304" s="30">
        <v>0</v>
      </c>
      <c r="U1304" s="30">
        <v>0</v>
      </c>
      <c r="V1304" s="30">
        <v>46</v>
      </c>
      <c r="W1304" s="28" t="s">
        <v>74</v>
      </c>
      <c r="X1304" s="3" t="s">
        <v>83</v>
      </c>
      <c r="Y1304" s="28" t="s">
        <v>74</v>
      </c>
      <c r="Z1304" s="31">
        <v>-7.9791200596569727</v>
      </c>
      <c r="AA1304" s="31">
        <v>13.977832512315272</v>
      </c>
      <c r="AB1304" s="31">
        <v>-38.738834151362397</v>
      </c>
      <c r="AC1304" s="31">
        <v>-19.15309834940415</v>
      </c>
      <c r="AD1304" s="28" t="s">
        <v>74</v>
      </c>
      <c r="AE1304" s="31">
        <v>-65.651515436489461</v>
      </c>
      <c r="AF1304" s="31">
        <v>-44.775744439030902</v>
      </c>
      <c r="AG1304" s="28" t="s">
        <v>74</v>
      </c>
      <c r="AH1304" s="32">
        <v>45940</v>
      </c>
      <c r="AJ1304" s="30" t="s">
        <v>6005</v>
      </c>
    </row>
    <row r="1305" spans="1:36" x14ac:dyDescent="0.2">
      <c r="A1305" s="23" t="s">
        <v>2564</v>
      </c>
      <c r="B1305" s="24" t="s">
        <v>72</v>
      </c>
      <c r="C1305" s="25" t="s">
        <v>2565</v>
      </c>
      <c r="D1305" s="26" t="s">
        <v>74</v>
      </c>
      <c r="E1305" s="24">
        <v>3</v>
      </c>
      <c r="F1305" s="27">
        <v>-12.073850497140596</v>
      </c>
      <c r="G1305" s="27">
        <v>14.166553677836378</v>
      </c>
      <c r="H1305" s="26" t="s">
        <v>74</v>
      </c>
      <c r="I1305" s="27">
        <v>38.066996597419987</v>
      </c>
      <c r="J1305" s="27">
        <v>13.68225582</v>
      </c>
      <c r="K1305" s="26" t="s">
        <v>74</v>
      </c>
      <c r="L1305" s="23" t="s">
        <v>113</v>
      </c>
      <c r="M1305" s="23" t="s">
        <v>117</v>
      </c>
      <c r="N1305" s="28" t="s">
        <v>74</v>
      </c>
      <c r="O1305" s="3" t="s">
        <v>77</v>
      </c>
      <c r="P1305" s="3" t="s">
        <v>78</v>
      </c>
      <c r="Q1305" s="28" t="s">
        <v>74</v>
      </c>
      <c r="R1305" s="29">
        <v>5</v>
      </c>
      <c r="S1305" s="30">
        <v>15</v>
      </c>
      <c r="T1305" s="30">
        <v>0</v>
      </c>
      <c r="U1305" s="30">
        <v>0</v>
      </c>
      <c r="V1305" s="30">
        <v>0</v>
      </c>
      <c r="W1305" s="28" t="s">
        <v>74</v>
      </c>
      <c r="X1305" s="3" t="s">
        <v>83</v>
      </c>
      <c r="Y1305" s="28" t="s">
        <v>74</v>
      </c>
      <c r="Z1305" s="31">
        <v>-9.2384348144084747</v>
      </c>
      <c r="AA1305" s="31">
        <v>39.372455426084514</v>
      </c>
      <c r="AB1305" s="31">
        <v>-9.2384348144084747</v>
      </c>
      <c r="AC1305" s="31">
        <v>34.778985882317023</v>
      </c>
      <c r="AD1305" s="28" t="s">
        <v>74</v>
      </c>
      <c r="AE1305" s="31">
        <v>-18.821621307639674</v>
      </c>
      <c r="AF1305" s="31">
        <v>3.0943636686911185</v>
      </c>
      <c r="AG1305" s="28" t="s">
        <v>74</v>
      </c>
      <c r="AH1305" s="32">
        <v>45940</v>
      </c>
      <c r="AJ1305" s="30" t="s">
        <v>6006</v>
      </c>
    </row>
    <row r="1306" spans="1:36" x14ac:dyDescent="0.2">
      <c r="A1306" s="23" t="s">
        <v>2566</v>
      </c>
      <c r="B1306" s="24" t="s">
        <v>194</v>
      </c>
      <c r="C1306" s="25" t="s">
        <v>2567</v>
      </c>
      <c r="D1306" s="26" t="s">
        <v>74</v>
      </c>
      <c r="E1306" s="24">
        <v>3</v>
      </c>
      <c r="F1306" s="27">
        <v>-3.5683953315245862</v>
      </c>
      <c r="G1306" s="27">
        <v>13.150648015445734</v>
      </c>
      <c r="H1306" s="26" t="s">
        <v>74</v>
      </c>
      <c r="I1306" s="27">
        <v>20.123921610384095</v>
      </c>
      <c r="J1306" s="27">
        <v>13.649914047999999</v>
      </c>
      <c r="K1306" s="26" t="s">
        <v>74</v>
      </c>
      <c r="L1306" s="23" t="s">
        <v>178</v>
      </c>
      <c r="M1306" s="23" t="s">
        <v>689</v>
      </c>
      <c r="N1306" s="28" t="s">
        <v>74</v>
      </c>
      <c r="O1306" s="3" t="s">
        <v>156</v>
      </c>
      <c r="P1306" s="3" t="s">
        <v>196</v>
      </c>
      <c r="Q1306" s="28" t="s">
        <v>74</v>
      </c>
      <c r="R1306" s="29">
        <v>3</v>
      </c>
      <c r="S1306" s="30">
        <v>0</v>
      </c>
      <c r="T1306" s="30">
        <v>0</v>
      </c>
      <c r="U1306" s="30">
        <v>0</v>
      </c>
      <c r="V1306" s="30">
        <v>0</v>
      </c>
      <c r="W1306" s="28" t="s">
        <v>74</v>
      </c>
      <c r="X1306" s="3" t="s">
        <v>101</v>
      </c>
      <c r="Y1306" s="28" t="s">
        <v>74</v>
      </c>
      <c r="Z1306" s="31">
        <v>0</v>
      </c>
      <c r="AA1306" s="31">
        <v>22.609639862460025</v>
      </c>
      <c r="AB1306" s="31">
        <v>-34.129504796473938</v>
      </c>
      <c r="AC1306" s="31">
        <v>-10.095819278663264</v>
      </c>
      <c r="AD1306" s="28" t="s">
        <v>74</v>
      </c>
      <c r="AE1306" s="31">
        <v>-52.974855739075991</v>
      </c>
      <c r="AF1306" s="31">
        <v>-30.157289790558721</v>
      </c>
      <c r="AG1306" s="28" t="s">
        <v>74</v>
      </c>
      <c r="AH1306" s="32">
        <v>45940</v>
      </c>
      <c r="AJ1306" s="30" t="s">
        <v>6007</v>
      </c>
    </row>
    <row r="1307" spans="1:36" x14ac:dyDescent="0.2">
      <c r="A1307" s="23">
        <v>138040</v>
      </c>
      <c r="B1307" s="24" t="s">
        <v>140</v>
      </c>
      <c r="C1307" s="25" t="s">
        <v>2568</v>
      </c>
      <c r="D1307" s="26" t="s">
        <v>74</v>
      </c>
      <c r="E1307" s="24">
        <v>2</v>
      </c>
      <c r="F1307" s="27">
        <v>-24.412433789115553</v>
      </c>
      <c r="G1307" s="27">
        <v>0</v>
      </c>
      <c r="H1307" s="26" t="s">
        <v>74</v>
      </c>
      <c r="I1307" s="27">
        <v>27.445359507718297</v>
      </c>
      <c r="J1307" s="27">
        <v>13.647640411999999</v>
      </c>
      <c r="K1307" s="26" t="s">
        <v>74</v>
      </c>
      <c r="L1307" s="23" t="s">
        <v>113</v>
      </c>
      <c r="M1307" s="23" t="s">
        <v>295</v>
      </c>
      <c r="N1307" s="28" t="s">
        <v>74</v>
      </c>
      <c r="O1307" s="3" t="s">
        <v>109</v>
      </c>
      <c r="P1307" s="3" t="s">
        <v>142</v>
      </c>
      <c r="Q1307" s="28" t="s">
        <v>74</v>
      </c>
      <c r="R1307" s="29">
        <v>3</v>
      </c>
      <c r="S1307" s="30">
        <v>0</v>
      </c>
      <c r="T1307" s="30">
        <v>0</v>
      </c>
      <c r="U1307" s="30">
        <v>0</v>
      </c>
      <c r="V1307" s="30">
        <v>0</v>
      </c>
      <c r="W1307" s="28" t="s">
        <v>74</v>
      </c>
      <c r="X1307" s="3" t="s">
        <v>83</v>
      </c>
      <c r="Y1307" s="28" t="s">
        <v>74</v>
      </c>
      <c r="Z1307" s="31">
        <v>-13.643410852713178</v>
      </c>
      <c r="AA1307" s="31">
        <v>4.6992481203007515</v>
      </c>
      <c r="AB1307" s="31">
        <v>-13.643410852713178</v>
      </c>
      <c r="AC1307" s="31">
        <v>68.340824477355511</v>
      </c>
      <c r="AD1307" s="28" t="s">
        <v>74</v>
      </c>
      <c r="AE1307" s="31">
        <v>-24.412433789115553</v>
      </c>
      <c r="AF1307" s="31">
        <v>27.420656174805419</v>
      </c>
      <c r="AG1307" s="28" t="s">
        <v>74</v>
      </c>
      <c r="AH1307" s="32">
        <v>45940</v>
      </c>
      <c r="AJ1307" s="30" t="s">
        <v>6008</v>
      </c>
    </row>
    <row r="1308" spans="1:36" x14ac:dyDescent="0.2">
      <c r="A1308" s="23">
        <v>1812</v>
      </c>
      <c r="B1308" s="24" t="s">
        <v>259</v>
      </c>
      <c r="C1308" s="25" t="s">
        <v>2569</v>
      </c>
      <c r="D1308" s="26" t="s">
        <v>74</v>
      </c>
      <c r="E1308" s="24">
        <v>5</v>
      </c>
      <c r="F1308" s="27">
        <v>-3.4465219638472857</v>
      </c>
      <c r="G1308" s="27">
        <v>24.476131263646277</v>
      </c>
      <c r="H1308" s="26" t="s">
        <v>74</v>
      </c>
      <c r="I1308" s="27">
        <v>22.576481322723865</v>
      </c>
      <c r="J1308" s="27">
        <v>13.645273256999999</v>
      </c>
      <c r="K1308" s="26" t="s">
        <v>74</v>
      </c>
      <c r="L1308" s="23" t="s">
        <v>178</v>
      </c>
      <c r="M1308" s="23" t="s">
        <v>683</v>
      </c>
      <c r="N1308" s="28" t="s">
        <v>74</v>
      </c>
      <c r="O1308" s="3" t="s">
        <v>109</v>
      </c>
      <c r="P1308" s="3" t="s">
        <v>261</v>
      </c>
      <c r="Q1308" s="28" t="s">
        <v>74</v>
      </c>
      <c r="R1308" s="29">
        <v>5</v>
      </c>
      <c r="S1308" s="30">
        <v>35</v>
      </c>
      <c r="T1308" s="30">
        <v>34</v>
      </c>
      <c r="U1308" s="30">
        <v>0</v>
      </c>
      <c r="V1308" s="30">
        <v>0</v>
      </c>
      <c r="W1308" s="28" t="s">
        <v>74</v>
      </c>
      <c r="X1308" s="3" t="s">
        <v>83</v>
      </c>
      <c r="Y1308" s="28" t="s">
        <v>74</v>
      </c>
      <c r="Z1308" s="31">
        <v>-1.4704156619970254</v>
      </c>
      <c r="AA1308" s="31">
        <v>50.400335274455266</v>
      </c>
      <c r="AB1308" s="31">
        <v>-1.4704156619970254</v>
      </c>
      <c r="AC1308" s="31">
        <v>98.08781161466294</v>
      </c>
      <c r="AD1308" s="28" t="s">
        <v>74</v>
      </c>
      <c r="AE1308" s="31">
        <v>-3.4465219638472857</v>
      </c>
      <c r="AF1308" s="31">
        <v>47.275676161489116</v>
      </c>
      <c r="AG1308" s="28" t="s">
        <v>74</v>
      </c>
      <c r="AH1308" s="32">
        <v>45940</v>
      </c>
      <c r="AJ1308" s="30" t="s">
        <v>6009</v>
      </c>
    </row>
    <row r="1309" spans="1:36" x14ac:dyDescent="0.2">
      <c r="A1309" s="23" t="s">
        <v>2570</v>
      </c>
      <c r="B1309" s="24" t="s">
        <v>1587</v>
      </c>
      <c r="C1309" s="25" t="s">
        <v>2571</v>
      </c>
      <c r="D1309" s="26" t="s">
        <v>74</v>
      </c>
      <c r="E1309" s="24">
        <v>2</v>
      </c>
      <c r="F1309" s="27">
        <v>-24.577065843105853</v>
      </c>
      <c r="G1309" s="27">
        <v>1.5667016978880608</v>
      </c>
      <c r="H1309" s="26" t="s">
        <v>74</v>
      </c>
      <c r="I1309" s="27">
        <v>37.411634903690533</v>
      </c>
      <c r="J1309" s="27">
        <v>13.642023746</v>
      </c>
      <c r="K1309" s="26" t="s">
        <v>74</v>
      </c>
      <c r="L1309" s="23" t="s">
        <v>113</v>
      </c>
      <c r="M1309" s="23" t="s">
        <v>324</v>
      </c>
      <c r="N1309" s="28" t="s">
        <v>74</v>
      </c>
      <c r="O1309" s="3" t="s">
        <v>156</v>
      </c>
      <c r="P1309" s="3" t="s">
        <v>1589</v>
      </c>
      <c r="Q1309" s="28" t="s">
        <v>74</v>
      </c>
      <c r="R1309" s="29">
        <v>2</v>
      </c>
      <c r="S1309" s="30">
        <v>0</v>
      </c>
      <c r="T1309" s="30">
        <v>0</v>
      </c>
      <c r="U1309" s="30">
        <v>0</v>
      </c>
      <c r="V1309" s="30">
        <v>0</v>
      </c>
      <c r="W1309" s="28" t="s">
        <v>74</v>
      </c>
      <c r="X1309" s="3" t="s">
        <v>83</v>
      </c>
      <c r="Y1309" s="28" t="s">
        <v>74</v>
      </c>
      <c r="Z1309" s="31">
        <v>-13.825257750096764</v>
      </c>
      <c r="AA1309" s="31">
        <v>7.2007003720726717</v>
      </c>
      <c r="AB1309" s="31">
        <v>-13.825257750096764</v>
      </c>
      <c r="AC1309" s="31">
        <v>38.234320437766485</v>
      </c>
      <c r="AD1309" s="28" t="s">
        <v>74</v>
      </c>
      <c r="AE1309" s="31">
        <v>-24.577065843105853</v>
      </c>
      <c r="AF1309" s="31">
        <v>19.038749232623093</v>
      </c>
      <c r="AG1309" s="28" t="s">
        <v>74</v>
      </c>
      <c r="AH1309" s="32">
        <v>45940</v>
      </c>
      <c r="AJ1309" s="30" t="s">
        <v>6010</v>
      </c>
    </row>
    <row r="1310" spans="1:36" x14ac:dyDescent="0.2">
      <c r="A1310" s="23" t="s">
        <v>2572</v>
      </c>
      <c r="B1310" s="24" t="s">
        <v>72</v>
      </c>
      <c r="C1310" s="25" t="s">
        <v>2573</v>
      </c>
      <c r="D1310" s="26" t="s">
        <v>74</v>
      </c>
      <c r="E1310" s="24">
        <v>0</v>
      </c>
      <c r="F1310" s="27">
        <v>-29.997197487158921</v>
      </c>
      <c r="G1310" s="27">
        <v>2.8950103506448022</v>
      </c>
      <c r="H1310" s="26" t="s">
        <v>74</v>
      </c>
      <c r="I1310" s="27">
        <v>34.538553354482048</v>
      </c>
      <c r="J1310" s="27">
        <v>13.639948457999999</v>
      </c>
      <c r="K1310" s="26" t="s">
        <v>74</v>
      </c>
      <c r="L1310" s="23" t="s">
        <v>129</v>
      </c>
      <c r="M1310" s="23" t="s">
        <v>366</v>
      </c>
      <c r="N1310" s="28" t="s">
        <v>74</v>
      </c>
      <c r="O1310" s="3" t="s">
        <v>77</v>
      </c>
      <c r="P1310" s="3" t="s">
        <v>78</v>
      </c>
      <c r="Q1310" s="28" t="s">
        <v>74</v>
      </c>
      <c r="R1310" s="29">
        <v>0</v>
      </c>
      <c r="S1310" s="30">
        <v>0</v>
      </c>
      <c r="T1310" s="30">
        <v>0</v>
      </c>
      <c r="U1310" s="30">
        <v>35</v>
      </c>
      <c r="V1310" s="30">
        <v>36</v>
      </c>
      <c r="W1310" s="28" t="s">
        <v>74</v>
      </c>
      <c r="X1310" s="3" t="s">
        <v>83</v>
      </c>
      <c r="Y1310" s="28" t="s">
        <v>74</v>
      </c>
      <c r="Z1310" s="31">
        <v>-18.383669571445616</v>
      </c>
      <c r="AA1310" s="31">
        <v>2.5344931013797205</v>
      </c>
      <c r="AB1310" s="31">
        <v>-38.143490455080062</v>
      </c>
      <c r="AC1310" s="31">
        <v>-22.423007359432116</v>
      </c>
      <c r="AD1310" s="28" t="s">
        <v>74</v>
      </c>
      <c r="AE1310" s="31">
        <v>-55.922078771226957</v>
      </c>
      <c r="AF1310" s="31">
        <v>-42.136741630288682</v>
      </c>
      <c r="AG1310" s="28" t="s">
        <v>74</v>
      </c>
      <c r="AH1310" s="32">
        <v>45940</v>
      </c>
      <c r="AJ1310" s="30" t="s">
        <v>6011</v>
      </c>
    </row>
    <row r="1311" spans="1:36" x14ac:dyDescent="0.2">
      <c r="A1311" s="23" t="s">
        <v>2574</v>
      </c>
      <c r="B1311" s="24" t="s">
        <v>299</v>
      </c>
      <c r="C1311" s="25" t="s">
        <v>2575</v>
      </c>
      <c r="D1311" s="26" t="s">
        <v>74</v>
      </c>
      <c r="E1311" s="24">
        <v>5</v>
      </c>
      <c r="F1311" s="27">
        <v>-4.9788851486436778</v>
      </c>
      <c r="G1311" s="27">
        <v>10.123256607969365</v>
      </c>
      <c r="H1311" s="26" t="s">
        <v>74</v>
      </c>
      <c r="I1311" s="27">
        <v>24.8358231565593</v>
      </c>
      <c r="J1311" s="27">
        <v>13.639303777</v>
      </c>
      <c r="K1311" s="26" t="s">
        <v>74</v>
      </c>
      <c r="L1311" s="23" t="s">
        <v>97</v>
      </c>
      <c r="M1311" s="23" t="s">
        <v>98</v>
      </c>
      <c r="N1311" s="28" t="s">
        <v>74</v>
      </c>
      <c r="O1311" s="3" t="s">
        <v>109</v>
      </c>
      <c r="P1311" s="3" t="s">
        <v>301</v>
      </c>
      <c r="Q1311" s="28" t="s">
        <v>74</v>
      </c>
      <c r="R1311" s="29">
        <v>5</v>
      </c>
      <c r="S1311" s="30">
        <v>25</v>
      </c>
      <c r="T1311" s="30">
        <v>14</v>
      </c>
      <c r="U1311" s="30">
        <v>0</v>
      </c>
      <c r="V1311" s="30">
        <v>0</v>
      </c>
      <c r="W1311" s="28" t="s">
        <v>74</v>
      </c>
      <c r="X1311" s="3" t="s">
        <v>83</v>
      </c>
      <c r="Y1311" s="28" t="s">
        <v>74</v>
      </c>
      <c r="Z1311" s="31">
        <v>-3.6106750392464741</v>
      </c>
      <c r="AA1311" s="31">
        <v>27.916666666666668</v>
      </c>
      <c r="AB1311" s="31">
        <v>-3.6106750392464741</v>
      </c>
      <c r="AC1311" s="31">
        <v>54.689173017572578</v>
      </c>
      <c r="AD1311" s="28" t="s">
        <v>74</v>
      </c>
      <c r="AE1311" s="31">
        <v>-4.9788851486436778</v>
      </c>
      <c r="AF1311" s="31">
        <v>16.590556433789956</v>
      </c>
      <c r="AG1311" s="28" t="s">
        <v>74</v>
      </c>
      <c r="AH1311" s="32">
        <v>45940</v>
      </c>
      <c r="AJ1311" s="30" t="s">
        <v>6012</v>
      </c>
    </row>
    <row r="1312" spans="1:36" x14ac:dyDescent="0.2">
      <c r="A1312" s="23" t="s">
        <v>2576</v>
      </c>
      <c r="B1312" s="24" t="s">
        <v>72</v>
      </c>
      <c r="C1312" s="25" t="s">
        <v>2577</v>
      </c>
      <c r="D1312" s="26" t="s">
        <v>74</v>
      </c>
      <c r="E1312" s="24">
        <v>0</v>
      </c>
      <c r="F1312" s="27">
        <v>-18.031242492381018</v>
      </c>
      <c r="G1312" s="27">
        <v>0</v>
      </c>
      <c r="H1312" s="26" t="s">
        <v>74</v>
      </c>
      <c r="I1312" s="27">
        <v>28.032682397570198</v>
      </c>
      <c r="J1312" s="27">
        <v>13.627479066999999</v>
      </c>
      <c r="K1312" s="26" t="s">
        <v>74</v>
      </c>
      <c r="L1312" s="23" t="s">
        <v>178</v>
      </c>
      <c r="M1312" s="23" t="s">
        <v>578</v>
      </c>
      <c r="N1312" s="28" t="s">
        <v>74</v>
      </c>
      <c r="O1312" s="3" t="s">
        <v>77</v>
      </c>
      <c r="P1312" s="3" t="s">
        <v>78</v>
      </c>
      <c r="Q1312" s="28" t="s">
        <v>74</v>
      </c>
      <c r="R1312" s="29">
        <v>3</v>
      </c>
      <c r="S1312" s="30">
        <v>0</v>
      </c>
      <c r="T1312" s="30">
        <v>0</v>
      </c>
      <c r="U1312" s="30">
        <v>0</v>
      </c>
      <c r="V1312" s="30">
        <v>1</v>
      </c>
      <c r="W1312" s="28" t="s">
        <v>74</v>
      </c>
      <c r="X1312" s="3" t="s">
        <v>83</v>
      </c>
      <c r="Y1312" s="28" t="s">
        <v>74</v>
      </c>
      <c r="Z1312" s="31">
        <v>-14.434073879321666</v>
      </c>
      <c r="AA1312" s="31">
        <v>8.7552213868003363</v>
      </c>
      <c r="AB1312" s="31">
        <v>-22.741839762611271</v>
      </c>
      <c r="AC1312" s="31">
        <v>7.0668390526665528</v>
      </c>
      <c r="AD1312" s="28" t="s">
        <v>74</v>
      </c>
      <c r="AE1312" s="31">
        <v>-31.716414672092647</v>
      </c>
      <c r="AF1312" s="31">
        <v>-18.387789762981321</v>
      </c>
      <c r="AG1312" s="28" t="s">
        <v>74</v>
      </c>
      <c r="AH1312" s="32">
        <v>45940</v>
      </c>
      <c r="AJ1312" s="30" t="s">
        <v>6013</v>
      </c>
    </row>
    <row r="1313" spans="1:36" x14ac:dyDescent="0.2">
      <c r="A1313" s="23" t="s">
        <v>1904</v>
      </c>
      <c r="B1313" s="24" t="s">
        <v>72</v>
      </c>
      <c r="C1313" s="25" t="s">
        <v>2578</v>
      </c>
      <c r="D1313" s="26" t="s">
        <v>74</v>
      </c>
      <c r="E1313" s="24">
        <v>3</v>
      </c>
      <c r="F1313" s="27">
        <v>-9.4439900032196746</v>
      </c>
      <c r="G1313" s="27">
        <v>10.65234760468185</v>
      </c>
      <c r="H1313" s="26" t="s">
        <v>74</v>
      </c>
      <c r="I1313" s="27">
        <v>30.68652636886085</v>
      </c>
      <c r="J1313" s="27">
        <v>13.620320311</v>
      </c>
      <c r="K1313" s="26" t="s">
        <v>74</v>
      </c>
      <c r="L1313" s="23" t="s">
        <v>91</v>
      </c>
      <c r="M1313" s="23" t="s">
        <v>735</v>
      </c>
      <c r="N1313" s="28" t="s">
        <v>74</v>
      </c>
      <c r="O1313" s="3" t="s">
        <v>77</v>
      </c>
      <c r="P1313" s="3" t="s">
        <v>78</v>
      </c>
      <c r="Q1313" s="28" t="s">
        <v>74</v>
      </c>
      <c r="R1313" s="29">
        <v>5</v>
      </c>
      <c r="S1313" s="30">
        <v>5</v>
      </c>
      <c r="T1313" s="30">
        <v>0</v>
      </c>
      <c r="U1313" s="30">
        <v>0</v>
      </c>
      <c r="V1313" s="30">
        <v>0</v>
      </c>
      <c r="W1313" s="28" t="s">
        <v>74</v>
      </c>
      <c r="X1313" s="3" t="s">
        <v>83</v>
      </c>
      <c r="Y1313" s="28" t="s">
        <v>74</v>
      </c>
      <c r="Z1313" s="31">
        <v>-5.1721845499268726</v>
      </c>
      <c r="AA1313" s="31">
        <v>34.973504920514742</v>
      </c>
      <c r="AB1313" s="31">
        <v>-12.747736726205044</v>
      </c>
      <c r="AC1313" s="31">
        <v>18.828592005311624</v>
      </c>
      <c r="AD1313" s="28" t="s">
        <v>74</v>
      </c>
      <c r="AE1313" s="31">
        <v>-27.813680694859706</v>
      </c>
      <c r="AF1313" s="31">
        <v>-9.1908959693922636</v>
      </c>
      <c r="AG1313" s="28" t="s">
        <v>74</v>
      </c>
      <c r="AH1313" s="32">
        <v>45940</v>
      </c>
      <c r="AJ1313" s="30" t="s">
        <v>6014</v>
      </c>
    </row>
    <row r="1314" spans="1:36" x14ac:dyDescent="0.2">
      <c r="A1314" s="23">
        <v>823</v>
      </c>
      <c r="B1314" s="24" t="s">
        <v>124</v>
      </c>
      <c r="C1314" s="25" t="s">
        <v>2579</v>
      </c>
      <c r="D1314" s="26" t="s">
        <v>74</v>
      </c>
      <c r="E1314" s="24">
        <v>0</v>
      </c>
      <c r="F1314" s="27">
        <v>-10.385056391629396</v>
      </c>
      <c r="G1314" s="27">
        <v>3.7120649274874893</v>
      </c>
      <c r="H1314" s="26" t="s">
        <v>74</v>
      </c>
      <c r="I1314" s="27">
        <v>24.420982290563842</v>
      </c>
      <c r="J1314" s="27">
        <v>13.584558272000001</v>
      </c>
      <c r="K1314" s="26" t="s">
        <v>74</v>
      </c>
      <c r="L1314" s="23" t="s">
        <v>493</v>
      </c>
      <c r="M1314" s="23" t="s">
        <v>881</v>
      </c>
      <c r="N1314" s="28" t="s">
        <v>74</v>
      </c>
      <c r="O1314" s="3" t="s">
        <v>109</v>
      </c>
      <c r="P1314" s="3" t="s">
        <v>543</v>
      </c>
      <c r="Q1314" s="28" t="s">
        <v>74</v>
      </c>
      <c r="R1314" s="29">
        <v>4</v>
      </c>
      <c r="S1314" s="30">
        <v>0</v>
      </c>
      <c r="T1314" s="30">
        <v>0</v>
      </c>
      <c r="U1314" s="30">
        <v>0</v>
      </c>
      <c r="V1314" s="30">
        <v>1</v>
      </c>
      <c r="W1314" s="28" t="s">
        <v>74</v>
      </c>
      <c r="X1314" s="3" t="s">
        <v>83</v>
      </c>
      <c r="Y1314" s="28" t="s">
        <v>74</v>
      </c>
      <c r="Z1314" s="31">
        <v>-7.1363636363636376</v>
      </c>
      <c r="AA1314" s="31">
        <v>26.815642458100562</v>
      </c>
      <c r="AB1314" s="31">
        <v>-26.245487364620939</v>
      </c>
      <c r="AC1314" s="31">
        <v>2.1152808045264497</v>
      </c>
      <c r="AD1314" s="28" t="s">
        <v>74</v>
      </c>
      <c r="AE1314" s="31">
        <v>-52.721790068948657</v>
      </c>
      <c r="AF1314" s="31">
        <v>-24.740045052066634</v>
      </c>
      <c r="AG1314" s="28" t="s">
        <v>74</v>
      </c>
      <c r="AH1314" s="32">
        <v>45940</v>
      </c>
      <c r="AJ1314" s="30" t="s">
        <v>6015</v>
      </c>
    </row>
    <row r="1315" spans="1:36" x14ac:dyDescent="0.2">
      <c r="A1315" s="23" t="s">
        <v>2580</v>
      </c>
      <c r="B1315" s="24" t="s">
        <v>754</v>
      </c>
      <c r="C1315" s="25" t="s">
        <v>2581</v>
      </c>
      <c r="D1315" s="26" t="s">
        <v>74</v>
      </c>
      <c r="E1315" s="24">
        <v>0</v>
      </c>
      <c r="F1315" s="27">
        <v>-12.241311092858576</v>
      </c>
      <c r="G1315" s="27">
        <v>8.4264279669423185</v>
      </c>
      <c r="H1315" s="26" t="s">
        <v>74</v>
      </c>
      <c r="I1315" s="27">
        <v>30.896136397555342</v>
      </c>
      <c r="J1315" s="27">
        <v>13.581473866</v>
      </c>
      <c r="K1315" s="26" t="s">
        <v>74</v>
      </c>
      <c r="L1315" s="23" t="s">
        <v>97</v>
      </c>
      <c r="M1315" s="23" t="s">
        <v>499</v>
      </c>
      <c r="N1315" s="28" t="s">
        <v>74</v>
      </c>
      <c r="O1315" s="3" t="s">
        <v>109</v>
      </c>
      <c r="P1315" s="3" t="s">
        <v>756</v>
      </c>
      <c r="Q1315" s="28" t="s">
        <v>74</v>
      </c>
      <c r="R1315" s="29">
        <v>4</v>
      </c>
      <c r="S1315" s="30">
        <v>0</v>
      </c>
      <c r="T1315" s="30">
        <v>0</v>
      </c>
      <c r="U1315" s="30">
        <v>0</v>
      </c>
      <c r="V1315" s="30">
        <v>2</v>
      </c>
      <c r="W1315" s="28" t="s">
        <v>74</v>
      </c>
      <c r="X1315" s="3" t="s">
        <v>83</v>
      </c>
      <c r="Y1315" s="28" t="s">
        <v>74</v>
      </c>
      <c r="Z1315" s="31">
        <v>-6.5929463014157701</v>
      </c>
      <c r="AA1315" s="31">
        <v>18.314940577249583</v>
      </c>
      <c r="AB1315" s="31">
        <v>-29.237799073427677</v>
      </c>
      <c r="AC1315" s="31">
        <v>-11.188673887598313</v>
      </c>
      <c r="AD1315" s="28" t="s">
        <v>74</v>
      </c>
      <c r="AE1315" s="31">
        <v>-52.262604666182732</v>
      </c>
      <c r="AF1315" s="31">
        <v>-30.334840174979611</v>
      </c>
      <c r="AG1315" s="28" t="s">
        <v>74</v>
      </c>
      <c r="AH1315" s="32">
        <v>45940</v>
      </c>
      <c r="AJ1315" s="30" t="s">
        <v>6016</v>
      </c>
    </row>
    <row r="1316" spans="1:36" x14ac:dyDescent="0.2">
      <c r="A1316" s="23">
        <v>2892</v>
      </c>
      <c r="B1316" s="24" t="s">
        <v>107</v>
      </c>
      <c r="C1316" s="25" t="s">
        <v>2582</v>
      </c>
      <c r="D1316" s="26" t="s">
        <v>74</v>
      </c>
      <c r="E1316" s="24">
        <v>3</v>
      </c>
      <c r="F1316" s="27">
        <v>-6.746538607875344</v>
      </c>
      <c r="G1316" s="27">
        <v>11.124239843005542</v>
      </c>
      <c r="H1316" s="26" t="s">
        <v>74</v>
      </c>
      <c r="I1316" s="27">
        <v>13.489058952574098</v>
      </c>
      <c r="J1316" s="27">
        <v>13.551489052000001</v>
      </c>
      <c r="K1316" s="26" t="s">
        <v>74</v>
      </c>
      <c r="L1316" s="23" t="s">
        <v>113</v>
      </c>
      <c r="M1316" s="23" t="s">
        <v>324</v>
      </c>
      <c r="N1316" s="28" t="s">
        <v>74</v>
      </c>
      <c r="O1316" s="3" t="s">
        <v>109</v>
      </c>
      <c r="P1316" s="3" t="s">
        <v>110</v>
      </c>
      <c r="Q1316" s="28" t="s">
        <v>74</v>
      </c>
      <c r="R1316" s="29">
        <v>5</v>
      </c>
      <c r="S1316" s="30">
        <v>18</v>
      </c>
      <c r="T1316" s="30">
        <v>0</v>
      </c>
      <c r="U1316" s="30">
        <v>0</v>
      </c>
      <c r="V1316" s="30">
        <v>0</v>
      </c>
      <c r="W1316" s="28" t="s">
        <v>74</v>
      </c>
      <c r="X1316" s="3" t="s">
        <v>101</v>
      </c>
      <c r="Y1316" s="28" t="s">
        <v>74</v>
      </c>
      <c r="Z1316" s="31">
        <v>-3.1772575250836099</v>
      </c>
      <c r="AA1316" s="31">
        <v>22.721492157693937</v>
      </c>
      <c r="AB1316" s="31">
        <v>-3.1772575250836099</v>
      </c>
      <c r="AC1316" s="31">
        <v>21.068159910338462</v>
      </c>
      <c r="AD1316" s="28" t="s">
        <v>74</v>
      </c>
      <c r="AE1316" s="31">
        <v>-24.722292191440236</v>
      </c>
      <c r="AF1316" s="31">
        <v>-8.080573309774266</v>
      </c>
      <c r="AG1316" s="28" t="s">
        <v>74</v>
      </c>
      <c r="AH1316" s="32">
        <v>45940</v>
      </c>
      <c r="AJ1316" s="30" t="s">
        <v>6017</v>
      </c>
    </row>
    <row r="1317" spans="1:36" x14ac:dyDescent="0.2">
      <c r="A1317" s="23" t="s">
        <v>2583</v>
      </c>
      <c r="B1317" s="24" t="s">
        <v>72</v>
      </c>
      <c r="C1317" s="25" t="s">
        <v>2584</v>
      </c>
      <c r="D1317" s="26" t="s">
        <v>74</v>
      </c>
      <c r="E1317" s="24">
        <v>4</v>
      </c>
      <c r="F1317" s="27">
        <v>-6.2243108221095262</v>
      </c>
      <c r="G1317" s="27">
        <v>23.165047928156849</v>
      </c>
      <c r="H1317" s="26" t="s">
        <v>74</v>
      </c>
      <c r="I1317" s="27">
        <v>32.988893813885042</v>
      </c>
      <c r="J1317" s="27">
        <v>13.551169711</v>
      </c>
      <c r="K1317" s="26" t="s">
        <v>74</v>
      </c>
      <c r="L1317" s="23" t="s">
        <v>129</v>
      </c>
      <c r="M1317" s="23" t="s">
        <v>808</v>
      </c>
      <c r="N1317" s="28" t="s">
        <v>74</v>
      </c>
      <c r="O1317" s="3" t="s">
        <v>77</v>
      </c>
      <c r="P1317" s="3" t="s">
        <v>78</v>
      </c>
      <c r="Q1317" s="28" t="s">
        <v>74</v>
      </c>
      <c r="R1317" s="29">
        <v>5</v>
      </c>
      <c r="S1317" s="30">
        <v>6</v>
      </c>
      <c r="T1317" s="30">
        <v>0</v>
      </c>
      <c r="U1317" s="30">
        <v>0</v>
      </c>
      <c r="V1317" s="30">
        <v>0</v>
      </c>
      <c r="W1317" s="28" t="s">
        <v>74</v>
      </c>
      <c r="X1317" s="3" t="s">
        <v>83</v>
      </c>
      <c r="Y1317" s="28" t="s">
        <v>74</v>
      </c>
      <c r="Z1317" s="31">
        <v>-5.921641534118292</v>
      </c>
      <c r="AA1317" s="31">
        <v>50.357653791130176</v>
      </c>
      <c r="AB1317" s="31">
        <v>-10.780984719864172</v>
      </c>
      <c r="AC1317" s="31">
        <v>18.623745759871795</v>
      </c>
      <c r="AD1317" s="28" t="s">
        <v>74</v>
      </c>
      <c r="AE1317" s="31">
        <v>-33.643077635616898</v>
      </c>
      <c r="AF1317" s="31">
        <v>-10.462682105301106</v>
      </c>
      <c r="AG1317" s="28" t="s">
        <v>74</v>
      </c>
      <c r="AH1317" s="32">
        <v>45940</v>
      </c>
      <c r="AJ1317" s="30" t="s">
        <v>6018</v>
      </c>
    </row>
    <row r="1318" spans="1:36" x14ac:dyDescent="0.2">
      <c r="A1318" s="23" t="s">
        <v>2585</v>
      </c>
      <c r="B1318" s="24" t="s">
        <v>72</v>
      </c>
      <c r="C1318" s="25" t="s">
        <v>2586</v>
      </c>
      <c r="D1318" s="26" t="s">
        <v>74</v>
      </c>
      <c r="E1318" s="24">
        <v>1</v>
      </c>
      <c r="F1318" s="27">
        <v>-22.431440115779374</v>
      </c>
      <c r="G1318" s="27">
        <v>4.5794643176926817</v>
      </c>
      <c r="H1318" s="26" t="s">
        <v>74</v>
      </c>
      <c r="I1318" s="27">
        <v>42.63353408985936</v>
      </c>
      <c r="J1318" s="27">
        <v>13.541999047999999</v>
      </c>
      <c r="K1318" s="26" t="s">
        <v>74</v>
      </c>
      <c r="L1318" s="23" t="s">
        <v>178</v>
      </c>
      <c r="M1318" s="23" t="s">
        <v>578</v>
      </c>
      <c r="N1318" s="28" t="s">
        <v>74</v>
      </c>
      <c r="O1318" s="3" t="s">
        <v>77</v>
      </c>
      <c r="P1318" s="3" t="s">
        <v>78</v>
      </c>
      <c r="Q1318" s="28" t="s">
        <v>74</v>
      </c>
      <c r="R1318" s="29">
        <v>3</v>
      </c>
      <c r="S1318" s="30">
        <v>0</v>
      </c>
      <c r="T1318" s="30">
        <v>0</v>
      </c>
      <c r="U1318" s="30">
        <v>0</v>
      </c>
      <c r="V1318" s="30">
        <v>0</v>
      </c>
      <c r="W1318" s="28" t="s">
        <v>74</v>
      </c>
      <c r="X1318" s="3" t="s">
        <v>79</v>
      </c>
      <c r="Y1318" s="28" t="s">
        <v>74</v>
      </c>
      <c r="Z1318" s="31">
        <v>-17.900944976878229</v>
      </c>
      <c r="AA1318" s="31">
        <v>13.763001485884093</v>
      </c>
      <c r="AB1318" s="31">
        <v>-41.816281941673786</v>
      </c>
      <c r="AC1318" s="31">
        <v>1.7742364959088912</v>
      </c>
      <c r="AD1318" s="28" t="s">
        <v>74</v>
      </c>
      <c r="AE1318" s="31">
        <v>-52.932107111376467</v>
      </c>
      <c r="AF1318" s="31">
        <v>-21.308907066949629</v>
      </c>
      <c r="AG1318" s="28" t="s">
        <v>74</v>
      </c>
      <c r="AH1318" s="32">
        <v>45940</v>
      </c>
      <c r="AJ1318" s="30" t="s">
        <v>6019</v>
      </c>
    </row>
    <row r="1319" spans="1:36" x14ac:dyDescent="0.2">
      <c r="A1319" s="23" t="s">
        <v>2587</v>
      </c>
      <c r="B1319" s="24" t="s">
        <v>255</v>
      </c>
      <c r="C1319" s="25" t="s">
        <v>2588</v>
      </c>
      <c r="D1319" s="26" t="s">
        <v>74</v>
      </c>
      <c r="E1319" s="24">
        <v>2</v>
      </c>
      <c r="F1319" s="27">
        <v>-18.531127270915579</v>
      </c>
      <c r="G1319" s="27">
        <v>2.8500202095963285</v>
      </c>
      <c r="H1319" s="26" t="s">
        <v>74</v>
      </c>
      <c r="I1319" s="27">
        <v>20.422562768075313</v>
      </c>
      <c r="J1319" s="27">
        <v>13.524425476999999</v>
      </c>
      <c r="K1319" s="26" t="s">
        <v>74</v>
      </c>
      <c r="L1319" s="23" t="s">
        <v>129</v>
      </c>
      <c r="M1319" s="23" t="s">
        <v>808</v>
      </c>
      <c r="N1319" s="28" t="s">
        <v>74</v>
      </c>
      <c r="O1319" s="3" t="s">
        <v>109</v>
      </c>
      <c r="P1319" s="3" t="s">
        <v>258</v>
      </c>
      <c r="Q1319" s="28" t="s">
        <v>74</v>
      </c>
      <c r="R1319" s="29">
        <v>5</v>
      </c>
      <c r="S1319" s="30">
        <v>16</v>
      </c>
      <c r="T1319" s="30">
        <v>0</v>
      </c>
      <c r="U1319" s="30">
        <v>0</v>
      </c>
      <c r="V1319" s="30">
        <v>0</v>
      </c>
      <c r="W1319" s="28" t="s">
        <v>74</v>
      </c>
      <c r="X1319" s="3" t="s">
        <v>101</v>
      </c>
      <c r="Y1319" s="28" t="s">
        <v>74</v>
      </c>
      <c r="Z1319" s="31">
        <v>-4.1380620302282036</v>
      </c>
      <c r="AA1319" s="31">
        <v>13.119462580089463</v>
      </c>
      <c r="AB1319" s="31">
        <v>-4.1380620302282036</v>
      </c>
      <c r="AC1319" s="31">
        <v>53.875986617388726</v>
      </c>
      <c r="AD1319" s="28" t="s">
        <v>74</v>
      </c>
      <c r="AE1319" s="31">
        <v>-18.531127270915579</v>
      </c>
      <c r="AF1319" s="31">
        <v>12.544306640136318</v>
      </c>
      <c r="AG1319" s="28" t="s">
        <v>74</v>
      </c>
      <c r="AH1319" s="32">
        <v>45940</v>
      </c>
      <c r="AJ1319" s="30" t="s">
        <v>6020</v>
      </c>
    </row>
    <row r="1320" spans="1:36" x14ac:dyDescent="0.2">
      <c r="A1320" s="23" t="s">
        <v>2589</v>
      </c>
      <c r="B1320" s="24" t="s">
        <v>194</v>
      </c>
      <c r="C1320" s="25" t="s">
        <v>2590</v>
      </c>
      <c r="D1320" s="26" t="s">
        <v>74</v>
      </c>
      <c r="E1320" s="24">
        <v>1</v>
      </c>
      <c r="F1320" s="27">
        <v>-21.683054039213896</v>
      </c>
      <c r="G1320" s="27">
        <v>0.99540398738522007</v>
      </c>
      <c r="H1320" s="26" t="s">
        <v>74</v>
      </c>
      <c r="I1320" s="27">
        <v>29.951615017217399</v>
      </c>
      <c r="J1320" s="27">
        <v>13.505081552</v>
      </c>
      <c r="K1320" s="26" t="s">
        <v>74</v>
      </c>
      <c r="L1320" s="23" t="s">
        <v>75</v>
      </c>
      <c r="M1320" s="23" t="s">
        <v>204</v>
      </c>
      <c r="N1320" s="28" t="s">
        <v>74</v>
      </c>
      <c r="O1320" s="3" t="s">
        <v>156</v>
      </c>
      <c r="P1320" s="3" t="s">
        <v>196</v>
      </c>
      <c r="Q1320" s="28" t="s">
        <v>74</v>
      </c>
      <c r="R1320" s="29">
        <v>3</v>
      </c>
      <c r="S1320" s="30">
        <v>0</v>
      </c>
      <c r="T1320" s="30">
        <v>0</v>
      </c>
      <c r="U1320" s="30">
        <v>0</v>
      </c>
      <c r="V1320" s="30">
        <v>0</v>
      </c>
      <c r="W1320" s="28" t="s">
        <v>74</v>
      </c>
      <c r="X1320" s="3" t="s">
        <v>83</v>
      </c>
      <c r="Y1320" s="28" t="s">
        <v>74</v>
      </c>
      <c r="Z1320" s="31">
        <v>-14.185639229422067</v>
      </c>
      <c r="AA1320" s="31">
        <v>10.112359550561797</v>
      </c>
      <c r="AB1320" s="31">
        <v>-14.185639229422067</v>
      </c>
      <c r="AC1320" s="31">
        <v>33.47216253094772</v>
      </c>
      <c r="AD1320" s="28" t="s">
        <v>74</v>
      </c>
      <c r="AE1320" s="31">
        <v>-21.683054039213896</v>
      </c>
      <c r="AF1320" s="31">
        <v>8.3252788294067948</v>
      </c>
      <c r="AG1320" s="28" t="s">
        <v>74</v>
      </c>
      <c r="AH1320" s="32">
        <v>45940</v>
      </c>
      <c r="AJ1320" s="30" t="s">
        <v>6021</v>
      </c>
    </row>
    <row r="1321" spans="1:36" x14ac:dyDescent="0.2">
      <c r="A1321" s="23">
        <v>7020</v>
      </c>
      <c r="B1321" s="24" t="s">
        <v>95</v>
      </c>
      <c r="C1321" s="25" t="s">
        <v>2591</v>
      </c>
      <c r="D1321" s="26" t="s">
        <v>74</v>
      </c>
      <c r="E1321" s="24">
        <v>4</v>
      </c>
      <c r="F1321" s="27">
        <v>-11.784630062039783</v>
      </c>
      <c r="G1321" s="27">
        <v>10.755047655193737</v>
      </c>
      <c r="H1321" s="26" t="s">
        <v>74</v>
      </c>
      <c r="I1321" s="27">
        <v>26.20311869852636</v>
      </c>
      <c r="J1321" s="27">
        <v>13.500666667000001</v>
      </c>
      <c r="K1321" s="26" t="s">
        <v>74</v>
      </c>
      <c r="L1321" s="23" t="s">
        <v>88</v>
      </c>
      <c r="M1321" s="23" t="s">
        <v>206</v>
      </c>
      <c r="N1321" s="28" t="s">
        <v>74</v>
      </c>
      <c r="O1321" s="3" t="s">
        <v>99</v>
      </c>
      <c r="P1321" s="3" t="s">
        <v>100</v>
      </c>
      <c r="Q1321" s="28" t="s">
        <v>74</v>
      </c>
      <c r="R1321" s="29">
        <v>5</v>
      </c>
      <c r="S1321" s="30">
        <v>12</v>
      </c>
      <c r="T1321" s="30">
        <v>0</v>
      </c>
      <c r="U1321" s="30">
        <v>0</v>
      </c>
      <c r="V1321" s="30">
        <v>0</v>
      </c>
      <c r="W1321" s="28" t="s">
        <v>74</v>
      </c>
      <c r="X1321" s="3" t="s">
        <v>83</v>
      </c>
      <c r="Y1321" s="28" t="s">
        <v>74</v>
      </c>
      <c r="Z1321" s="31">
        <v>-2.9520295202952029</v>
      </c>
      <c r="AA1321" s="31">
        <v>19.112318840579704</v>
      </c>
      <c r="AB1321" s="31">
        <v>-2.9520295202952029</v>
      </c>
      <c r="AC1321" s="31">
        <v>49.78756364547619</v>
      </c>
      <c r="AD1321" s="28" t="s">
        <v>74</v>
      </c>
      <c r="AE1321" s="31">
        <v>-11.784630062039783</v>
      </c>
      <c r="AF1321" s="31">
        <v>14.966760292902958</v>
      </c>
      <c r="AG1321" s="28" t="s">
        <v>74</v>
      </c>
      <c r="AH1321" s="32">
        <v>45940</v>
      </c>
      <c r="AJ1321" s="30" t="s">
        <v>6022</v>
      </c>
    </row>
    <row r="1322" spans="1:36" x14ac:dyDescent="0.2">
      <c r="A1322" s="23" t="s">
        <v>2592</v>
      </c>
      <c r="B1322" s="24" t="s">
        <v>72</v>
      </c>
      <c r="C1322" s="25" t="s">
        <v>2593</v>
      </c>
      <c r="D1322" s="26" t="s">
        <v>74</v>
      </c>
      <c r="E1322" s="24">
        <v>0</v>
      </c>
      <c r="F1322" s="27">
        <v>-10.266473244073527</v>
      </c>
      <c r="G1322" s="27">
        <v>0</v>
      </c>
      <c r="H1322" s="26" t="s">
        <v>74</v>
      </c>
      <c r="I1322" s="27">
        <v>21.534141957042667</v>
      </c>
      <c r="J1322" s="27">
        <v>41.405425948999998</v>
      </c>
      <c r="K1322" s="26" t="s">
        <v>74</v>
      </c>
      <c r="L1322" s="23" t="s">
        <v>178</v>
      </c>
      <c r="M1322" s="23" t="s">
        <v>240</v>
      </c>
      <c r="N1322" s="28" t="s">
        <v>74</v>
      </c>
      <c r="O1322" s="3" t="s">
        <v>77</v>
      </c>
      <c r="P1322" s="3" t="s">
        <v>78</v>
      </c>
      <c r="Q1322" s="28" t="s">
        <v>74</v>
      </c>
      <c r="R1322" s="29">
        <v>5</v>
      </c>
      <c r="S1322" s="30">
        <v>2</v>
      </c>
      <c r="T1322" s="30">
        <v>0</v>
      </c>
      <c r="U1322" s="30">
        <v>0</v>
      </c>
      <c r="V1322" s="30">
        <v>2</v>
      </c>
      <c r="W1322" s="28" t="s">
        <v>74</v>
      </c>
      <c r="X1322" s="3" t="s">
        <v>83</v>
      </c>
      <c r="Y1322" s="28" t="s">
        <v>74</v>
      </c>
      <c r="Z1322" s="31">
        <v>-5.4530112857293558</v>
      </c>
      <c r="AA1322" s="31">
        <v>17.831087742359511</v>
      </c>
      <c r="AB1322" s="31">
        <v>-8.5679314565483526</v>
      </c>
      <c r="AC1322" s="31">
        <v>16.385014455618645</v>
      </c>
      <c r="AD1322" s="28" t="s">
        <v>74</v>
      </c>
      <c r="AE1322" s="31">
        <v>-21.721333790641982</v>
      </c>
      <c r="AF1322" s="31">
        <v>-11.649826489550206</v>
      </c>
      <c r="AG1322" s="28" t="s">
        <v>74</v>
      </c>
      <c r="AH1322" s="32">
        <v>45940</v>
      </c>
      <c r="AJ1322" s="30" t="s">
        <v>6023</v>
      </c>
    </row>
    <row r="1323" spans="1:36" x14ac:dyDescent="0.2">
      <c r="A1323" s="23">
        <v>1080</v>
      </c>
      <c r="B1323" s="24" t="s">
        <v>95</v>
      </c>
      <c r="C1323" s="25" t="s">
        <v>2594</v>
      </c>
      <c r="D1323" s="26" t="s">
        <v>74</v>
      </c>
      <c r="E1323" s="24">
        <v>5</v>
      </c>
      <c r="F1323" s="27">
        <v>-10.586418057611947</v>
      </c>
      <c r="G1323" s="27">
        <v>18.645875000708315</v>
      </c>
      <c r="H1323" s="26" t="s">
        <v>74</v>
      </c>
      <c r="I1323" s="27">
        <v>23.22735516661557</v>
      </c>
      <c r="J1323" s="27">
        <v>13.4596</v>
      </c>
      <c r="K1323" s="26" t="s">
        <v>74</v>
      </c>
      <c r="L1323" s="23" t="s">
        <v>113</v>
      </c>
      <c r="M1323" s="23" t="s">
        <v>324</v>
      </c>
      <c r="N1323" s="28" t="s">
        <v>74</v>
      </c>
      <c r="O1323" s="3" t="s">
        <v>99</v>
      </c>
      <c r="P1323" s="3" t="s">
        <v>100</v>
      </c>
      <c r="Q1323" s="28" t="s">
        <v>74</v>
      </c>
      <c r="R1323" s="29">
        <v>5</v>
      </c>
      <c r="S1323" s="30">
        <v>8</v>
      </c>
      <c r="T1323" s="30">
        <v>1</v>
      </c>
      <c r="U1323" s="30">
        <v>0</v>
      </c>
      <c r="V1323" s="30">
        <v>0</v>
      </c>
      <c r="W1323" s="28" t="s">
        <v>74</v>
      </c>
      <c r="X1323" s="3" t="s">
        <v>83</v>
      </c>
      <c r="Y1323" s="28" t="s">
        <v>74</v>
      </c>
      <c r="Z1323" s="31">
        <v>0</v>
      </c>
      <c r="AA1323" s="31">
        <v>27.327629592350274</v>
      </c>
      <c r="AB1323" s="31">
        <v>0</v>
      </c>
      <c r="AC1323" s="31">
        <v>34.727469759540767</v>
      </c>
      <c r="AD1323" s="28" t="s">
        <v>74</v>
      </c>
      <c r="AE1323" s="31">
        <v>-27.135209563947953</v>
      </c>
      <c r="AF1323" s="31">
        <v>0.87561908321743387</v>
      </c>
      <c r="AG1323" s="28" t="s">
        <v>74</v>
      </c>
      <c r="AH1323" s="32">
        <v>45940</v>
      </c>
      <c r="AJ1323" s="30" t="s">
        <v>6024</v>
      </c>
    </row>
    <row r="1324" spans="1:36" x14ac:dyDescent="0.2">
      <c r="A1324" s="23" t="s">
        <v>2595</v>
      </c>
      <c r="B1324" s="24" t="s">
        <v>72</v>
      </c>
      <c r="C1324" s="25" t="s">
        <v>2596</v>
      </c>
      <c r="D1324" s="26" t="s">
        <v>74</v>
      </c>
      <c r="E1324" s="24">
        <v>3</v>
      </c>
      <c r="F1324" s="27">
        <v>-10.070263551197618</v>
      </c>
      <c r="G1324" s="27">
        <v>17.793538364442121</v>
      </c>
      <c r="H1324" s="26" t="s">
        <v>74</v>
      </c>
      <c r="I1324" s="27">
        <v>30.328262000012078</v>
      </c>
      <c r="J1324" s="27">
        <v>13.419785772999999</v>
      </c>
      <c r="K1324" s="26" t="s">
        <v>74</v>
      </c>
      <c r="L1324" s="23" t="s">
        <v>493</v>
      </c>
      <c r="M1324" s="23" t="s">
        <v>1089</v>
      </c>
      <c r="N1324" s="28" t="s">
        <v>74</v>
      </c>
      <c r="O1324" s="3" t="s">
        <v>77</v>
      </c>
      <c r="P1324" s="3" t="s">
        <v>78</v>
      </c>
      <c r="Q1324" s="28" t="s">
        <v>74</v>
      </c>
      <c r="R1324" s="29">
        <v>5</v>
      </c>
      <c r="S1324" s="30">
        <v>12</v>
      </c>
      <c r="T1324" s="30">
        <v>0</v>
      </c>
      <c r="U1324" s="30">
        <v>0</v>
      </c>
      <c r="V1324" s="30">
        <v>0</v>
      </c>
      <c r="W1324" s="28" t="s">
        <v>74</v>
      </c>
      <c r="X1324" s="3" t="s">
        <v>83</v>
      </c>
      <c r="Y1324" s="28" t="s">
        <v>74</v>
      </c>
      <c r="Z1324" s="31">
        <v>-11.068198944988696</v>
      </c>
      <c r="AA1324" s="31">
        <v>34.270408647008637</v>
      </c>
      <c r="AB1324" s="31">
        <v>-11.068198944988696</v>
      </c>
      <c r="AC1324" s="31">
        <v>37.594656658926311</v>
      </c>
      <c r="AD1324" s="28" t="s">
        <v>74</v>
      </c>
      <c r="AE1324" s="31">
        <v>-19.806489343304939</v>
      </c>
      <c r="AF1324" s="31">
        <v>5.2839673082666661</v>
      </c>
      <c r="AG1324" s="28" t="s">
        <v>74</v>
      </c>
      <c r="AH1324" s="32">
        <v>45940</v>
      </c>
      <c r="AJ1324" s="30" t="s">
        <v>6025</v>
      </c>
    </row>
    <row r="1325" spans="1:36" x14ac:dyDescent="0.2">
      <c r="A1325" s="23" t="s">
        <v>2597</v>
      </c>
      <c r="B1325" s="24" t="s">
        <v>154</v>
      </c>
      <c r="C1325" s="25" t="s">
        <v>2598</v>
      </c>
      <c r="D1325" s="26" t="s">
        <v>74</v>
      </c>
      <c r="E1325" s="24">
        <v>0</v>
      </c>
      <c r="F1325" s="27">
        <v>-22.459961296070365</v>
      </c>
      <c r="G1325" s="27">
        <v>0</v>
      </c>
      <c r="H1325" s="26" t="s">
        <v>74</v>
      </c>
      <c r="I1325" s="27">
        <v>28.106621572087516</v>
      </c>
      <c r="J1325" s="27">
        <v>13.385258370000001</v>
      </c>
      <c r="K1325" s="26" t="s">
        <v>74</v>
      </c>
      <c r="L1325" s="23" t="s">
        <v>247</v>
      </c>
      <c r="M1325" s="23" t="s">
        <v>1856</v>
      </c>
      <c r="N1325" s="28" t="s">
        <v>74</v>
      </c>
      <c r="O1325" s="3" t="s">
        <v>156</v>
      </c>
      <c r="P1325" s="3" t="s">
        <v>902</v>
      </c>
      <c r="Q1325" s="28" t="s">
        <v>74</v>
      </c>
      <c r="R1325" s="29">
        <v>0</v>
      </c>
      <c r="S1325" s="30">
        <v>0</v>
      </c>
      <c r="T1325" s="30">
        <v>0</v>
      </c>
      <c r="U1325" s="30">
        <v>1</v>
      </c>
      <c r="V1325" s="30">
        <v>13</v>
      </c>
      <c r="W1325" s="28" t="s">
        <v>74</v>
      </c>
      <c r="X1325" s="3" t="s">
        <v>83</v>
      </c>
      <c r="Y1325" s="28" t="s">
        <v>74</v>
      </c>
      <c r="Z1325" s="31">
        <v>-15.046656298600302</v>
      </c>
      <c r="AA1325" s="31">
        <v>0</v>
      </c>
      <c r="AB1325" s="31">
        <v>-34.246163105627438</v>
      </c>
      <c r="AC1325" s="31">
        <v>-21.106032048643449</v>
      </c>
      <c r="AD1325" s="28" t="s">
        <v>74</v>
      </c>
      <c r="AE1325" s="31">
        <v>-53.369054639796552</v>
      </c>
      <c r="AF1325" s="31">
        <v>-37.068828462023099</v>
      </c>
      <c r="AG1325" s="28" t="s">
        <v>74</v>
      </c>
      <c r="AH1325" s="32">
        <v>45940</v>
      </c>
      <c r="AJ1325" s="30" t="s">
        <v>6026</v>
      </c>
    </row>
    <row r="1326" spans="1:36" x14ac:dyDescent="0.2">
      <c r="A1326" s="23">
        <v>10140</v>
      </c>
      <c r="B1326" s="24" t="s">
        <v>140</v>
      </c>
      <c r="C1326" s="25" t="s">
        <v>2599</v>
      </c>
      <c r="D1326" s="26" t="s">
        <v>74</v>
      </c>
      <c r="E1326" s="24">
        <v>5</v>
      </c>
      <c r="F1326" s="27">
        <v>-0.39608700523818741</v>
      </c>
      <c r="G1326" s="27">
        <v>43.235372872315388</v>
      </c>
      <c r="H1326" s="26" t="s">
        <v>74</v>
      </c>
      <c r="I1326" s="27">
        <v>35.820440090689452</v>
      </c>
      <c r="J1326" s="27">
        <v>13.381984353</v>
      </c>
      <c r="K1326" s="26" t="s">
        <v>74</v>
      </c>
      <c r="L1326" s="23" t="s">
        <v>178</v>
      </c>
      <c r="M1326" s="23" t="s">
        <v>179</v>
      </c>
      <c r="N1326" s="28" t="s">
        <v>74</v>
      </c>
      <c r="O1326" s="3" t="s">
        <v>109</v>
      </c>
      <c r="P1326" s="3" t="s">
        <v>142</v>
      </c>
      <c r="Q1326" s="28" t="s">
        <v>74</v>
      </c>
      <c r="R1326" s="29">
        <v>5</v>
      </c>
      <c r="S1326" s="30">
        <v>49</v>
      </c>
      <c r="T1326" s="30">
        <v>33</v>
      </c>
      <c r="U1326" s="30">
        <v>0</v>
      </c>
      <c r="V1326" s="30">
        <v>0</v>
      </c>
      <c r="W1326" s="28" t="s">
        <v>74</v>
      </c>
      <c r="X1326" s="3" t="s">
        <v>83</v>
      </c>
      <c r="Y1326" s="28" t="s">
        <v>74</v>
      </c>
      <c r="Z1326" s="31">
        <v>0</v>
      </c>
      <c r="AA1326" s="31">
        <v>63.265306122448983</v>
      </c>
      <c r="AB1326" s="31">
        <v>0</v>
      </c>
      <c r="AC1326" s="31">
        <v>144.33276158739938</v>
      </c>
      <c r="AD1326" s="28" t="s">
        <v>74</v>
      </c>
      <c r="AE1326" s="31">
        <v>-0.39608700523818741</v>
      </c>
      <c r="AF1326" s="31">
        <v>82.549811643456266</v>
      </c>
      <c r="AG1326" s="28" t="s">
        <v>74</v>
      </c>
      <c r="AH1326" s="32">
        <v>45940</v>
      </c>
      <c r="AJ1326" s="30" t="s">
        <v>6027</v>
      </c>
    </row>
    <row r="1327" spans="1:36" x14ac:dyDescent="0.2">
      <c r="A1327" s="23" t="s">
        <v>2600</v>
      </c>
      <c r="B1327" s="24" t="s">
        <v>255</v>
      </c>
      <c r="C1327" s="25" t="s">
        <v>2601</v>
      </c>
      <c r="D1327" s="26" t="s">
        <v>74</v>
      </c>
      <c r="E1327" s="24">
        <v>4</v>
      </c>
      <c r="F1327" s="27">
        <v>-6.9481166704403092</v>
      </c>
      <c r="G1327" s="27">
        <v>9.895670037286413</v>
      </c>
      <c r="H1327" s="26" t="s">
        <v>74</v>
      </c>
      <c r="I1327" s="27">
        <v>31.614159772442825</v>
      </c>
      <c r="J1327" s="27">
        <v>13.370639475999999</v>
      </c>
      <c r="K1327" s="26" t="s">
        <v>74</v>
      </c>
      <c r="L1327" s="23" t="s">
        <v>178</v>
      </c>
      <c r="M1327" s="23" t="s">
        <v>421</v>
      </c>
      <c r="N1327" s="28" t="s">
        <v>74</v>
      </c>
      <c r="O1327" s="3" t="s">
        <v>109</v>
      </c>
      <c r="P1327" s="3" t="s">
        <v>258</v>
      </c>
      <c r="Q1327" s="28" t="s">
        <v>74</v>
      </c>
      <c r="R1327" s="29">
        <v>5</v>
      </c>
      <c r="S1327" s="30">
        <v>10</v>
      </c>
      <c r="T1327" s="30">
        <v>0</v>
      </c>
      <c r="U1327" s="30">
        <v>0</v>
      </c>
      <c r="V1327" s="30">
        <v>0</v>
      </c>
      <c r="W1327" s="28" t="s">
        <v>74</v>
      </c>
      <c r="X1327" s="3" t="s">
        <v>83</v>
      </c>
      <c r="Y1327" s="28" t="s">
        <v>74</v>
      </c>
      <c r="Z1327" s="31">
        <v>-4.0743570155334865</v>
      </c>
      <c r="AA1327" s="31">
        <v>31.621243885394829</v>
      </c>
      <c r="AB1327" s="31">
        <v>-12.031198916444827</v>
      </c>
      <c r="AC1327" s="31">
        <v>65.691373316255437</v>
      </c>
      <c r="AD1327" s="28" t="s">
        <v>74</v>
      </c>
      <c r="AE1327" s="31">
        <v>-26.591422394044745</v>
      </c>
      <c r="AF1327" s="31">
        <v>22.94157844969228</v>
      </c>
      <c r="AG1327" s="28" t="s">
        <v>74</v>
      </c>
      <c r="AH1327" s="32">
        <v>45940</v>
      </c>
      <c r="AJ1327" s="30" t="s">
        <v>6028</v>
      </c>
    </row>
    <row r="1328" spans="1:36" x14ac:dyDescent="0.2">
      <c r="A1328" s="23" t="s">
        <v>2602</v>
      </c>
      <c r="B1328" s="24" t="s">
        <v>72</v>
      </c>
      <c r="C1328" s="25" t="s">
        <v>2603</v>
      </c>
      <c r="D1328" s="26" t="s">
        <v>74</v>
      </c>
      <c r="E1328" s="24">
        <v>0</v>
      </c>
      <c r="F1328" s="27">
        <v>-9.7812585813093413</v>
      </c>
      <c r="G1328" s="27">
        <v>0</v>
      </c>
      <c r="H1328" s="26" t="s">
        <v>74</v>
      </c>
      <c r="I1328" s="27">
        <v>19.803324888333446</v>
      </c>
      <c r="J1328" s="27">
        <v>25.280145789999999</v>
      </c>
      <c r="K1328" s="26" t="s">
        <v>74</v>
      </c>
      <c r="L1328" s="23" t="s">
        <v>178</v>
      </c>
      <c r="M1328" s="23" t="s">
        <v>2604</v>
      </c>
      <c r="N1328" s="28" t="s">
        <v>74</v>
      </c>
      <c r="O1328" s="3" t="s">
        <v>77</v>
      </c>
      <c r="P1328" s="3" t="s">
        <v>78</v>
      </c>
      <c r="Q1328" s="28" t="s">
        <v>74</v>
      </c>
      <c r="R1328" s="29">
        <v>5</v>
      </c>
      <c r="S1328" s="30">
        <v>12</v>
      </c>
      <c r="T1328" s="30">
        <v>0</v>
      </c>
      <c r="U1328" s="30">
        <v>0</v>
      </c>
      <c r="V1328" s="30">
        <v>4</v>
      </c>
      <c r="W1328" s="28" t="s">
        <v>74</v>
      </c>
      <c r="X1328" s="3" t="s">
        <v>101</v>
      </c>
      <c r="Y1328" s="28" t="s">
        <v>74</v>
      </c>
      <c r="Z1328" s="31">
        <v>-6.5755685986793848</v>
      </c>
      <c r="AA1328" s="31">
        <v>14.938508405731705</v>
      </c>
      <c r="AB1328" s="31">
        <v>-9.9292661361626795</v>
      </c>
      <c r="AC1328" s="31">
        <v>6.5918183142789761</v>
      </c>
      <c r="AD1328" s="28" t="s">
        <v>74</v>
      </c>
      <c r="AE1328" s="31">
        <v>-21.790504453829772</v>
      </c>
      <c r="AF1328" s="31">
        <v>-9.6311526352862771</v>
      </c>
      <c r="AG1328" s="28" t="s">
        <v>74</v>
      </c>
      <c r="AH1328" s="32">
        <v>45940</v>
      </c>
      <c r="AJ1328" s="30" t="s">
        <v>6029</v>
      </c>
    </row>
    <row r="1329" spans="1:36" x14ac:dyDescent="0.2">
      <c r="A1329" s="23" t="s">
        <v>2605</v>
      </c>
      <c r="B1329" s="24" t="s">
        <v>458</v>
      </c>
      <c r="C1329" s="25" t="s">
        <v>2606</v>
      </c>
      <c r="D1329" s="26" t="s">
        <v>74</v>
      </c>
      <c r="E1329" s="24">
        <v>3</v>
      </c>
      <c r="F1329" s="27">
        <v>-7.8118182541854857</v>
      </c>
      <c r="G1329" s="27">
        <v>6.9405874221511814</v>
      </c>
      <c r="H1329" s="26" t="s">
        <v>74</v>
      </c>
      <c r="I1329" s="27">
        <v>14.884704953569262</v>
      </c>
      <c r="J1329" s="27">
        <v>13.33367226</v>
      </c>
      <c r="K1329" s="26" t="s">
        <v>74</v>
      </c>
      <c r="L1329" s="23" t="s">
        <v>493</v>
      </c>
      <c r="M1329" s="23" t="s">
        <v>881</v>
      </c>
      <c r="N1329" s="28" t="s">
        <v>74</v>
      </c>
      <c r="O1329" s="3" t="s">
        <v>109</v>
      </c>
      <c r="P1329" s="3" t="s">
        <v>460</v>
      </c>
      <c r="Q1329" s="28" t="s">
        <v>74</v>
      </c>
      <c r="R1329" s="29">
        <v>5</v>
      </c>
      <c r="S1329" s="30">
        <v>21</v>
      </c>
      <c r="T1329" s="30">
        <v>0</v>
      </c>
      <c r="U1329" s="30">
        <v>0</v>
      </c>
      <c r="V1329" s="30">
        <v>0</v>
      </c>
      <c r="W1329" s="28" t="s">
        <v>74</v>
      </c>
      <c r="X1329" s="3" t="s">
        <v>101</v>
      </c>
      <c r="Y1329" s="28" t="s">
        <v>74</v>
      </c>
      <c r="Z1329" s="31">
        <v>-0.42553191489362685</v>
      </c>
      <c r="AA1329" s="31">
        <v>18.181818181818176</v>
      </c>
      <c r="AB1329" s="31">
        <v>-0.42553191489362685</v>
      </c>
      <c r="AC1329" s="31">
        <v>27.697890801931823</v>
      </c>
      <c r="AD1329" s="28" t="s">
        <v>74</v>
      </c>
      <c r="AE1329" s="31">
        <v>-24.307812106300634</v>
      </c>
      <c r="AF1329" s="31">
        <v>-0.45211880139566812</v>
      </c>
      <c r="AG1329" s="28" t="s">
        <v>74</v>
      </c>
      <c r="AH1329" s="32">
        <v>45940</v>
      </c>
      <c r="AJ1329" s="30" t="s">
        <v>6030</v>
      </c>
    </row>
    <row r="1330" spans="1:36" x14ac:dyDescent="0.2">
      <c r="A1330" s="23" t="s">
        <v>2607</v>
      </c>
      <c r="B1330" s="24" t="s">
        <v>72</v>
      </c>
      <c r="C1330" s="25" t="s">
        <v>2608</v>
      </c>
      <c r="D1330" s="26" t="s">
        <v>74</v>
      </c>
      <c r="E1330" s="24">
        <v>5</v>
      </c>
      <c r="F1330" s="27">
        <v>-4.332895150181737</v>
      </c>
      <c r="G1330" s="27">
        <v>19.49093486030678</v>
      </c>
      <c r="H1330" s="26" t="s">
        <v>74</v>
      </c>
      <c r="I1330" s="27">
        <v>30.699868037509454</v>
      </c>
      <c r="J1330" s="27">
        <v>13.33098</v>
      </c>
      <c r="K1330" s="26" t="s">
        <v>74</v>
      </c>
      <c r="L1330" s="23" t="s">
        <v>178</v>
      </c>
      <c r="M1330" s="23" t="s">
        <v>240</v>
      </c>
      <c r="N1330" s="28" t="s">
        <v>74</v>
      </c>
      <c r="O1330" s="3" t="s">
        <v>77</v>
      </c>
      <c r="P1330" s="3" t="s">
        <v>78</v>
      </c>
      <c r="Q1330" s="28" t="s">
        <v>74</v>
      </c>
      <c r="R1330" s="29">
        <v>5</v>
      </c>
      <c r="S1330" s="30">
        <v>16</v>
      </c>
      <c r="T1330" s="30">
        <v>8</v>
      </c>
      <c r="U1330" s="30">
        <v>0</v>
      </c>
      <c r="V1330" s="30">
        <v>0</v>
      </c>
      <c r="W1330" s="28" t="s">
        <v>74</v>
      </c>
      <c r="X1330" s="3" t="s">
        <v>83</v>
      </c>
      <c r="Y1330" s="28" t="s">
        <v>74</v>
      </c>
      <c r="Z1330" s="31">
        <v>-5.6579818944579374</v>
      </c>
      <c r="AA1330" s="31">
        <v>52.231228288946298</v>
      </c>
      <c r="AB1330" s="31">
        <v>-5.6579818944579374</v>
      </c>
      <c r="AC1330" s="31">
        <v>54.397705760847529</v>
      </c>
      <c r="AD1330" s="28" t="s">
        <v>74</v>
      </c>
      <c r="AE1330" s="31">
        <v>-4.332895150181737</v>
      </c>
      <c r="AF1330" s="31">
        <v>19.84028346423932</v>
      </c>
      <c r="AG1330" s="28" t="s">
        <v>74</v>
      </c>
      <c r="AH1330" s="32">
        <v>45940</v>
      </c>
      <c r="AJ1330" s="30" t="s">
        <v>6031</v>
      </c>
    </row>
    <row r="1331" spans="1:36" x14ac:dyDescent="0.2">
      <c r="A1331" s="23" t="s">
        <v>2609</v>
      </c>
      <c r="B1331" s="24" t="s">
        <v>754</v>
      </c>
      <c r="C1331" s="25" t="s">
        <v>2610</v>
      </c>
      <c r="D1331" s="26" t="s">
        <v>74</v>
      </c>
      <c r="E1331" s="24">
        <v>4</v>
      </c>
      <c r="F1331" s="27">
        <v>-4.9507522753855202</v>
      </c>
      <c r="G1331" s="27">
        <v>5.3183574215481215</v>
      </c>
      <c r="H1331" s="26" t="s">
        <v>74</v>
      </c>
      <c r="I1331" s="27">
        <v>11.250919804869849</v>
      </c>
      <c r="J1331" s="27">
        <v>13.326919982</v>
      </c>
      <c r="K1331" s="26" t="s">
        <v>74</v>
      </c>
      <c r="L1331" s="23" t="s">
        <v>113</v>
      </c>
      <c r="M1331" s="23" t="s">
        <v>324</v>
      </c>
      <c r="N1331" s="28" t="s">
        <v>74</v>
      </c>
      <c r="O1331" s="3" t="s">
        <v>109</v>
      </c>
      <c r="P1331" s="3" t="s">
        <v>756</v>
      </c>
      <c r="Q1331" s="28" t="s">
        <v>74</v>
      </c>
      <c r="R1331" s="29">
        <v>5</v>
      </c>
      <c r="S1331" s="30">
        <v>60</v>
      </c>
      <c r="T1331" s="30">
        <v>0</v>
      </c>
      <c r="U1331" s="30">
        <v>0</v>
      </c>
      <c r="V1331" s="30">
        <v>0</v>
      </c>
      <c r="W1331" s="28" t="s">
        <v>74</v>
      </c>
      <c r="X1331" s="3" t="s">
        <v>101</v>
      </c>
      <c r="Y1331" s="28" t="s">
        <v>74</v>
      </c>
      <c r="Z1331" s="31">
        <v>0</v>
      </c>
      <c r="AA1331" s="31">
        <v>15.892552331326923</v>
      </c>
      <c r="AB1331" s="31">
        <v>0</v>
      </c>
      <c r="AC1331" s="31">
        <v>35.467488852810909</v>
      </c>
      <c r="AD1331" s="28" t="s">
        <v>74</v>
      </c>
      <c r="AE1331" s="31">
        <v>-12.487911040909577</v>
      </c>
      <c r="AF1331" s="31">
        <v>8.5477022109648946</v>
      </c>
      <c r="AG1331" s="28" t="s">
        <v>74</v>
      </c>
      <c r="AH1331" s="32">
        <v>45940</v>
      </c>
      <c r="AJ1331" s="30" t="s">
        <v>6032</v>
      </c>
    </row>
    <row r="1332" spans="1:36" x14ac:dyDescent="0.2">
      <c r="A1332" s="23" t="s">
        <v>2611</v>
      </c>
      <c r="B1332" s="24" t="s">
        <v>255</v>
      </c>
      <c r="C1332" s="25" t="s">
        <v>2612</v>
      </c>
      <c r="D1332" s="26" t="s">
        <v>74</v>
      </c>
      <c r="E1332" s="24">
        <v>5</v>
      </c>
      <c r="F1332" s="27">
        <v>-8.3237628720299028</v>
      </c>
      <c r="G1332" s="27">
        <v>18.796367005543868</v>
      </c>
      <c r="H1332" s="26" t="s">
        <v>74</v>
      </c>
      <c r="I1332" s="27">
        <v>29.380506485900664</v>
      </c>
      <c r="J1332" s="27">
        <v>13.313406687000001</v>
      </c>
      <c r="K1332" s="26" t="s">
        <v>74</v>
      </c>
      <c r="L1332" s="23" t="s">
        <v>113</v>
      </c>
      <c r="M1332" s="23" t="s">
        <v>295</v>
      </c>
      <c r="N1332" s="28" t="s">
        <v>74</v>
      </c>
      <c r="O1332" s="3" t="s">
        <v>109</v>
      </c>
      <c r="P1332" s="3" t="s">
        <v>258</v>
      </c>
      <c r="Q1332" s="28" t="s">
        <v>74</v>
      </c>
      <c r="R1332" s="29">
        <v>5</v>
      </c>
      <c r="S1332" s="30">
        <v>22</v>
      </c>
      <c r="T1332" s="30">
        <v>21</v>
      </c>
      <c r="U1332" s="30">
        <v>0</v>
      </c>
      <c r="V1332" s="30">
        <v>0</v>
      </c>
      <c r="W1332" s="28" t="s">
        <v>74</v>
      </c>
      <c r="X1332" s="3" t="s">
        <v>83</v>
      </c>
      <c r="Y1332" s="28" t="s">
        <v>74</v>
      </c>
      <c r="Z1332" s="31">
        <v>-5.7457525826005291</v>
      </c>
      <c r="AA1332" s="31">
        <v>43.962194275937968</v>
      </c>
      <c r="AB1332" s="31">
        <v>-5.7457525826005291</v>
      </c>
      <c r="AC1332" s="31">
        <v>79.158608856770741</v>
      </c>
      <c r="AD1332" s="28" t="s">
        <v>74</v>
      </c>
      <c r="AE1332" s="31">
        <v>-8.3237628720299028</v>
      </c>
      <c r="AF1332" s="31">
        <v>31.958015046692157</v>
      </c>
      <c r="AG1332" s="28" t="s">
        <v>74</v>
      </c>
      <c r="AH1332" s="32">
        <v>45940</v>
      </c>
      <c r="AJ1332" s="30" t="s">
        <v>6033</v>
      </c>
    </row>
    <row r="1333" spans="1:36" x14ac:dyDescent="0.2">
      <c r="A1333" s="23" t="s">
        <v>2613</v>
      </c>
      <c r="B1333" s="24" t="s">
        <v>72</v>
      </c>
      <c r="C1333" s="25" t="s">
        <v>2614</v>
      </c>
      <c r="D1333" s="26" t="s">
        <v>74</v>
      </c>
      <c r="E1333" s="24">
        <v>0</v>
      </c>
      <c r="F1333" s="27">
        <v>-16.999017223184413</v>
      </c>
      <c r="G1333" s="27">
        <v>0</v>
      </c>
      <c r="H1333" s="26" t="s">
        <v>74</v>
      </c>
      <c r="I1333" s="27">
        <v>21.662683556552981</v>
      </c>
      <c r="J1333" s="27">
        <v>13.293645185000001</v>
      </c>
      <c r="K1333" s="26" t="s">
        <v>74</v>
      </c>
      <c r="L1333" s="23" t="s">
        <v>178</v>
      </c>
      <c r="M1333" s="23" t="s">
        <v>240</v>
      </c>
      <c r="N1333" s="28" t="s">
        <v>74</v>
      </c>
      <c r="O1333" s="3" t="s">
        <v>77</v>
      </c>
      <c r="P1333" s="3" t="s">
        <v>78</v>
      </c>
      <c r="Q1333" s="28" t="s">
        <v>74</v>
      </c>
      <c r="R1333" s="29">
        <v>2</v>
      </c>
      <c r="S1333" s="30">
        <v>0</v>
      </c>
      <c r="T1333" s="30">
        <v>0</v>
      </c>
      <c r="U1333" s="30">
        <v>0</v>
      </c>
      <c r="V1333" s="30">
        <v>26</v>
      </c>
      <c r="W1333" s="28" t="s">
        <v>74</v>
      </c>
      <c r="X1333" s="3" t="s">
        <v>83</v>
      </c>
      <c r="Y1333" s="28" t="s">
        <v>74</v>
      </c>
      <c r="Z1333" s="31">
        <v>-9.3548751553496796</v>
      </c>
      <c r="AA1333" s="31">
        <v>6.5896107346884651</v>
      </c>
      <c r="AB1333" s="31">
        <v>-13.35853131749459</v>
      </c>
      <c r="AC1333" s="31">
        <v>5.4694791861116325</v>
      </c>
      <c r="AD1333" s="28" t="s">
        <v>74</v>
      </c>
      <c r="AE1333" s="31">
        <v>-33.134680821778879</v>
      </c>
      <c r="AF1333" s="31">
        <v>-20.298647228866503</v>
      </c>
      <c r="AG1333" s="28" t="s">
        <v>74</v>
      </c>
      <c r="AH1333" s="32">
        <v>45940</v>
      </c>
      <c r="AJ1333" s="30" t="s">
        <v>6034</v>
      </c>
    </row>
    <row r="1334" spans="1:36" x14ac:dyDescent="0.2">
      <c r="A1334" s="23" t="s">
        <v>2615</v>
      </c>
      <c r="B1334" s="24" t="s">
        <v>255</v>
      </c>
      <c r="C1334" s="25" t="s">
        <v>2616</v>
      </c>
      <c r="D1334" s="26" t="s">
        <v>74</v>
      </c>
      <c r="E1334" s="24">
        <v>1</v>
      </c>
      <c r="F1334" s="27">
        <v>-23.935968360073034</v>
      </c>
      <c r="G1334" s="27">
        <v>5.0422948775951948</v>
      </c>
      <c r="H1334" s="26" t="s">
        <v>74</v>
      </c>
      <c r="I1334" s="27">
        <v>28.104002498546738</v>
      </c>
      <c r="J1334" s="27">
        <v>13.279814021</v>
      </c>
      <c r="K1334" s="26" t="s">
        <v>74</v>
      </c>
      <c r="L1334" s="23" t="s">
        <v>315</v>
      </c>
      <c r="M1334" s="23" t="s">
        <v>1578</v>
      </c>
      <c r="N1334" s="28" t="s">
        <v>74</v>
      </c>
      <c r="O1334" s="3" t="s">
        <v>109</v>
      </c>
      <c r="P1334" s="3" t="s">
        <v>258</v>
      </c>
      <c r="Q1334" s="28" t="s">
        <v>74</v>
      </c>
      <c r="R1334" s="29">
        <v>4</v>
      </c>
      <c r="S1334" s="30">
        <v>0</v>
      </c>
      <c r="T1334" s="30">
        <v>0</v>
      </c>
      <c r="U1334" s="30">
        <v>0</v>
      </c>
      <c r="V1334" s="30">
        <v>0</v>
      </c>
      <c r="W1334" s="28" t="s">
        <v>74</v>
      </c>
      <c r="X1334" s="3" t="s">
        <v>83</v>
      </c>
      <c r="Y1334" s="28" t="s">
        <v>74</v>
      </c>
      <c r="Z1334" s="31">
        <v>-6.8070722828913173</v>
      </c>
      <c r="AA1334" s="31">
        <v>4.9669068119252726</v>
      </c>
      <c r="AB1334" s="31">
        <v>-21.302476725803615</v>
      </c>
      <c r="AC1334" s="31">
        <v>30.523496013683815</v>
      </c>
      <c r="AD1334" s="28" t="s">
        <v>74</v>
      </c>
      <c r="AE1334" s="31">
        <v>-39.355651731648926</v>
      </c>
      <c r="AF1334" s="31">
        <v>-4.9007537697914918</v>
      </c>
      <c r="AG1334" s="28" t="s">
        <v>74</v>
      </c>
      <c r="AH1334" s="32">
        <v>45940</v>
      </c>
      <c r="AJ1334" s="30" t="s">
        <v>6035</v>
      </c>
    </row>
    <row r="1335" spans="1:36" x14ac:dyDescent="0.2">
      <c r="A1335" s="23" t="s">
        <v>2617</v>
      </c>
      <c r="B1335" s="24" t="s">
        <v>846</v>
      </c>
      <c r="C1335" s="25" t="s">
        <v>2618</v>
      </c>
      <c r="D1335" s="26" t="s">
        <v>74</v>
      </c>
      <c r="E1335" s="24">
        <v>2</v>
      </c>
      <c r="F1335" s="27">
        <v>-2.1492166770458603</v>
      </c>
      <c r="G1335" s="27">
        <v>16.274362032891325</v>
      </c>
      <c r="H1335" s="26" t="s">
        <v>74</v>
      </c>
      <c r="I1335" s="27">
        <v>28.304246703393954</v>
      </c>
      <c r="J1335" s="27">
        <v>13.278105495</v>
      </c>
      <c r="K1335" s="26" t="s">
        <v>74</v>
      </c>
      <c r="L1335" s="23" t="s">
        <v>247</v>
      </c>
      <c r="M1335" s="23" t="s">
        <v>1453</v>
      </c>
      <c r="N1335" s="28" t="s">
        <v>74</v>
      </c>
      <c r="O1335" s="3" t="s">
        <v>156</v>
      </c>
      <c r="P1335" s="3" t="s">
        <v>848</v>
      </c>
      <c r="Q1335" s="28" t="s">
        <v>74</v>
      </c>
      <c r="R1335" s="29">
        <v>5</v>
      </c>
      <c r="S1335" s="30">
        <v>8</v>
      </c>
      <c r="T1335" s="30">
        <v>0</v>
      </c>
      <c r="U1335" s="30">
        <v>0</v>
      </c>
      <c r="V1335" s="30">
        <v>0</v>
      </c>
      <c r="W1335" s="28" t="s">
        <v>74</v>
      </c>
      <c r="X1335" s="3" t="s">
        <v>83</v>
      </c>
      <c r="Y1335" s="28" t="s">
        <v>74</v>
      </c>
      <c r="Z1335" s="31">
        <v>-1.3836840588065635</v>
      </c>
      <c r="AA1335" s="31">
        <v>34.791174152876295</v>
      </c>
      <c r="AB1335" s="31">
        <v>-2.4939432806042467</v>
      </c>
      <c r="AC1335" s="31">
        <v>13.424245136947921</v>
      </c>
      <c r="AD1335" s="28" t="s">
        <v>74</v>
      </c>
      <c r="AE1335" s="31">
        <v>-40.240580907176351</v>
      </c>
      <c r="AF1335" s="31">
        <v>-14.12590529732943</v>
      </c>
      <c r="AG1335" s="28" t="s">
        <v>74</v>
      </c>
      <c r="AH1335" s="32">
        <v>45940</v>
      </c>
      <c r="AJ1335" s="30" t="s">
        <v>6036</v>
      </c>
    </row>
    <row r="1336" spans="1:36" x14ac:dyDescent="0.2">
      <c r="A1336" s="23" t="s">
        <v>2619</v>
      </c>
      <c r="B1336" s="24" t="s">
        <v>72</v>
      </c>
      <c r="C1336" s="25" t="s">
        <v>2620</v>
      </c>
      <c r="D1336" s="26" t="s">
        <v>74</v>
      </c>
      <c r="E1336" s="24">
        <v>0</v>
      </c>
      <c r="F1336" s="27">
        <v>-19.582898963564432</v>
      </c>
      <c r="G1336" s="27">
        <v>4.8204613424946565</v>
      </c>
      <c r="H1336" s="26" t="s">
        <v>74</v>
      </c>
      <c r="I1336" s="27">
        <v>26.886018621777307</v>
      </c>
      <c r="J1336" s="27">
        <v>13.270213432</v>
      </c>
      <c r="K1336" s="26" t="s">
        <v>74</v>
      </c>
      <c r="L1336" s="23" t="s">
        <v>178</v>
      </c>
      <c r="M1336" s="23" t="s">
        <v>742</v>
      </c>
      <c r="N1336" s="28" t="s">
        <v>74</v>
      </c>
      <c r="O1336" s="3" t="s">
        <v>77</v>
      </c>
      <c r="P1336" s="3" t="s">
        <v>78</v>
      </c>
      <c r="Q1336" s="28" t="s">
        <v>74</v>
      </c>
      <c r="R1336" s="29">
        <v>0</v>
      </c>
      <c r="S1336" s="30">
        <v>0</v>
      </c>
      <c r="T1336" s="30">
        <v>0</v>
      </c>
      <c r="U1336" s="30">
        <v>7</v>
      </c>
      <c r="V1336" s="30">
        <v>36</v>
      </c>
      <c r="W1336" s="28" t="s">
        <v>74</v>
      </c>
      <c r="X1336" s="3" t="s">
        <v>83</v>
      </c>
      <c r="Y1336" s="28" t="s">
        <v>74</v>
      </c>
      <c r="Z1336" s="31">
        <v>-10.451368476059834</v>
      </c>
      <c r="AA1336" s="31">
        <v>6.7595981621369106</v>
      </c>
      <c r="AB1336" s="31">
        <v>-35.359298377970575</v>
      </c>
      <c r="AC1336" s="31">
        <v>-19.651716654055758</v>
      </c>
      <c r="AD1336" s="28" t="s">
        <v>74</v>
      </c>
      <c r="AE1336" s="31">
        <v>-53.133534978975661</v>
      </c>
      <c r="AF1336" s="31">
        <v>-40.538885777624124</v>
      </c>
      <c r="AG1336" s="28" t="s">
        <v>74</v>
      </c>
      <c r="AH1336" s="32">
        <v>45940</v>
      </c>
      <c r="AJ1336" s="30" t="s">
        <v>6037</v>
      </c>
    </row>
    <row r="1337" spans="1:36" x14ac:dyDescent="0.2">
      <c r="A1337" s="23">
        <v>2880</v>
      </c>
      <c r="B1337" s="24" t="s">
        <v>107</v>
      </c>
      <c r="C1337" s="25" t="s">
        <v>2621</v>
      </c>
      <c r="D1337" s="26" t="s">
        <v>74</v>
      </c>
      <c r="E1337" s="24">
        <v>4</v>
      </c>
      <c r="F1337" s="27">
        <v>-6.6423286828668076</v>
      </c>
      <c r="G1337" s="27">
        <v>5.8587450225969704</v>
      </c>
      <c r="H1337" s="26" t="s">
        <v>74</v>
      </c>
      <c r="I1337" s="27">
        <v>15.356502379037035</v>
      </c>
      <c r="J1337" s="27">
        <v>13.251529888</v>
      </c>
      <c r="K1337" s="26" t="s">
        <v>74</v>
      </c>
      <c r="L1337" s="23" t="s">
        <v>113</v>
      </c>
      <c r="M1337" s="23" t="s">
        <v>324</v>
      </c>
      <c r="N1337" s="28" t="s">
        <v>74</v>
      </c>
      <c r="O1337" s="3" t="s">
        <v>109</v>
      </c>
      <c r="P1337" s="3" t="s">
        <v>110</v>
      </c>
      <c r="Q1337" s="28" t="s">
        <v>74</v>
      </c>
      <c r="R1337" s="29">
        <v>5</v>
      </c>
      <c r="S1337" s="30">
        <v>14</v>
      </c>
      <c r="T1337" s="30">
        <v>0</v>
      </c>
      <c r="U1337" s="30">
        <v>0</v>
      </c>
      <c r="V1337" s="30">
        <v>0</v>
      </c>
      <c r="W1337" s="28" t="s">
        <v>74</v>
      </c>
      <c r="X1337" s="3" t="s">
        <v>101</v>
      </c>
      <c r="Y1337" s="28" t="s">
        <v>74</v>
      </c>
      <c r="Z1337" s="31">
        <v>-0.84745762711864403</v>
      </c>
      <c r="AA1337" s="31">
        <v>17.611580217129067</v>
      </c>
      <c r="AB1337" s="31">
        <v>-0.84745762711864403</v>
      </c>
      <c r="AC1337" s="31">
        <v>35.422936247048497</v>
      </c>
      <c r="AD1337" s="28" t="s">
        <v>74</v>
      </c>
      <c r="AE1337" s="31">
        <v>-12.359963469733987</v>
      </c>
      <c r="AF1337" s="31">
        <v>3.6023755550786172</v>
      </c>
      <c r="AG1337" s="28" t="s">
        <v>74</v>
      </c>
      <c r="AH1337" s="32">
        <v>45940</v>
      </c>
      <c r="AJ1337" s="30" t="s">
        <v>6038</v>
      </c>
    </row>
    <row r="1338" spans="1:36" x14ac:dyDescent="0.2">
      <c r="A1338" s="23" t="s">
        <v>2622</v>
      </c>
      <c r="B1338" s="24" t="s">
        <v>182</v>
      </c>
      <c r="C1338" s="25" t="s">
        <v>2623</v>
      </c>
      <c r="D1338" s="26" t="s">
        <v>74</v>
      </c>
      <c r="E1338" s="24">
        <v>3</v>
      </c>
      <c r="F1338" s="27">
        <v>-7.3567038195851238</v>
      </c>
      <c r="G1338" s="27">
        <v>10.434386654987403</v>
      </c>
      <c r="H1338" s="26" t="s">
        <v>74</v>
      </c>
      <c r="I1338" s="27">
        <v>18.915250112970163</v>
      </c>
      <c r="J1338" s="27">
        <v>13.231152547000001</v>
      </c>
      <c r="K1338" s="26" t="s">
        <v>74</v>
      </c>
      <c r="L1338" s="23" t="s">
        <v>113</v>
      </c>
      <c r="M1338" s="23" t="s">
        <v>114</v>
      </c>
      <c r="N1338" s="28" t="s">
        <v>74</v>
      </c>
      <c r="O1338" s="3" t="s">
        <v>156</v>
      </c>
      <c r="P1338" s="3" t="s">
        <v>184</v>
      </c>
      <c r="Q1338" s="28" t="s">
        <v>74</v>
      </c>
      <c r="R1338" s="29">
        <v>5</v>
      </c>
      <c r="S1338" s="30">
        <v>60</v>
      </c>
      <c r="T1338" s="30">
        <v>0</v>
      </c>
      <c r="U1338" s="30">
        <v>0</v>
      </c>
      <c r="V1338" s="30">
        <v>0</v>
      </c>
      <c r="W1338" s="28" t="s">
        <v>74</v>
      </c>
      <c r="X1338" s="3" t="s">
        <v>101</v>
      </c>
      <c r="Y1338" s="28" t="s">
        <v>74</v>
      </c>
      <c r="Z1338" s="31">
        <v>-6.7164179104477642</v>
      </c>
      <c r="AA1338" s="31">
        <v>20.228434024646834</v>
      </c>
      <c r="AB1338" s="31">
        <v>-6.7164179104477642</v>
      </c>
      <c r="AC1338" s="31">
        <v>60.08388395519254</v>
      </c>
      <c r="AD1338" s="28" t="s">
        <v>74</v>
      </c>
      <c r="AE1338" s="31">
        <v>-7.3567038195851238</v>
      </c>
      <c r="AF1338" s="31">
        <v>37.01670370522605</v>
      </c>
      <c r="AG1338" s="28" t="s">
        <v>74</v>
      </c>
      <c r="AH1338" s="32">
        <v>45940</v>
      </c>
      <c r="AJ1338" s="30" t="s">
        <v>6039</v>
      </c>
    </row>
    <row r="1339" spans="1:36" x14ac:dyDescent="0.2">
      <c r="A1339" s="23" t="s">
        <v>2624</v>
      </c>
      <c r="B1339" s="24" t="s">
        <v>72</v>
      </c>
      <c r="C1339" s="25" t="s">
        <v>2625</v>
      </c>
      <c r="D1339" s="26" t="s">
        <v>74</v>
      </c>
      <c r="E1339" s="24">
        <v>4</v>
      </c>
      <c r="F1339" s="27">
        <v>-8.7078834035353108</v>
      </c>
      <c r="G1339" s="27">
        <v>2.6866301098716199</v>
      </c>
      <c r="H1339" s="26" t="s">
        <v>74</v>
      </c>
      <c r="I1339" s="27">
        <v>23.987661641344538</v>
      </c>
      <c r="J1339" s="27">
        <v>13.222882807</v>
      </c>
      <c r="K1339" s="26" t="s">
        <v>74</v>
      </c>
      <c r="L1339" s="23" t="s">
        <v>113</v>
      </c>
      <c r="M1339" s="23" t="s">
        <v>224</v>
      </c>
      <c r="N1339" s="28" t="s">
        <v>74</v>
      </c>
      <c r="O1339" s="3" t="s">
        <v>77</v>
      </c>
      <c r="P1339" s="3" t="s">
        <v>78</v>
      </c>
      <c r="Q1339" s="28" t="s">
        <v>74</v>
      </c>
      <c r="R1339" s="29">
        <v>5</v>
      </c>
      <c r="S1339" s="30">
        <v>15</v>
      </c>
      <c r="T1339" s="30">
        <v>0</v>
      </c>
      <c r="U1339" s="30">
        <v>0</v>
      </c>
      <c r="V1339" s="30">
        <v>0</v>
      </c>
      <c r="W1339" s="28" t="s">
        <v>74</v>
      </c>
      <c r="X1339" s="3" t="s">
        <v>83</v>
      </c>
      <c r="Y1339" s="28" t="s">
        <v>74</v>
      </c>
      <c r="Z1339" s="31">
        <v>-9.9027451731902403</v>
      </c>
      <c r="AA1339" s="31">
        <v>29.295290477827447</v>
      </c>
      <c r="AB1339" s="31">
        <v>-9.9027451731902403</v>
      </c>
      <c r="AC1339" s="31">
        <v>54.174015947820564</v>
      </c>
      <c r="AD1339" s="28" t="s">
        <v>74</v>
      </c>
      <c r="AE1339" s="31">
        <v>-10.315551479187739</v>
      </c>
      <c r="AF1339" s="31">
        <v>20.144639077250275</v>
      </c>
      <c r="AG1339" s="28" t="s">
        <v>74</v>
      </c>
      <c r="AH1339" s="32">
        <v>45940</v>
      </c>
      <c r="AJ1339" s="30" t="s">
        <v>6040</v>
      </c>
    </row>
    <row r="1340" spans="1:36" x14ac:dyDescent="0.2">
      <c r="A1340" s="23" t="s">
        <v>2626</v>
      </c>
      <c r="B1340" s="24" t="s">
        <v>341</v>
      </c>
      <c r="C1340" s="25" t="s">
        <v>2627</v>
      </c>
      <c r="D1340" s="26" t="s">
        <v>74</v>
      </c>
      <c r="E1340" s="24">
        <v>5</v>
      </c>
      <c r="F1340" s="27">
        <v>-3.8296733141475574</v>
      </c>
      <c r="G1340" s="27">
        <v>45.498968964524181</v>
      </c>
      <c r="H1340" s="26" t="s">
        <v>74</v>
      </c>
      <c r="I1340" s="27">
        <v>29.726760491472888</v>
      </c>
      <c r="J1340" s="27">
        <v>13.209319941</v>
      </c>
      <c r="K1340" s="26" t="s">
        <v>74</v>
      </c>
      <c r="L1340" s="23" t="s">
        <v>247</v>
      </c>
      <c r="M1340" s="23" t="s">
        <v>672</v>
      </c>
      <c r="N1340" s="28" t="s">
        <v>74</v>
      </c>
      <c r="O1340" s="3" t="s">
        <v>77</v>
      </c>
      <c r="P1340" s="3" t="s">
        <v>344</v>
      </c>
      <c r="Q1340" s="28" t="s">
        <v>74</v>
      </c>
      <c r="R1340" s="29">
        <v>5</v>
      </c>
      <c r="S1340" s="30">
        <v>12</v>
      </c>
      <c r="T1340" s="30">
        <v>8</v>
      </c>
      <c r="U1340" s="30">
        <v>0</v>
      </c>
      <c r="V1340" s="30">
        <v>0</v>
      </c>
      <c r="W1340" s="28" t="s">
        <v>74</v>
      </c>
      <c r="X1340" s="3" t="s">
        <v>83</v>
      </c>
      <c r="Y1340" s="28" t="s">
        <v>74</v>
      </c>
      <c r="Z1340" s="31">
        <v>-3.3599088838268787</v>
      </c>
      <c r="AA1340" s="31">
        <v>63.803088803088805</v>
      </c>
      <c r="AB1340" s="31">
        <v>-3.3599088838268787</v>
      </c>
      <c r="AC1340" s="31">
        <v>48.669248155870541</v>
      </c>
      <c r="AD1340" s="28" t="s">
        <v>74</v>
      </c>
      <c r="AE1340" s="31">
        <v>-21.84619473930973</v>
      </c>
      <c r="AF1340" s="31">
        <v>13.755746009957761</v>
      </c>
      <c r="AG1340" s="28" t="s">
        <v>74</v>
      </c>
      <c r="AH1340" s="32">
        <v>45940</v>
      </c>
      <c r="AJ1340" s="30" t="s">
        <v>6041</v>
      </c>
    </row>
    <row r="1341" spans="1:36" x14ac:dyDescent="0.2">
      <c r="A1341" s="23" t="s">
        <v>2628</v>
      </c>
      <c r="B1341" s="24" t="s">
        <v>1587</v>
      </c>
      <c r="C1341" s="25" t="s">
        <v>2629</v>
      </c>
      <c r="D1341" s="26" t="s">
        <v>74</v>
      </c>
      <c r="E1341" s="24">
        <v>3</v>
      </c>
      <c r="F1341" s="27">
        <v>-19.590525535388288</v>
      </c>
      <c r="G1341" s="27">
        <v>9.205368637715285</v>
      </c>
      <c r="H1341" s="26" t="s">
        <v>74</v>
      </c>
      <c r="I1341" s="27">
        <v>38.506333741368721</v>
      </c>
      <c r="J1341" s="27">
        <v>13.198687721000001</v>
      </c>
      <c r="K1341" s="26" t="s">
        <v>74</v>
      </c>
      <c r="L1341" s="23" t="s">
        <v>113</v>
      </c>
      <c r="M1341" s="23" t="s">
        <v>324</v>
      </c>
      <c r="N1341" s="28" t="s">
        <v>74</v>
      </c>
      <c r="O1341" s="3" t="s">
        <v>156</v>
      </c>
      <c r="P1341" s="3" t="s">
        <v>1589</v>
      </c>
      <c r="Q1341" s="28" t="s">
        <v>74</v>
      </c>
      <c r="R1341" s="29">
        <v>5</v>
      </c>
      <c r="S1341" s="30">
        <v>2</v>
      </c>
      <c r="T1341" s="30">
        <v>0</v>
      </c>
      <c r="U1341" s="30">
        <v>0</v>
      </c>
      <c r="V1341" s="30">
        <v>0</v>
      </c>
      <c r="W1341" s="28" t="s">
        <v>74</v>
      </c>
      <c r="X1341" s="3" t="s">
        <v>83</v>
      </c>
      <c r="Y1341" s="28" t="s">
        <v>74</v>
      </c>
      <c r="Z1341" s="31">
        <v>-16.929311121116612</v>
      </c>
      <c r="AA1341" s="31">
        <v>31.25133385501886</v>
      </c>
      <c r="AB1341" s="31">
        <v>-16.929311121116612</v>
      </c>
      <c r="AC1341" s="31">
        <v>64.265523808257655</v>
      </c>
      <c r="AD1341" s="28" t="s">
        <v>74</v>
      </c>
      <c r="AE1341" s="31">
        <v>-19.590525535388288</v>
      </c>
      <c r="AF1341" s="31">
        <v>42.09417493766626</v>
      </c>
      <c r="AG1341" s="28" t="s">
        <v>74</v>
      </c>
      <c r="AH1341" s="32">
        <v>45940</v>
      </c>
      <c r="AJ1341" s="30" t="s">
        <v>6042</v>
      </c>
    </row>
    <row r="1342" spans="1:36" x14ac:dyDescent="0.2">
      <c r="A1342" s="23">
        <v>2280</v>
      </c>
      <c r="B1342" s="24" t="s">
        <v>95</v>
      </c>
      <c r="C1342" s="25" t="s">
        <v>2630</v>
      </c>
      <c r="D1342" s="26" t="s">
        <v>74</v>
      </c>
      <c r="E1342" s="24">
        <v>0</v>
      </c>
      <c r="F1342" s="27">
        <v>-27.518925323363618</v>
      </c>
      <c r="G1342" s="27">
        <v>8.5310129278201661</v>
      </c>
      <c r="H1342" s="26" t="s">
        <v>74</v>
      </c>
      <c r="I1342" s="27">
        <v>18.944925655392812</v>
      </c>
      <c r="J1342" s="27">
        <v>13.184299940000001</v>
      </c>
      <c r="K1342" s="26" t="s">
        <v>74</v>
      </c>
      <c r="L1342" s="23" t="s">
        <v>122</v>
      </c>
      <c r="M1342" s="23" t="s">
        <v>221</v>
      </c>
      <c r="N1342" s="28" t="s">
        <v>74</v>
      </c>
      <c r="O1342" s="3" t="s">
        <v>99</v>
      </c>
      <c r="P1342" s="3" t="s">
        <v>100</v>
      </c>
      <c r="Q1342" s="28" t="s">
        <v>74</v>
      </c>
      <c r="R1342" s="29">
        <v>1</v>
      </c>
      <c r="S1342" s="30">
        <v>0</v>
      </c>
      <c r="T1342" s="30">
        <v>0</v>
      </c>
      <c r="U1342" s="30">
        <v>0</v>
      </c>
      <c r="V1342" s="30">
        <v>24</v>
      </c>
      <c r="W1342" s="28" t="s">
        <v>74</v>
      </c>
      <c r="X1342" s="3" t="s">
        <v>101</v>
      </c>
      <c r="Y1342" s="28" t="s">
        <v>74</v>
      </c>
      <c r="Z1342" s="31">
        <v>-8.8510170423309482</v>
      </c>
      <c r="AA1342" s="31">
        <v>8.1304347826087007</v>
      </c>
      <c r="AB1342" s="31">
        <v>-26.637168141592916</v>
      </c>
      <c r="AC1342" s="31">
        <v>-6.5161477661324962</v>
      </c>
      <c r="AD1342" s="28" t="s">
        <v>74</v>
      </c>
      <c r="AE1342" s="31">
        <v>-47.492668917724835</v>
      </c>
      <c r="AF1342" s="31">
        <v>-30.382540928687845</v>
      </c>
      <c r="AG1342" s="28" t="s">
        <v>74</v>
      </c>
      <c r="AH1342" s="32">
        <v>45940</v>
      </c>
      <c r="AJ1342" s="30" t="s">
        <v>6043</v>
      </c>
    </row>
    <row r="1343" spans="1:36" x14ac:dyDescent="0.2">
      <c r="A1343" s="23" t="s">
        <v>2631</v>
      </c>
      <c r="B1343" s="24" t="s">
        <v>72</v>
      </c>
      <c r="C1343" s="25" t="s">
        <v>2632</v>
      </c>
      <c r="D1343" s="26" t="s">
        <v>74</v>
      </c>
      <c r="E1343" s="24">
        <v>2</v>
      </c>
      <c r="F1343" s="27">
        <v>-8.3745610823603958</v>
      </c>
      <c r="G1343" s="27">
        <v>7.4227759840504639</v>
      </c>
      <c r="H1343" s="26" t="s">
        <v>74</v>
      </c>
      <c r="I1343" s="27">
        <v>22.865530382587078</v>
      </c>
      <c r="J1343" s="27">
        <v>13.181822886999999</v>
      </c>
      <c r="K1343" s="26" t="s">
        <v>74</v>
      </c>
      <c r="L1343" s="23" t="s">
        <v>493</v>
      </c>
      <c r="M1343" s="23" t="s">
        <v>2633</v>
      </c>
      <c r="N1343" s="28" t="s">
        <v>74</v>
      </c>
      <c r="O1343" s="3" t="s">
        <v>77</v>
      </c>
      <c r="P1343" s="3" t="s">
        <v>78</v>
      </c>
      <c r="Q1343" s="28" t="s">
        <v>74</v>
      </c>
      <c r="R1343" s="29">
        <v>5</v>
      </c>
      <c r="S1343" s="30">
        <v>12</v>
      </c>
      <c r="T1343" s="30">
        <v>0</v>
      </c>
      <c r="U1343" s="30">
        <v>0</v>
      </c>
      <c r="V1343" s="30">
        <v>0</v>
      </c>
      <c r="W1343" s="28" t="s">
        <v>74</v>
      </c>
      <c r="X1343" s="3" t="s">
        <v>83</v>
      </c>
      <c r="Y1343" s="28" t="s">
        <v>74</v>
      </c>
      <c r="Z1343" s="31">
        <v>-3.8407494145199075</v>
      </c>
      <c r="AA1343" s="31">
        <v>25.950920245398773</v>
      </c>
      <c r="AB1343" s="31">
        <v>-3.8407494145199075</v>
      </c>
      <c r="AC1343" s="31">
        <v>27.42095152976518</v>
      </c>
      <c r="AD1343" s="28" t="s">
        <v>74</v>
      </c>
      <c r="AE1343" s="31">
        <v>-23.40107104921584</v>
      </c>
      <c r="AF1343" s="31">
        <v>-3.7835062062255029</v>
      </c>
      <c r="AG1343" s="28" t="s">
        <v>74</v>
      </c>
      <c r="AH1343" s="32">
        <v>45940</v>
      </c>
      <c r="AJ1343" s="30" t="s">
        <v>6044</v>
      </c>
    </row>
    <row r="1344" spans="1:36" x14ac:dyDescent="0.2">
      <c r="A1344" s="23" t="s">
        <v>2634</v>
      </c>
      <c r="B1344" s="24" t="s">
        <v>754</v>
      </c>
      <c r="C1344" s="25" t="s">
        <v>2635</v>
      </c>
      <c r="D1344" s="26" t="s">
        <v>74</v>
      </c>
      <c r="E1344" s="24">
        <v>0</v>
      </c>
      <c r="F1344" s="27">
        <v>-18.777633922605915</v>
      </c>
      <c r="G1344" s="27">
        <v>6.3289575596542607</v>
      </c>
      <c r="H1344" s="26" t="s">
        <v>74</v>
      </c>
      <c r="I1344" s="27">
        <v>23.644984251107072</v>
      </c>
      <c r="J1344" s="27">
        <v>13.173979809</v>
      </c>
      <c r="K1344" s="26" t="s">
        <v>74</v>
      </c>
      <c r="L1344" s="23" t="s">
        <v>122</v>
      </c>
      <c r="M1344" s="23" t="s">
        <v>1085</v>
      </c>
      <c r="N1344" s="28" t="s">
        <v>74</v>
      </c>
      <c r="O1344" s="3" t="s">
        <v>109</v>
      </c>
      <c r="P1344" s="3" t="s">
        <v>756</v>
      </c>
      <c r="Q1344" s="28" t="s">
        <v>74</v>
      </c>
      <c r="R1344" s="29">
        <v>1</v>
      </c>
      <c r="S1344" s="30">
        <v>0</v>
      </c>
      <c r="T1344" s="30">
        <v>0</v>
      </c>
      <c r="U1344" s="30">
        <v>0</v>
      </c>
      <c r="V1344" s="30">
        <v>37</v>
      </c>
      <c r="W1344" s="28" t="s">
        <v>74</v>
      </c>
      <c r="X1344" s="3" t="s">
        <v>83</v>
      </c>
      <c r="Y1344" s="28" t="s">
        <v>74</v>
      </c>
      <c r="Z1344" s="31">
        <v>-8.133971291866029</v>
      </c>
      <c r="AA1344" s="31">
        <v>12.941176470588237</v>
      </c>
      <c r="AB1344" s="31">
        <v>-27.765237020316029</v>
      </c>
      <c r="AC1344" s="31">
        <v>-14.496648001403676</v>
      </c>
      <c r="AD1344" s="28" t="s">
        <v>74</v>
      </c>
      <c r="AE1344" s="31">
        <v>-53.225599144838434</v>
      </c>
      <c r="AF1344" s="31">
        <v>-33.05965056553395</v>
      </c>
      <c r="AG1344" s="28" t="s">
        <v>74</v>
      </c>
      <c r="AH1344" s="32">
        <v>45940</v>
      </c>
      <c r="AJ1344" s="30" t="s">
        <v>6045</v>
      </c>
    </row>
    <row r="1345" spans="1:36" x14ac:dyDescent="0.2">
      <c r="A1345" s="23" t="s">
        <v>2636</v>
      </c>
      <c r="B1345" s="24" t="s">
        <v>72</v>
      </c>
      <c r="C1345" s="25" t="s">
        <v>2637</v>
      </c>
      <c r="D1345" s="26" t="s">
        <v>74</v>
      </c>
      <c r="E1345" s="24">
        <v>0</v>
      </c>
      <c r="F1345" s="27">
        <v>-27.392356584054706</v>
      </c>
      <c r="G1345" s="27">
        <v>7.4208110220986319</v>
      </c>
      <c r="H1345" s="26" t="s">
        <v>74</v>
      </c>
      <c r="I1345" s="27">
        <v>46.112173794345743</v>
      </c>
      <c r="J1345" s="27">
        <v>13.147132023999999</v>
      </c>
      <c r="K1345" s="26" t="s">
        <v>74</v>
      </c>
      <c r="L1345" s="23" t="s">
        <v>88</v>
      </c>
      <c r="M1345" s="23" t="s">
        <v>89</v>
      </c>
      <c r="N1345" s="28" t="s">
        <v>74</v>
      </c>
      <c r="O1345" s="3" t="s">
        <v>77</v>
      </c>
      <c r="P1345" s="3" t="s">
        <v>78</v>
      </c>
      <c r="Q1345" s="28" t="s">
        <v>74</v>
      </c>
      <c r="R1345" s="29">
        <v>0</v>
      </c>
      <c r="S1345" s="30">
        <v>0</v>
      </c>
      <c r="T1345" s="30">
        <v>0</v>
      </c>
      <c r="U1345" s="30">
        <v>1</v>
      </c>
      <c r="V1345" s="30">
        <v>39</v>
      </c>
      <c r="W1345" s="28" t="s">
        <v>74</v>
      </c>
      <c r="X1345" s="3" t="s">
        <v>79</v>
      </c>
      <c r="Y1345" s="28" t="s">
        <v>74</v>
      </c>
      <c r="Z1345" s="31">
        <v>-22.277722277722273</v>
      </c>
      <c r="AA1345" s="31">
        <v>8.9635854341736785</v>
      </c>
      <c r="AB1345" s="31">
        <v>-84.018077239112571</v>
      </c>
      <c r="AC1345" s="31">
        <v>-43.510003534291549</v>
      </c>
      <c r="AD1345" s="28" t="s">
        <v>74</v>
      </c>
      <c r="AE1345" s="31">
        <v>-87.905791111746495</v>
      </c>
      <c r="AF1345" s="31">
        <v>-58.46803152886806</v>
      </c>
      <c r="AG1345" s="28" t="s">
        <v>74</v>
      </c>
      <c r="AH1345" s="32">
        <v>45940</v>
      </c>
      <c r="AJ1345" s="30" t="s">
        <v>6046</v>
      </c>
    </row>
    <row r="1346" spans="1:36" x14ac:dyDescent="0.2">
      <c r="A1346" s="23" t="s">
        <v>465</v>
      </c>
      <c r="B1346" s="24" t="s">
        <v>154</v>
      </c>
      <c r="C1346" s="25" t="s">
        <v>2638</v>
      </c>
      <c r="D1346" s="26" t="s">
        <v>74</v>
      </c>
      <c r="E1346" s="24">
        <v>1</v>
      </c>
      <c r="F1346" s="27">
        <v>-8.9747099741538907</v>
      </c>
      <c r="G1346" s="27">
        <v>12.866451595415541</v>
      </c>
      <c r="H1346" s="26" t="s">
        <v>74</v>
      </c>
      <c r="I1346" s="27">
        <v>26.566448108877683</v>
      </c>
      <c r="J1346" s="27">
        <v>13.134187125</v>
      </c>
      <c r="K1346" s="26" t="s">
        <v>74</v>
      </c>
      <c r="L1346" s="23" t="s">
        <v>178</v>
      </c>
      <c r="M1346" s="23" t="s">
        <v>1212</v>
      </c>
      <c r="N1346" s="28" t="s">
        <v>74</v>
      </c>
      <c r="O1346" s="3" t="s">
        <v>156</v>
      </c>
      <c r="P1346" s="3" t="s">
        <v>171</v>
      </c>
      <c r="Q1346" s="28" t="s">
        <v>74</v>
      </c>
      <c r="R1346" s="29">
        <v>4</v>
      </c>
      <c r="S1346" s="30">
        <v>0</v>
      </c>
      <c r="T1346" s="30">
        <v>0</v>
      </c>
      <c r="U1346" s="30">
        <v>0</v>
      </c>
      <c r="V1346" s="30">
        <v>0</v>
      </c>
      <c r="W1346" s="28" t="s">
        <v>74</v>
      </c>
      <c r="X1346" s="3" t="s">
        <v>83</v>
      </c>
      <c r="Y1346" s="28" t="s">
        <v>74</v>
      </c>
      <c r="Z1346" s="31">
        <v>-7.2123176661264221</v>
      </c>
      <c r="AA1346" s="31">
        <v>25.273522975929968</v>
      </c>
      <c r="AB1346" s="31">
        <v>-16.908563134978234</v>
      </c>
      <c r="AC1346" s="31">
        <v>-1.0045230990166605</v>
      </c>
      <c r="AD1346" s="28" t="s">
        <v>74</v>
      </c>
      <c r="AE1346" s="31">
        <v>-40.910741716853778</v>
      </c>
      <c r="AF1346" s="31">
        <v>-21.105817783908883</v>
      </c>
      <c r="AG1346" s="28" t="s">
        <v>74</v>
      </c>
      <c r="AH1346" s="32">
        <v>45940</v>
      </c>
      <c r="AJ1346" s="30" t="s">
        <v>6047</v>
      </c>
    </row>
    <row r="1347" spans="1:36" x14ac:dyDescent="0.2">
      <c r="A1347" s="23" t="s">
        <v>2639</v>
      </c>
      <c r="B1347" s="24" t="s">
        <v>154</v>
      </c>
      <c r="C1347" s="25" t="s">
        <v>2640</v>
      </c>
      <c r="D1347" s="26" t="s">
        <v>74</v>
      </c>
      <c r="E1347" s="24">
        <v>0</v>
      </c>
      <c r="F1347" s="27">
        <v>-31.813283885945964</v>
      </c>
      <c r="G1347" s="27">
        <v>3.2088896251622749</v>
      </c>
      <c r="H1347" s="26" t="s">
        <v>74</v>
      </c>
      <c r="I1347" s="27">
        <v>42.598729684166528</v>
      </c>
      <c r="J1347" s="27">
        <v>13.113775187</v>
      </c>
      <c r="K1347" s="26" t="s">
        <v>74</v>
      </c>
      <c r="L1347" s="23" t="s">
        <v>91</v>
      </c>
      <c r="M1347" s="23" t="s">
        <v>1209</v>
      </c>
      <c r="N1347" s="28" t="s">
        <v>74</v>
      </c>
      <c r="O1347" s="3" t="s">
        <v>156</v>
      </c>
      <c r="P1347" s="3" t="s">
        <v>175</v>
      </c>
      <c r="Q1347" s="28" t="s">
        <v>74</v>
      </c>
      <c r="R1347" s="29">
        <v>0</v>
      </c>
      <c r="S1347" s="30">
        <v>0</v>
      </c>
      <c r="T1347" s="30">
        <v>0</v>
      </c>
      <c r="U1347" s="30">
        <v>7</v>
      </c>
      <c r="V1347" s="30">
        <v>7</v>
      </c>
      <c r="W1347" s="28" t="s">
        <v>74</v>
      </c>
      <c r="X1347" s="3" t="s">
        <v>79</v>
      </c>
      <c r="Y1347" s="28" t="s">
        <v>74</v>
      </c>
      <c r="Z1347" s="31">
        <v>-27.023532454098792</v>
      </c>
      <c r="AA1347" s="31">
        <v>3.8454461821527071</v>
      </c>
      <c r="AB1347" s="31">
        <v>-33.521790341578331</v>
      </c>
      <c r="AC1347" s="31">
        <v>-9.2713901056946586</v>
      </c>
      <c r="AD1347" s="28" t="s">
        <v>74</v>
      </c>
      <c r="AE1347" s="31">
        <v>-49.299753105594135</v>
      </c>
      <c r="AF1347" s="31">
        <v>-27.023573516083033</v>
      </c>
      <c r="AG1347" s="28" t="s">
        <v>74</v>
      </c>
      <c r="AH1347" s="32">
        <v>45940</v>
      </c>
      <c r="AJ1347" s="30" t="s">
        <v>6048</v>
      </c>
    </row>
    <row r="1348" spans="1:36" x14ac:dyDescent="0.2">
      <c r="A1348" s="23" t="s">
        <v>2641</v>
      </c>
      <c r="B1348" s="24" t="s">
        <v>255</v>
      </c>
      <c r="C1348" s="25" t="s">
        <v>2642</v>
      </c>
      <c r="D1348" s="26" t="s">
        <v>74</v>
      </c>
      <c r="E1348" s="24">
        <v>5</v>
      </c>
      <c r="F1348" s="27">
        <v>0</v>
      </c>
      <c r="G1348" s="27">
        <v>31.38924903486997</v>
      </c>
      <c r="H1348" s="26" t="s">
        <v>74</v>
      </c>
      <c r="I1348" s="27">
        <v>20.565243071180159</v>
      </c>
      <c r="J1348" s="27">
        <v>13.111805516</v>
      </c>
      <c r="K1348" s="26" t="s">
        <v>74</v>
      </c>
      <c r="L1348" s="23" t="s">
        <v>178</v>
      </c>
      <c r="M1348" s="23" t="s">
        <v>421</v>
      </c>
      <c r="N1348" s="28" t="s">
        <v>74</v>
      </c>
      <c r="O1348" s="3" t="s">
        <v>109</v>
      </c>
      <c r="P1348" s="3" t="s">
        <v>258</v>
      </c>
      <c r="Q1348" s="28" t="s">
        <v>74</v>
      </c>
      <c r="R1348" s="29">
        <v>5</v>
      </c>
      <c r="S1348" s="30">
        <v>10</v>
      </c>
      <c r="T1348" s="30">
        <v>8</v>
      </c>
      <c r="U1348" s="30">
        <v>0</v>
      </c>
      <c r="V1348" s="30">
        <v>0</v>
      </c>
      <c r="W1348" s="28" t="s">
        <v>74</v>
      </c>
      <c r="X1348" s="3" t="s">
        <v>101</v>
      </c>
      <c r="Y1348" s="28" t="s">
        <v>74</v>
      </c>
      <c r="Z1348" s="31">
        <v>0</v>
      </c>
      <c r="AA1348" s="31">
        <v>55.704881841547603</v>
      </c>
      <c r="AB1348" s="31">
        <v>0</v>
      </c>
      <c r="AC1348" s="31">
        <v>69.113860544663254</v>
      </c>
      <c r="AD1348" s="28" t="s">
        <v>74</v>
      </c>
      <c r="AE1348" s="31">
        <v>-14.440471065523072</v>
      </c>
      <c r="AF1348" s="31">
        <v>24.067535900910684</v>
      </c>
      <c r="AG1348" s="28" t="s">
        <v>74</v>
      </c>
      <c r="AH1348" s="32">
        <v>45940</v>
      </c>
      <c r="AJ1348" s="30" t="s">
        <v>6049</v>
      </c>
    </row>
    <row r="1349" spans="1:36" x14ac:dyDescent="0.2">
      <c r="A1349" s="23" t="s">
        <v>2643</v>
      </c>
      <c r="B1349" s="24" t="s">
        <v>1587</v>
      </c>
      <c r="C1349" s="25" t="s">
        <v>2644</v>
      </c>
      <c r="D1349" s="26" t="s">
        <v>74</v>
      </c>
      <c r="E1349" s="24">
        <v>2</v>
      </c>
      <c r="F1349" s="27">
        <v>-13.127095100634516</v>
      </c>
      <c r="G1349" s="27">
        <v>1.6248461746932032</v>
      </c>
      <c r="H1349" s="26" t="s">
        <v>74</v>
      </c>
      <c r="I1349" s="27">
        <v>23.564941913444244</v>
      </c>
      <c r="J1349" s="27">
        <v>13.087899756000001</v>
      </c>
      <c r="K1349" s="26" t="s">
        <v>74</v>
      </c>
      <c r="L1349" s="23" t="s">
        <v>113</v>
      </c>
      <c r="M1349" s="23" t="s">
        <v>399</v>
      </c>
      <c r="N1349" s="28" t="s">
        <v>74</v>
      </c>
      <c r="O1349" s="3" t="s">
        <v>156</v>
      </c>
      <c r="P1349" s="3" t="s">
        <v>1589</v>
      </c>
      <c r="Q1349" s="28" t="s">
        <v>74</v>
      </c>
      <c r="R1349" s="29">
        <v>4</v>
      </c>
      <c r="S1349" s="30">
        <v>0</v>
      </c>
      <c r="T1349" s="30">
        <v>0</v>
      </c>
      <c r="U1349" s="30">
        <v>0</v>
      </c>
      <c r="V1349" s="30">
        <v>0</v>
      </c>
      <c r="W1349" s="28" t="s">
        <v>74</v>
      </c>
      <c r="X1349" s="3" t="s">
        <v>83</v>
      </c>
      <c r="Y1349" s="28" t="s">
        <v>74</v>
      </c>
      <c r="Z1349" s="31">
        <v>-8.5046882710972227</v>
      </c>
      <c r="AA1349" s="31">
        <v>14.232902033271719</v>
      </c>
      <c r="AB1349" s="31">
        <v>-8.5046882710972227</v>
      </c>
      <c r="AC1349" s="31">
        <v>52.349961172946792</v>
      </c>
      <c r="AD1349" s="28" t="s">
        <v>74</v>
      </c>
      <c r="AE1349" s="31">
        <v>-13.127095100634516</v>
      </c>
      <c r="AF1349" s="31">
        <v>30.853533490017142</v>
      </c>
      <c r="AG1349" s="28" t="s">
        <v>74</v>
      </c>
      <c r="AH1349" s="32">
        <v>45940</v>
      </c>
      <c r="AJ1349" s="30" t="s">
        <v>6050</v>
      </c>
    </row>
    <row r="1350" spans="1:36" x14ac:dyDescent="0.2">
      <c r="A1350" s="23">
        <v>316140</v>
      </c>
      <c r="B1350" s="24" t="s">
        <v>140</v>
      </c>
      <c r="C1350" s="25" t="s">
        <v>2645</v>
      </c>
      <c r="D1350" s="26" t="s">
        <v>74</v>
      </c>
      <c r="E1350" s="24">
        <v>5</v>
      </c>
      <c r="F1350" s="27">
        <v>-8.9929966932730299</v>
      </c>
      <c r="G1350" s="27">
        <v>37.377567808751408</v>
      </c>
      <c r="H1350" s="26" t="s">
        <v>74</v>
      </c>
      <c r="I1350" s="27">
        <v>29.954652575377256</v>
      </c>
      <c r="J1350" s="27">
        <v>13.086442893999999</v>
      </c>
      <c r="K1350" s="26" t="s">
        <v>74</v>
      </c>
      <c r="L1350" s="23" t="s">
        <v>113</v>
      </c>
      <c r="M1350" s="23" t="s">
        <v>324</v>
      </c>
      <c r="N1350" s="28" t="s">
        <v>74</v>
      </c>
      <c r="O1350" s="3" t="s">
        <v>109</v>
      </c>
      <c r="P1350" s="3" t="s">
        <v>142</v>
      </c>
      <c r="Q1350" s="28" t="s">
        <v>74</v>
      </c>
      <c r="R1350" s="29">
        <v>5</v>
      </c>
      <c r="S1350" s="30">
        <v>35</v>
      </c>
      <c r="T1350" s="30">
        <v>28</v>
      </c>
      <c r="U1350" s="30">
        <v>0</v>
      </c>
      <c r="V1350" s="30">
        <v>0</v>
      </c>
      <c r="W1350" s="28" t="s">
        <v>74</v>
      </c>
      <c r="X1350" s="3" t="s">
        <v>83</v>
      </c>
      <c r="Y1350" s="28" t="s">
        <v>74</v>
      </c>
      <c r="Z1350" s="31">
        <v>-5.5865921787709496</v>
      </c>
      <c r="AA1350" s="31">
        <v>62.847617028657318</v>
      </c>
      <c r="AB1350" s="31">
        <v>-5.5865921787709496</v>
      </c>
      <c r="AC1350" s="31">
        <v>92.115071516786855</v>
      </c>
      <c r="AD1350" s="28" t="s">
        <v>74</v>
      </c>
      <c r="AE1350" s="31">
        <v>-8.9929966932730299</v>
      </c>
      <c r="AF1350" s="31">
        <v>39.681668401329944</v>
      </c>
      <c r="AG1350" s="28" t="s">
        <v>74</v>
      </c>
      <c r="AH1350" s="32">
        <v>45940</v>
      </c>
      <c r="AJ1350" s="30" t="s">
        <v>6051</v>
      </c>
    </row>
    <row r="1351" spans="1:36" x14ac:dyDescent="0.2">
      <c r="A1351" s="23" t="s">
        <v>2646</v>
      </c>
      <c r="B1351" s="24" t="s">
        <v>154</v>
      </c>
      <c r="C1351" s="25" t="s">
        <v>2647</v>
      </c>
      <c r="D1351" s="26" t="s">
        <v>74</v>
      </c>
      <c r="E1351" s="24">
        <v>2</v>
      </c>
      <c r="F1351" s="27">
        <v>-3.7765619201894198</v>
      </c>
      <c r="G1351" s="27">
        <v>41.661964621328629</v>
      </c>
      <c r="H1351" s="26" t="s">
        <v>74</v>
      </c>
      <c r="I1351" s="27">
        <v>33.096274737214308</v>
      </c>
      <c r="J1351" s="27">
        <v>13.07332169</v>
      </c>
      <c r="K1351" s="26" t="s">
        <v>74</v>
      </c>
      <c r="L1351" s="23" t="s">
        <v>315</v>
      </c>
      <c r="M1351" s="23" t="s">
        <v>316</v>
      </c>
      <c r="N1351" s="28" t="s">
        <v>74</v>
      </c>
      <c r="O1351" s="3" t="s">
        <v>156</v>
      </c>
      <c r="P1351" s="3" t="s">
        <v>454</v>
      </c>
      <c r="Q1351" s="28" t="s">
        <v>74</v>
      </c>
      <c r="R1351" s="29">
        <v>3</v>
      </c>
      <c r="S1351" s="30">
        <v>0</v>
      </c>
      <c r="T1351" s="30">
        <v>0</v>
      </c>
      <c r="U1351" s="30">
        <v>0</v>
      </c>
      <c r="V1351" s="30">
        <v>0</v>
      </c>
      <c r="W1351" s="28" t="s">
        <v>74</v>
      </c>
      <c r="X1351" s="3" t="s">
        <v>83</v>
      </c>
      <c r="Y1351" s="28" t="s">
        <v>74</v>
      </c>
      <c r="Z1351" s="31">
        <v>-0.19342359767891956</v>
      </c>
      <c r="AA1351" s="31">
        <v>51.341838979322482</v>
      </c>
      <c r="AB1351" s="31">
        <v>-32.416502946954807</v>
      </c>
      <c r="AC1351" s="31">
        <v>-2.4452956323473218</v>
      </c>
      <c r="AD1351" s="28" t="s">
        <v>74</v>
      </c>
      <c r="AE1351" s="31">
        <v>-51.306002922433201</v>
      </c>
      <c r="AF1351" s="31">
        <v>-23.252465420219224</v>
      </c>
      <c r="AG1351" s="28" t="s">
        <v>74</v>
      </c>
      <c r="AH1351" s="32">
        <v>45940</v>
      </c>
      <c r="AJ1351" s="30" t="s">
        <v>6052</v>
      </c>
    </row>
    <row r="1352" spans="1:36" x14ac:dyDescent="0.2">
      <c r="A1352" s="23" t="s">
        <v>2648</v>
      </c>
      <c r="B1352" s="24" t="s">
        <v>255</v>
      </c>
      <c r="C1352" s="25" t="s">
        <v>2649</v>
      </c>
      <c r="D1352" s="26" t="s">
        <v>74</v>
      </c>
      <c r="E1352" s="24">
        <v>3</v>
      </c>
      <c r="F1352" s="27">
        <v>-29.445017830431464</v>
      </c>
      <c r="G1352" s="27">
        <v>8.0462919338221823</v>
      </c>
      <c r="H1352" s="26" t="s">
        <v>74</v>
      </c>
      <c r="I1352" s="27">
        <v>47.004183037728644</v>
      </c>
      <c r="J1352" s="27">
        <v>13.066069733000001</v>
      </c>
      <c r="K1352" s="26" t="s">
        <v>74</v>
      </c>
      <c r="L1352" s="23" t="s">
        <v>178</v>
      </c>
      <c r="M1352" s="23" t="s">
        <v>179</v>
      </c>
      <c r="N1352" s="28" t="s">
        <v>74</v>
      </c>
      <c r="O1352" s="3" t="s">
        <v>109</v>
      </c>
      <c r="P1352" s="3" t="s">
        <v>258</v>
      </c>
      <c r="Q1352" s="28" t="s">
        <v>74</v>
      </c>
      <c r="R1352" s="29">
        <v>3</v>
      </c>
      <c r="S1352" s="30">
        <v>0</v>
      </c>
      <c r="T1352" s="30">
        <v>0</v>
      </c>
      <c r="U1352" s="30">
        <v>0</v>
      </c>
      <c r="V1352" s="30">
        <v>0</v>
      </c>
      <c r="W1352" s="28" t="s">
        <v>74</v>
      </c>
      <c r="X1352" s="3" t="s">
        <v>79</v>
      </c>
      <c r="Y1352" s="28" t="s">
        <v>74</v>
      </c>
      <c r="Z1352" s="31">
        <v>-18.444532848374628</v>
      </c>
      <c r="AA1352" s="31">
        <v>18.227879387048937</v>
      </c>
      <c r="AB1352" s="31">
        <v>-18.444532848374628</v>
      </c>
      <c r="AC1352" s="31">
        <v>128.91959299993059</v>
      </c>
      <c r="AD1352" s="28" t="s">
        <v>74</v>
      </c>
      <c r="AE1352" s="31">
        <v>-29.445017830431464</v>
      </c>
      <c r="AF1352" s="31">
        <v>81.723365894086427</v>
      </c>
      <c r="AG1352" s="28" t="s">
        <v>74</v>
      </c>
      <c r="AH1352" s="32">
        <v>45940</v>
      </c>
      <c r="AJ1352" s="30" t="s">
        <v>6053</v>
      </c>
    </row>
    <row r="1353" spans="1:36" x14ac:dyDescent="0.2">
      <c r="A1353" s="23" t="s">
        <v>2650</v>
      </c>
      <c r="B1353" s="24" t="s">
        <v>1818</v>
      </c>
      <c r="C1353" s="25" t="s">
        <v>2651</v>
      </c>
      <c r="D1353" s="26" t="s">
        <v>74</v>
      </c>
      <c r="E1353" s="24">
        <v>3</v>
      </c>
      <c r="F1353" s="27">
        <v>-17.540821565976952</v>
      </c>
      <c r="G1353" s="27">
        <v>4.866786789844757</v>
      </c>
      <c r="H1353" s="26" t="s">
        <v>74</v>
      </c>
      <c r="I1353" s="27">
        <v>52.777956643508951</v>
      </c>
      <c r="J1353" s="27">
        <v>13.058599754999999</v>
      </c>
      <c r="K1353" s="26" t="s">
        <v>74</v>
      </c>
      <c r="L1353" s="23" t="s">
        <v>113</v>
      </c>
      <c r="M1353" s="23" t="s">
        <v>324</v>
      </c>
      <c r="N1353" s="28" t="s">
        <v>74</v>
      </c>
      <c r="O1353" s="3" t="s">
        <v>99</v>
      </c>
      <c r="P1353" s="3" t="s">
        <v>1820</v>
      </c>
      <c r="Q1353" s="28" t="s">
        <v>74</v>
      </c>
      <c r="R1353" s="29">
        <v>4</v>
      </c>
      <c r="S1353" s="30">
        <v>0</v>
      </c>
      <c r="T1353" s="30">
        <v>0</v>
      </c>
      <c r="U1353" s="30">
        <v>0</v>
      </c>
      <c r="V1353" s="30">
        <v>0</v>
      </c>
      <c r="W1353" s="28" t="s">
        <v>74</v>
      </c>
      <c r="X1353" s="3" t="s">
        <v>79</v>
      </c>
      <c r="Y1353" s="28" t="s">
        <v>74</v>
      </c>
      <c r="Z1353" s="31">
        <v>-13.034759358288769</v>
      </c>
      <c r="AA1353" s="31">
        <v>28.557312252964419</v>
      </c>
      <c r="AB1353" s="31">
        <v>-13.034759358288769</v>
      </c>
      <c r="AC1353" s="31">
        <v>104.72713539371814</v>
      </c>
      <c r="AD1353" s="28" t="s">
        <v>74</v>
      </c>
      <c r="AE1353" s="31">
        <v>-32.126803855673138</v>
      </c>
      <c r="AF1353" s="31">
        <v>22.253835712840328</v>
      </c>
      <c r="AG1353" s="28" t="s">
        <v>74</v>
      </c>
      <c r="AH1353" s="32">
        <v>45940</v>
      </c>
      <c r="AJ1353" s="30" t="s">
        <v>6054</v>
      </c>
    </row>
    <row r="1354" spans="1:36" x14ac:dyDescent="0.2">
      <c r="A1354" s="23">
        <v>6505</v>
      </c>
      <c r="B1354" s="24" t="s">
        <v>107</v>
      </c>
      <c r="C1354" s="25" t="s">
        <v>2652</v>
      </c>
      <c r="D1354" s="26" t="s">
        <v>74</v>
      </c>
      <c r="E1354" s="24">
        <v>2</v>
      </c>
      <c r="F1354" s="27">
        <v>-8.7573563438556317</v>
      </c>
      <c r="G1354" s="27">
        <v>11.336231128277344</v>
      </c>
      <c r="H1354" s="26" t="s">
        <v>74</v>
      </c>
      <c r="I1354" s="27">
        <v>37.627359020677453</v>
      </c>
      <c r="J1354" s="27">
        <v>13.055288144</v>
      </c>
      <c r="K1354" s="26" t="s">
        <v>74</v>
      </c>
      <c r="L1354" s="23" t="s">
        <v>97</v>
      </c>
      <c r="M1354" s="23" t="s">
        <v>257</v>
      </c>
      <c r="N1354" s="28" t="s">
        <v>74</v>
      </c>
      <c r="O1354" s="3" t="s">
        <v>109</v>
      </c>
      <c r="P1354" s="3" t="s">
        <v>110</v>
      </c>
      <c r="Q1354" s="28" t="s">
        <v>74</v>
      </c>
      <c r="R1354" s="29">
        <v>3</v>
      </c>
      <c r="S1354" s="30">
        <v>0</v>
      </c>
      <c r="T1354" s="30">
        <v>0</v>
      </c>
      <c r="U1354" s="30">
        <v>0</v>
      </c>
      <c r="V1354" s="30">
        <v>0</v>
      </c>
      <c r="W1354" s="28" t="s">
        <v>74</v>
      </c>
      <c r="X1354" s="3" t="s">
        <v>83</v>
      </c>
      <c r="Y1354" s="28" t="s">
        <v>74</v>
      </c>
      <c r="Z1354" s="31">
        <v>-3.1070195627157684</v>
      </c>
      <c r="AA1354" s="31">
        <v>25.111441307578019</v>
      </c>
      <c r="AB1354" s="31">
        <v>-53.393114137053018</v>
      </c>
      <c r="AC1354" s="31">
        <v>-36.116053307435806</v>
      </c>
      <c r="AD1354" s="28" t="s">
        <v>74</v>
      </c>
      <c r="AE1354" s="31">
        <v>-72.291027748581826</v>
      </c>
      <c r="AF1354" s="31">
        <v>-54.011001877845544</v>
      </c>
      <c r="AG1354" s="28" t="s">
        <v>74</v>
      </c>
      <c r="AH1354" s="32">
        <v>45940</v>
      </c>
      <c r="AJ1354" s="30" t="s">
        <v>6055</v>
      </c>
    </row>
    <row r="1355" spans="1:36" x14ac:dyDescent="0.2">
      <c r="A1355" s="23" t="s">
        <v>2653</v>
      </c>
      <c r="B1355" s="24" t="s">
        <v>182</v>
      </c>
      <c r="C1355" s="25" t="s">
        <v>2654</v>
      </c>
      <c r="D1355" s="26" t="s">
        <v>74</v>
      </c>
      <c r="E1355" s="24">
        <v>2</v>
      </c>
      <c r="F1355" s="27">
        <v>-3.4836591140081912</v>
      </c>
      <c r="G1355" s="27">
        <v>31.502855770373046</v>
      </c>
      <c r="H1355" s="26" t="s">
        <v>74</v>
      </c>
      <c r="I1355" s="27">
        <v>47.344870453043384</v>
      </c>
      <c r="J1355" s="27">
        <v>13.049500727</v>
      </c>
      <c r="K1355" s="26" t="s">
        <v>74</v>
      </c>
      <c r="L1355" s="23" t="s">
        <v>178</v>
      </c>
      <c r="M1355" s="23" t="s">
        <v>240</v>
      </c>
      <c r="N1355" s="28" t="s">
        <v>74</v>
      </c>
      <c r="O1355" s="3" t="s">
        <v>156</v>
      </c>
      <c r="P1355" s="3" t="s">
        <v>184</v>
      </c>
      <c r="Q1355" s="28" t="s">
        <v>74</v>
      </c>
      <c r="R1355" s="29">
        <v>4</v>
      </c>
      <c r="S1355" s="30">
        <v>0</v>
      </c>
      <c r="T1355" s="30">
        <v>0</v>
      </c>
      <c r="U1355" s="30">
        <v>0</v>
      </c>
      <c r="V1355" s="30">
        <v>0</v>
      </c>
      <c r="W1355" s="28" t="s">
        <v>74</v>
      </c>
      <c r="X1355" s="3" t="s">
        <v>79</v>
      </c>
      <c r="Y1355" s="28" t="s">
        <v>74</v>
      </c>
      <c r="Z1355" s="31">
        <v>-1.0798522307473586</v>
      </c>
      <c r="AA1355" s="31">
        <v>33.167559296097956</v>
      </c>
      <c r="AB1355" s="31">
        <v>-30.968151350493788</v>
      </c>
      <c r="AC1355" s="31">
        <v>4.8903111303957694</v>
      </c>
      <c r="AD1355" s="28" t="s">
        <v>74</v>
      </c>
      <c r="AE1355" s="31">
        <v>-34.931709399063507</v>
      </c>
      <c r="AF1355" s="31">
        <v>-11.072076588898943</v>
      </c>
      <c r="AG1355" s="28" t="s">
        <v>74</v>
      </c>
      <c r="AH1355" s="32">
        <v>45940</v>
      </c>
      <c r="AJ1355" s="30" t="s">
        <v>6056</v>
      </c>
    </row>
    <row r="1356" spans="1:36" x14ac:dyDescent="0.2">
      <c r="A1356" s="23" t="s">
        <v>2655</v>
      </c>
      <c r="B1356" s="24" t="s">
        <v>72</v>
      </c>
      <c r="C1356" s="25" t="s">
        <v>2656</v>
      </c>
      <c r="D1356" s="26" t="s">
        <v>74</v>
      </c>
      <c r="E1356" s="24">
        <v>0</v>
      </c>
      <c r="F1356" s="27">
        <v>-38.241376399752397</v>
      </c>
      <c r="G1356" s="27">
        <v>0</v>
      </c>
      <c r="H1356" s="26" t="s">
        <v>74</v>
      </c>
      <c r="I1356" s="27">
        <v>22.738189931622983</v>
      </c>
      <c r="J1356" s="27">
        <v>13.047755169</v>
      </c>
      <c r="K1356" s="26" t="s">
        <v>74</v>
      </c>
      <c r="L1356" s="23" t="s">
        <v>122</v>
      </c>
      <c r="M1356" s="23" t="s">
        <v>221</v>
      </c>
      <c r="N1356" s="28" t="s">
        <v>74</v>
      </c>
      <c r="O1356" s="3" t="s">
        <v>77</v>
      </c>
      <c r="P1356" s="3" t="s">
        <v>78</v>
      </c>
      <c r="Q1356" s="28" t="s">
        <v>74</v>
      </c>
      <c r="R1356" s="29">
        <v>0</v>
      </c>
      <c r="S1356" s="30">
        <v>0</v>
      </c>
      <c r="T1356" s="30">
        <v>0</v>
      </c>
      <c r="U1356" s="30">
        <v>11</v>
      </c>
      <c r="V1356" s="30">
        <v>13</v>
      </c>
      <c r="W1356" s="28" t="s">
        <v>74</v>
      </c>
      <c r="X1356" s="3" t="s">
        <v>83</v>
      </c>
      <c r="Y1356" s="28" t="s">
        <v>74</v>
      </c>
      <c r="Z1356" s="31">
        <v>-21.915103652517274</v>
      </c>
      <c r="AA1356" s="31">
        <v>0</v>
      </c>
      <c r="AB1356" s="31">
        <v>-50.889900662251655</v>
      </c>
      <c r="AC1356" s="31">
        <v>-32.638810037470186</v>
      </c>
      <c r="AD1356" s="28" t="s">
        <v>74</v>
      </c>
      <c r="AE1356" s="31">
        <v>-68.473183947966689</v>
      </c>
      <c r="AF1356" s="31">
        <v>-50.921854453017488</v>
      </c>
      <c r="AG1356" s="28" t="s">
        <v>74</v>
      </c>
      <c r="AH1356" s="32">
        <v>45940</v>
      </c>
      <c r="AJ1356" s="30" t="s">
        <v>6057</v>
      </c>
    </row>
    <row r="1357" spans="1:36" x14ac:dyDescent="0.2">
      <c r="A1357" s="23" t="s">
        <v>2657</v>
      </c>
      <c r="B1357" s="24" t="s">
        <v>255</v>
      </c>
      <c r="C1357" s="25" t="s">
        <v>2658</v>
      </c>
      <c r="D1357" s="26" t="s">
        <v>74</v>
      </c>
      <c r="E1357" s="24">
        <v>0</v>
      </c>
      <c r="F1357" s="27">
        <v>-27.478089518485604</v>
      </c>
      <c r="G1357" s="27">
        <v>0.61323957206233415</v>
      </c>
      <c r="H1357" s="26" t="s">
        <v>74</v>
      </c>
      <c r="I1357" s="27">
        <v>26.45472622705018</v>
      </c>
      <c r="J1357" s="27">
        <v>13.026737312</v>
      </c>
      <c r="K1357" s="26" t="s">
        <v>74</v>
      </c>
      <c r="L1357" s="23" t="s">
        <v>122</v>
      </c>
      <c r="M1357" s="23" t="s">
        <v>161</v>
      </c>
      <c r="N1357" s="28" t="s">
        <v>74</v>
      </c>
      <c r="O1357" s="3" t="s">
        <v>109</v>
      </c>
      <c r="P1357" s="3" t="s">
        <v>258</v>
      </c>
      <c r="Q1357" s="28" t="s">
        <v>74</v>
      </c>
      <c r="R1357" s="29">
        <v>3</v>
      </c>
      <c r="S1357" s="30">
        <v>0</v>
      </c>
      <c r="T1357" s="30">
        <v>0</v>
      </c>
      <c r="U1357" s="30">
        <v>0</v>
      </c>
      <c r="V1357" s="30">
        <v>2</v>
      </c>
      <c r="W1357" s="28" t="s">
        <v>74</v>
      </c>
      <c r="X1357" s="3" t="s">
        <v>83</v>
      </c>
      <c r="Y1357" s="28" t="s">
        <v>74</v>
      </c>
      <c r="Z1357" s="31">
        <v>-12.695407583707469</v>
      </c>
      <c r="AA1357" s="31">
        <v>2.4269512161953872</v>
      </c>
      <c r="AB1357" s="31">
        <v>-23.009826502937052</v>
      </c>
      <c r="AC1357" s="31">
        <v>8.0797247248250343</v>
      </c>
      <c r="AD1357" s="28" t="s">
        <v>74</v>
      </c>
      <c r="AE1357" s="31">
        <v>-39.315994544564568</v>
      </c>
      <c r="AF1357" s="31">
        <v>-23.520665463345541</v>
      </c>
      <c r="AG1357" s="28" t="s">
        <v>74</v>
      </c>
      <c r="AH1357" s="32">
        <v>45940</v>
      </c>
      <c r="AJ1357" s="30" t="s">
        <v>6058</v>
      </c>
    </row>
    <row r="1358" spans="1:36" x14ac:dyDescent="0.2">
      <c r="A1358" s="23" t="s">
        <v>2659</v>
      </c>
      <c r="B1358" s="24" t="s">
        <v>255</v>
      </c>
      <c r="C1358" s="25" t="s">
        <v>2660</v>
      </c>
      <c r="D1358" s="26" t="s">
        <v>74</v>
      </c>
      <c r="E1358" s="24">
        <v>1</v>
      </c>
      <c r="F1358" s="27">
        <v>-31.697352113211174</v>
      </c>
      <c r="G1358" s="27">
        <v>6.2670661051948917</v>
      </c>
      <c r="H1358" s="26" t="s">
        <v>74</v>
      </c>
      <c r="I1358" s="27">
        <v>40.879052933541679</v>
      </c>
      <c r="J1358" s="27">
        <v>13.001946853</v>
      </c>
      <c r="K1358" s="26" t="s">
        <v>74</v>
      </c>
      <c r="L1358" s="23" t="s">
        <v>493</v>
      </c>
      <c r="M1358" s="23" t="s">
        <v>1302</v>
      </c>
      <c r="N1358" s="28" t="s">
        <v>74</v>
      </c>
      <c r="O1358" s="3" t="s">
        <v>109</v>
      </c>
      <c r="P1358" s="3" t="s">
        <v>258</v>
      </c>
      <c r="Q1358" s="28" t="s">
        <v>74</v>
      </c>
      <c r="R1358" s="29">
        <v>3</v>
      </c>
      <c r="S1358" s="30">
        <v>0</v>
      </c>
      <c r="T1358" s="30">
        <v>0</v>
      </c>
      <c r="U1358" s="30">
        <v>0</v>
      </c>
      <c r="V1358" s="30">
        <v>0</v>
      </c>
      <c r="W1358" s="28" t="s">
        <v>74</v>
      </c>
      <c r="X1358" s="3" t="s">
        <v>79</v>
      </c>
      <c r="Y1358" s="28" t="s">
        <v>74</v>
      </c>
      <c r="Z1358" s="31">
        <v>-23.501498997359377</v>
      </c>
      <c r="AA1358" s="31">
        <v>3.8544474393531076</v>
      </c>
      <c r="AB1358" s="31">
        <v>-27.15344475535052</v>
      </c>
      <c r="AC1358" s="31">
        <v>28.905377664932459</v>
      </c>
      <c r="AD1358" s="28" t="s">
        <v>74</v>
      </c>
      <c r="AE1358" s="31">
        <v>-43.228859025717355</v>
      </c>
      <c r="AF1358" s="31">
        <v>-5.3994274326886176</v>
      </c>
      <c r="AG1358" s="28" t="s">
        <v>74</v>
      </c>
      <c r="AH1358" s="32">
        <v>45940</v>
      </c>
      <c r="AJ1358" s="30" t="s">
        <v>6059</v>
      </c>
    </row>
    <row r="1359" spans="1:36" x14ac:dyDescent="0.2">
      <c r="A1359" s="23" t="s">
        <v>2661</v>
      </c>
      <c r="B1359" s="24" t="s">
        <v>154</v>
      </c>
      <c r="C1359" s="25" t="s">
        <v>2662</v>
      </c>
      <c r="D1359" s="26" t="s">
        <v>74</v>
      </c>
      <c r="E1359" s="24">
        <v>2</v>
      </c>
      <c r="F1359" s="27">
        <v>-11.648310115795113</v>
      </c>
      <c r="G1359" s="27">
        <v>0.62418900303043556</v>
      </c>
      <c r="H1359" s="26" t="s">
        <v>74</v>
      </c>
      <c r="I1359" s="27">
        <v>27.575675725240938</v>
      </c>
      <c r="J1359" s="27">
        <v>12.935988807999999</v>
      </c>
      <c r="K1359" s="26" t="s">
        <v>74</v>
      </c>
      <c r="L1359" s="23" t="s">
        <v>113</v>
      </c>
      <c r="M1359" s="23" t="s">
        <v>324</v>
      </c>
      <c r="N1359" s="28" t="s">
        <v>74</v>
      </c>
      <c r="O1359" s="3" t="s">
        <v>156</v>
      </c>
      <c r="P1359" s="3" t="s">
        <v>479</v>
      </c>
      <c r="Q1359" s="28" t="s">
        <v>74</v>
      </c>
      <c r="R1359" s="29">
        <v>5</v>
      </c>
      <c r="S1359" s="30">
        <v>1</v>
      </c>
      <c r="T1359" s="30">
        <v>0</v>
      </c>
      <c r="U1359" s="30">
        <v>0</v>
      </c>
      <c r="V1359" s="30">
        <v>0</v>
      </c>
      <c r="W1359" s="28" t="s">
        <v>74</v>
      </c>
      <c r="X1359" s="3" t="s">
        <v>83</v>
      </c>
      <c r="Y1359" s="28" t="s">
        <v>74</v>
      </c>
      <c r="Z1359" s="31">
        <v>-6.3753213367609183</v>
      </c>
      <c r="AA1359" s="31">
        <v>20.916334661354583</v>
      </c>
      <c r="AB1359" s="31">
        <v>-6.3753213367609183</v>
      </c>
      <c r="AC1359" s="31">
        <v>33.165383581753929</v>
      </c>
      <c r="AD1359" s="28" t="s">
        <v>74</v>
      </c>
      <c r="AE1359" s="31">
        <v>-14.627080209461516</v>
      </c>
      <c r="AF1359" s="31">
        <v>8.7620309567905021</v>
      </c>
      <c r="AG1359" s="28" t="s">
        <v>74</v>
      </c>
      <c r="AH1359" s="32">
        <v>45940</v>
      </c>
      <c r="AJ1359" s="30" t="s">
        <v>6060</v>
      </c>
    </row>
    <row r="1360" spans="1:36" x14ac:dyDescent="0.2">
      <c r="A1360" s="23" t="s">
        <v>2663</v>
      </c>
      <c r="B1360" s="24" t="s">
        <v>154</v>
      </c>
      <c r="C1360" s="25" t="s">
        <v>2664</v>
      </c>
      <c r="D1360" s="26" t="s">
        <v>74</v>
      </c>
      <c r="E1360" s="24">
        <v>5</v>
      </c>
      <c r="F1360" s="27">
        <v>-5.7273230644005659</v>
      </c>
      <c r="G1360" s="27">
        <v>33.982007418179627</v>
      </c>
      <c r="H1360" s="26" t="s">
        <v>74</v>
      </c>
      <c r="I1360" s="27">
        <v>29.006632636968561</v>
      </c>
      <c r="J1360" s="27">
        <v>12.925846558</v>
      </c>
      <c r="K1360" s="26" t="s">
        <v>74</v>
      </c>
      <c r="L1360" s="23" t="s">
        <v>113</v>
      </c>
      <c r="M1360" s="23" t="s">
        <v>324</v>
      </c>
      <c r="N1360" s="28" t="s">
        <v>74</v>
      </c>
      <c r="O1360" s="3" t="s">
        <v>156</v>
      </c>
      <c r="P1360" s="3" t="s">
        <v>2015</v>
      </c>
      <c r="Q1360" s="28" t="s">
        <v>74</v>
      </c>
      <c r="R1360" s="29">
        <v>5</v>
      </c>
      <c r="S1360" s="30">
        <v>60</v>
      </c>
      <c r="T1360" s="30">
        <v>60</v>
      </c>
      <c r="U1360" s="30">
        <v>0</v>
      </c>
      <c r="V1360" s="30">
        <v>0</v>
      </c>
      <c r="W1360" s="28" t="s">
        <v>74</v>
      </c>
      <c r="X1360" s="3" t="s">
        <v>83</v>
      </c>
      <c r="Y1360" s="28" t="s">
        <v>74</v>
      </c>
      <c r="Z1360" s="31">
        <v>-3.6222509702457986</v>
      </c>
      <c r="AA1360" s="31">
        <v>59.14382756926495</v>
      </c>
      <c r="AB1360" s="31">
        <v>-3.6222509702457986</v>
      </c>
      <c r="AC1360" s="31">
        <v>142.19498224011829</v>
      </c>
      <c r="AD1360" s="28" t="s">
        <v>74</v>
      </c>
      <c r="AE1360" s="31">
        <v>-5.7273230644005659</v>
      </c>
      <c r="AF1360" s="31">
        <v>107.3796904636292</v>
      </c>
      <c r="AG1360" s="28" t="s">
        <v>74</v>
      </c>
      <c r="AH1360" s="32">
        <v>45940</v>
      </c>
      <c r="AJ1360" s="30" t="s">
        <v>6061</v>
      </c>
    </row>
    <row r="1361" spans="1:36" x14ac:dyDescent="0.2">
      <c r="A1361" s="23">
        <v>3958</v>
      </c>
      <c r="B1361" s="24" t="s">
        <v>124</v>
      </c>
      <c r="C1361" s="25" t="s">
        <v>2665</v>
      </c>
      <c r="D1361" s="26" t="s">
        <v>74</v>
      </c>
      <c r="E1361" s="24">
        <v>4</v>
      </c>
      <c r="F1361" s="27">
        <v>-11.264904382774134</v>
      </c>
      <c r="G1361" s="27">
        <v>53.394254036208331</v>
      </c>
      <c r="H1361" s="26" t="s">
        <v>74</v>
      </c>
      <c r="I1361" s="27">
        <v>52.517982747812141</v>
      </c>
      <c r="J1361" s="27">
        <v>12.919684873</v>
      </c>
      <c r="K1361" s="26" t="s">
        <v>74</v>
      </c>
      <c r="L1361" s="23" t="s">
        <v>113</v>
      </c>
      <c r="M1361" s="23" t="s">
        <v>224</v>
      </c>
      <c r="N1361" s="28" t="s">
        <v>74</v>
      </c>
      <c r="O1361" s="3" t="s">
        <v>109</v>
      </c>
      <c r="P1361" s="3" t="s">
        <v>126</v>
      </c>
      <c r="Q1361" s="28" t="s">
        <v>74</v>
      </c>
      <c r="R1361" s="29">
        <v>5</v>
      </c>
      <c r="S1361" s="30">
        <v>13</v>
      </c>
      <c r="T1361" s="30">
        <v>0</v>
      </c>
      <c r="U1361" s="30">
        <v>0</v>
      </c>
      <c r="V1361" s="30">
        <v>0</v>
      </c>
      <c r="W1361" s="28" t="s">
        <v>74</v>
      </c>
      <c r="X1361" s="3" t="s">
        <v>79</v>
      </c>
      <c r="Y1361" s="28" t="s">
        <v>74</v>
      </c>
      <c r="Z1361" s="31">
        <v>-10.421545667447294</v>
      </c>
      <c r="AA1361" s="31">
        <v>87.960687960687949</v>
      </c>
      <c r="AB1361" s="31">
        <v>-10.421545667447294</v>
      </c>
      <c r="AC1361" s="31">
        <v>87.946834385671806</v>
      </c>
      <c r="AD1361" s="28" t="s">
        <v>74</v>
      </c>
      <c r="AE1361" s="31">
        <v>-11.264904382774134</v>
      </c>
      <c r="AF1361" s="31">
        <v>44.321473775752892</v>
      </c>
      <c r="AG1361" s="28" t="s">
        <v>74</v>
      </c>
      <c r="AH1361" s="32">
        <v>45940</v>
      </c>
      <c r="AJ1361" s="30" t="s">
        <v>6062</v>
      </c>
    </row>
    <row r="1362" spans="1:36" x14ac:dyDescent="0.2">
      <c r="A1362" s="23" t="s">
        <v>2666</v>
      </c>
      <c r="B1362" s="24" t="s">
        <v>72</v>
      </c>
      <c r="C1362" s="25" t="s">
        <v>2667</v>
      </c>
      <c r="D1362" s="26" t="s">
        <v>74</v>
      </c>
      <c r="E1362" s="24">
        <v>2</v>
      </c>
      <c r="F1362" s="27">
        <v>-17.895320281482263</v>
      </c>
      <c r="G1362" s="27">
        <v>8.5739347855818693</v>
      </c>
      <c r="H1362" s="26" t="s">
        <v>74</v>
      </c>
      <c r="I1362" s="27">
        <v>29.769889851533314</v>
      </c>
      <c r="J1362" s="27">
        <v>12.918259254000001</v>
      </c>
      <c r="K1362" s="26" t="s">
        <v>74</v>
      </c>
      <c r="L1362" s="23" t="s">
        <v>113</v>
      </c>
      <c r="M1362" s="23" t="s">
        <v>411</v>
      </c>
      <c r="N1362" s="28" t="s">
        <v>74</v>
      </c>
      <c r="O1362" s="3" t="s">
        <v>77</v>
      </c>
      <c r="P1362" s="3" t="s">
        <v>78</v>
      </c>
      <c r="Q1362" s="28" t="s">
        <v>74</v>
      </c>
      <c r="R1362" s="29">
        <v>2</v>
      </c>
      <c r="S1362" s="30">
        <v>0</v>
      </c>
      <c r="T1362" s="30">
        <v>0</v>
      </c>
      <c r="U1362" s="30">
        <v>0</v>
      </c>
      <c r="V1362" s="30">
        <v>0</v>
      </c>
      <c r="W1362" s="28" t="s">
        <v>74</v>
      </c>
      <c r="X1362" s="3" t="s">
        <v>83</v>
      </c>
      <c r="Y1362" s="28" t="s">
        <v>74</v>
      </c>
      <c r="Z1362" s="31">
        <v>-7.1376101860920818</v>
      </c>
      <c r="AA1362" s="31">
        <v>10.215053763440862</v>
      </c>
      <c r="AB1362" s="31">
        <v>-7.1376101860920818</v>
      </c>
      <c r="AC1362" s="31">
        <v>53.137965496007531</v>
      </c>
      <c r="AD1362" s="28" t="s">
        <v>74</v>
      </c>
      <c r="AE1362" s="31">
        <v>-17.895320281482263</v>
      </c>
      <c r="AF1362" s="31">
        <v>18.888724504939631</v>
      </c>
      <c r="AG1362" s="28" t="s">
        <v>74</v>
      </c>
      <c r="AH1362" s="32">
        <v>45940</v>
      </c>
      <c r="AJ1362" s="30" t="s">
        <v>6063</v>
      </c>
    </row>
    <row r="1363" spans="1:36" x14ac:dyDescent="0.2">
      <c r="A1363" s="23" t="s">
        <v>2668</v>
      </c>
      <c r="B1363" s="24" t="s">
        <v>154</v>
      </c>
      <c r="C1363" s="25" t="s">
        <v>2669</v>
      </c>
      <c r="D1363" s="26" t="s">
        <v>74</v>
      </c>
      <c r="E1363" s="24">
        <v>3</v>
      </c>
      <c r="F1363" s="27">
        <v>-8.8463234679627565</v>
      </c>
      <c r="G1363" s="27">
        <v>1.5620445194851829</v>
      </c>
      <c r="H1363" s="26" t="s">
        <v>74</v>
      </c>
      <c r="I1363" s="27">
        <v>14.956471073751795</v>
      </c>
      <c r="J1363" s="27">
        <v>12.907707428</v>
      </c>
      <c r="K1363" s="26" t="s">
        <v>74</v>
      </c>
      <c r="L1363" s="23" t="s">
        <v>113</v>
      </c>
      <c r="M1363" s="23" t="s">
        <v>114</v>
      </c>
      <c r="N1363" s="28" t="s">
        <v>74</v>
      </c>
      <c r="O1363" s="3" t="s">
        <v>156</v>
      </c>
      <c r="P1363" s="3" t="s">
        <v>454</v>
      </c>
      <c r="Q1363" s="28" t="s">
        <v>74</v>
      </c>
      <c r="R1363" s="29">
        <v>5</v>
      </c>
      <c r="S1363" s="30">
        <v>60</v>
      </c>
      <c r="T1363" s="30">
        <v>0</v>
      </c>
      <c r="U1363" s="30">
        <v>0</v>
      </c>
      <c r="V1363" s="30">
        <v>0</v>
      </c>
      <c r="W1363" s="28" t="s">
        <v>74</v>
      </c>
      <c r="X1363" s="3" t="s">
        <v>101</v>
      </c>
      <c r="Y1363" s="28" t="s">
        <v>74</v>
      </c>
      <c r="Z1363" s="31">
        <v>-6.9600000000000026</v>
      </c>
      <c r="AA1363" s="31">
        <v>15.285487708168121</v>
      </c>
      <c r="AB1363" s="31">
        <v>-6.9600000000000026</v>
      </c>
      <c r="AC1363" s="31">
        <v>41.253916972332199</v>
      </c>
      <c r="AD1363" s="28" t="s">
        <v>74</v>
      </c>
      <c r="AE1363" s="31">
        <v>-8.8463234679627565</v>
      </c>
      <c r="AF1363" s="31">
        <v>15.499087571970707</v>
      </c>
      <c r="AG1363" s="28" t="s">
        <v>74</v>
      </c>
      <c r="AH1363" s="32">
        <v>45940</v>
      </c>
      <c r="AJ1363" s="30" t="s">
        <v>6064</v>
      </c>
    </row>
    <row r="1364" spans="1:36" x14ac:dyDescent="0.2">
      <c r="A1364" s="23" t="s">
        <v>2670</v>
      </c>
      <c r="B1364" s="24" t="s">
        <v>154</v>
      </c>
      <c r="C1364" s="25" t="s">
        <v>2671</v>
      </c>
      <c r="D1364" s="26" t="s">
        <v>74</v>
      </c>
      <c r="E1364" s="24">
        <v>5</v>
      </c>
      <c r="F1364" s="27">
        <v>0</v>
      </c>
      <c r="G1364" s="27">
        <v>44.629915603195585</v>
      </c>
      <c r="H1364" s="26" t="s">
        <v>74</v>
      </c>
      <c r="I1364" s="27">
        <v>43.727302873258068</v>
      </c>
      <c r="J1364" s="27">
        <v>12.898253946000001</v>
      </c>
      <c r="K1364" s="26" t="s">
        <v>74</v>
      </c>
      <c r="L1364" s="23" t="s">
        <v>75</v>
      </c>
      <c r="M1364" s="23" t="s">
        <v>76</v>
      </c>
      <c r="N1364" s="28" t="s">
        <v>74</v>
      </c>
      <c r="O1364" s="3" t="s">
        <v>156</v>
      </c>
      <c r="P1364" s="3" t="s">
        <v>157</v>
      </c>
      <c r="Q1364" s="28" t="s">
        <v>74</v>
      </c>
      <c r="R1364" s="29">
        <v>5</v>
      </c>
      <c r="S1364" s="30">
        <v>4</v>
      </c>
      <c r="T1364" s="30">
        <v>4</v>
      </c>
      <c r="U1364" s="30">
        <v>0</v>
      </c>
      <c r="V1364" s="30">
        <v>0</v>
      </c>
      <c r="W1364" s="28" t="s">
        <v>74</v>
      </c>
      <c r="X1364" s="3" t="s">
        <v>79</v>
      </c>
      <c r="Y1364" s="28" t="s">
        <v>74</v>
      </c>
      <c r="Z1364" s="31">
        <v>0</v>
      </c>
      <c r="AA1364" s="31">
        <v>72.549501906284604</v>
      </c>
      <c r="AB1364" s="31">
        <v>-14.871670408349003</v>
      </c>
      <c r="AC1364" s="31">
        <v>47.161709005814103</v>
      </c>
      <c r="AD1364" s="28" t="s">
        <v>74</v>
      </c>
      <c r="AE1364" s="31">
        <v>-26.161472634881139</v>
      </c>
      <c r="AF1364" s="31">
        <v>22.039777103295872</v>
      </c>
      <c r="AG1364" s="28" t="s">
        <v>74</v>
      </c>
      <c r="AH1364" s="32">
        <v>45940</v>
      </c>
      <c r="AJ1364" s="30" t="s">
        <v>6065</v>
      </c>
    </row>
    <row r="1365" spans="1:36" x14ac:dyDescent="0.2">
      <c r="A1365" s="23">
        <v>241</v>
      </c>
      <c r="B1365" s="24" t="s">
        <v>124</v>
      </c>
      <c r="C1365" s="25" t="s">
        <v>2672</v>
      </c>
      <c r="D1365" s="26" t="s">
        <v>74</v>
      </c>
      <c r="E1365" s="24">
        <v>2</v>
      </c>
      <c r="F1365" s="27">
        <v>-10.98535325942931</v>
      </c>
      <c r="G1365" s="27">
        <v>42.481555942506454</v>
      </c>
      <c r="H1365" s="26" t="s">
        <v>74</v>
      </c>
      <c r="I1365" s="27">
        <v>52.585181885140933</v>
      </c>
      <c r="J1365" s="27">
        <v>12.862204581</v>
      </c>
      <c r="K1365" s="26" t="s">
        <v>74</v>
      </c>
      <c r="L1365" s="23" t="s">
        <v>129</v>
      </c>
      <c r="M1365" s="23" t="s">
        <v>2673</v>
      </c>
      <c r="N1365" s="28" t="s">
        <v>74</v>
      </c>
      <c r="O1365" s="3" t="s">
        <v>109</v>
      </c>
      <c r="P1365" s="3" t="s">
        <v>543</v>
      </c>
      <c r="Q1365" s="28" t="s">
        <v>74</v>
      </c>
      <c r="R1365" s="29">
        <v>4</v>
      </c>
      <c r="S1365" s="30">
        <v>0</v>
      </c>
      <c r="T1365" s="30">
        <v>0</v>
      </c>
      <c r="U1365" s="30">
        <v>0</v>
      </c>
      <c r="V1365" s="30">
        <v>0</v>
      </c>
      <c r="W1365" s="28" t="s">
        <v>74</v>
      </c>
      <c r="X1365" s="3" t="s">
        <v>79</v>
      </c>
      <c r="Y1365" s="28" t="s">
        <v>74</v>
      </c>
      <c r="Z1365" s="31">
        <v>-11.269614835948644</v>
      </c>
      <c r="AA1365" s="31">
        <v>47.393364928909953</v>
      </c>
      <c r="AB1365" s="31">
        <v>-33.829787234042556</v>
      </c>
      <c r="AC1365" s="31">
        <v>32.955699246513106</v>
      </c>
      <c r="AD1365" s="28" t="s">
        <v>74</v>
      </c>
      <c r="AE1365" s="31">
        <v>-58.400311963213788</v>
      </c>
      <c r="AF1365" s="31">
        <v>-1.5535505805582117</v>
      </c>
      <c r="AG1365" s="28" t="s">
        <v>74</v>
      </c>
      <c r="AH1365" s="32">
        <v>45940</v>
      </c>
      <c r="AJ1365" s="30" t="s">
        <v>6066</v>
      </c>
    </row>
    <row r="1366" spans="1:36" x14ac:dyDescent="0.2">
      <c r="A1366" s="23" t="s">
        <v>1718</v>
      </c>
      <c r="B1366" s="24" t="s">
        <v>299</v>
      </c>
      <c r="C1366" s="25" t="s">
        <v>2674</v>
      </c>
      <c r="D1366" s="26" t="s">
        <v>74</v>
      </c>
      <c r="E1366" s="24">
        <v>2</v>
      </c>
      <c r="F1366" s="27">
        <v>-12.467017443004719</v>
      </c>
      <c r="G1366" s="27">
        <v>3.2688724756191925</v>
      </c>
      <c r="H1366" s="26" t="s">
        <v>74</v>
      </c>
      <c r="I1366" s="27">
        <v>14.569131645387287</v>
      </c>
      <c r="J1366" s="27">
        <v>12.845108380999999</v>
      </c>
      <c r="K1366" s="26" t="s">
        <v>74</v>
      </c>
      <c r="L1366" s="23" t="s">
        <v>113</v>
      </c>
      <c r="M1366" s="23" t="s">
        <v>399</v>
      </c>
      <c r="N1366" s="28" t="s">
        <v>74</v>
      </c>
      <c r="O1366" s="3" t="s">
        <v>109</v>
      </c>
      <c r="P1366" s="3" t="s">
        <v>301</v>
      </c>
      <c r="Q1366" s="28" t="s">
        <v>74</v>
      </c>
      <c r="R1366" s="29">
        <v>4</v>
      </c>
      <c r="S1366" s="30">
        <v>0</v>
      </c>
      <c r="T1366" s="30">
        <v>0</v>
      </c>
      <c r="U1366" s="30">
        <v>0</v>
      </c>
      <c r="V1366" s="30">
        <v>0</v>
      </c>
      <c r="W1366" s="28" t="s">
        <v>74</v>
      </c>
      <c r="X1366" s="3" t="s">
        <v>101</v>
      </c>
      <c r="Y1366" s="28" t="s">
        <v>74</v>
      </c>
      <c r="Z1366" s="31">
        <v>-4.8642533936651553</v>
      </c>
      <c r="AA1366" s="31">
        <v>13.648648648648646</v>
      </c>
      <c r="AB1366" s="31">
        <v>-5.0790067720090217</v>
      </c>
      <c r="AC1366" s="31">
        <v>44.91879550252014</v>
      </c>
      <c r="AD1366" s="28" t="s">
        <v>74</v>
      </c>
      <c r="AE1366" s="31">
        <v>-12.467017443004719</v>
      </c>
      <c r="AF1366" s="31">
        <v>9.4141511360396617</v>
      </c>
      <c r="AG1366" s="28" t="s">
        <v>74</v>
      </c>
      <c r="AH1366" s="32">
        <v>45940</v>
      </c>
      <c r="AJ1366" s="30" t="s">
        <v>6067</v>
      </c>
    </row>
    <row r="1367" spans="1:36" x14ac:dyDescent="0.2">
      <c r="A1367" s="23" t="s">
        <v>2675</v>
      </c>
      <c r="B1367" s="24" t="s">
        <v>557</v>
      </c>
      <c r="C1367" s="25" t="s">
        <v>2676</v>
      </c>
      <c r="D1367" s="26" t="s">
        <v>74</v>
      </c>
      <c r="E1367" s="24">
        <v>0</v>
      </c>
      <c r="F1367" s="27">
        <v>-14.524527119880998</v>
      </c>
      <c r="G1367" s="27">
        <v>1.5515093050420636</v>
      </c>
      <c r="H1367" s="26" t="s">
        <v>74</v>
      </c>
      <c r="I1367" s="27">
        <v>18.117988988847884</v>
      </c>
      <c r="J1367" s="27">
        <v>12.840674582</v>
      </c>
      <c r="K1367" s="26" t="s">
        <v>74</v>
      </c>
      <c r="L1367" s="23" t="s">
        <v>113</v>
      </c>
      <c r="M1367" s="23" t="s">
        <v>295</v>
      </c>
      <c r="N1367" s="28" t="s">
        <v>74</v>
      </c>
      <c r="O1367" s="3" t="s">
        <v>156</v>
      </c>
      <c r="P1367" s="3" t="s">
        <v>559</v>
      </c>
      <c r="Q1367" s="28" t="s">
        <v>74</v>
      </c>
      <c r="R1367" s="29">
        <v>4</v>
      </c>
      <c r="S1367" s="30">
        <v>0</v>
      </c>
      <c r="T1367" s="30">
        <v>0</v>
      </c>
      <c r="U1367" s="30">
        <v>0</v>
      </c>
      <c r="V1367" s="30">
        <v>8</v>
      </c>
      <c r="W1367" s="28" t="s">
        <v>74</v>
      </c>
      <c r="X1367" s="3" t="s">
        <v>101</v>
      </c>
      <c r="Y1367" s="28" t="s">
        <v>74</v>
      </c>
      <c r="Z1367" s="31">
        <v>-5.3986551392891489</v>
      </c>
      <c r="AA1367" s="31">
        <v>5.6199056199056177</v>
      </c>
      <c r="AB1367" s="31">
        <v>-15.268528556433159</v>
      </c>
      <c r="AC1367" s="31">
        <v>1.7418435026964378</v>
      </c>
      <c r="AD1367" s="28" t="s">
        <v>74</v>
      </c>
      <c r="AE1367" s="31">
        <v>-29.077601472659243</v>
      </c>
      <c r="AF1367" s="31">
        <v>-17.101855875314655</v>
      </c>
      <c r="AG1367" s="28" t="s">
        <v>74</v>
      </c>
      <c r="AH1367" s="32">
        <v>45940</v>
      </c>
      <c r="AJ1367" s="30" t="s">
        <v>6068</v>
      </c>
    </row>
    <row r="1368" spans="1:36" x14ac:dyDescent="0.2">
      <c r="A1368" s="23" t="s">
        <v>2677</v>
      </c>
      <c r="B1368" s="24" t="s">
        <v>255</v>
      </c>
      <c r="C1368" s="25" t="s">
        <v>2678</v>
      </c>
      <c r="D1368" s="26" t="s">
        <v>74</v>
      </c>
      <c r="E1368" s="24">
        <v>5</v>
      </c>
      <c r="F1368" s="27">
        <v>-10.821101997077632</v>
      </c>
      <c r="G1368" s="27">
        <v>20.425701646772502</v>
      </c>
      <c r="H1368" s="26" t="s">
        <v>74</v>
      </c>
      <c r="I1368" s="27">
        <v>26.144779642135713</v>
      </c>
      <c r="J1368" s="27">
        <v>12.838834563000001</v>
      </c>
      <c r="K1368" s="26" t="s">
        <v>74</v>
      </c>
      <c r="L1368" s="23" t="s">
        <v>91</v>
      </c>
      <c r="M1368" s="23" t="s">
        <v>1209</v>
      </c>
      <c r="N1368" s="28" t="s">
        <v>74</v>
      </c>
      <c r="O1368" s="3" t="s">
        <v>109</v>
      </c>
      <c r="P1368" s="3" t="s">
        <v>258</v>
      </c>
      <c r="Q1368" s="28" t="s">
        <v>74</v>
      </c>
      <c r="R1368" s="29">
        <v>5</v>
      </c>
      <c r="S1368" s="30">
        <v>14</v>
      </c>
      <c r="T1368" s="30">
        <v>11</v>
      </c>
      <c r="U1368" s="30">
        <v>0</v>
      </c>
      <c r="V1368" s="30">
        <v>0</v>
      </c>
      <c r="W1368" s="28" t="s">
        <v>74</v>
      </c>
      <c r="X1368" s="3" t="s">
        <v>83</v>
      </c>
      <c r="Y1368" s="28" t="s">
        <v>74</v>
      </c>
      <c r="Z1368" s="31">
        <v>-5.5854314348570027</v>
      </c>
      <c r="AA1368" s="31">
        <v>48.521704356252144</v>
      </c>
      <c r="AB1368" s="31">
        <v>-5.5854314348570027</v>
      </c>
      <c r="AC1368" s="31">
        <v>62.690028508284271</v>
      </c>
      <c r="AD1368" s="28" t="s">
        <v>74</v>
      </c>
      <c r="AE1368" s="31">
        <v>-15.11531675082837</v>
      </c>
      <c r="AF1368" s="31">
        <v>18.748237791693224</v>
      </c>
      <c r="AG1368" s="28" t="s">
        <v>74</v>
      </c>
      <c r="AH1368" s="32">
        <v>45940</v>
      </c>
      <c r="AJ1368" s="30" t="s">
        <v>6069</v>
      </c>
    </row>
    <row r="1369" spans="1:36" x14ac:dyDescent="0.2">
      <c r="A1369" s="23" t="s">
        <v>2679</v>
      </c>
      <c r="B1369" s="24" t="s">
        <v>458</v>
      </c>
      <c r="C1369" s="25" t="s">
        <v>2680</v>
      </c>
      <c r="D1369" s="26" t="s">
        <v>74</v>
      </c>
      <c r="E1369" s="24">
        <v>5</v>
      </c>
      <c r="F1369" s="27">
        <v>0</v>
      </c>
      <c r="G1369" s="27">
        <v>35.303511421821192</v>
      </c>
      <c r="H1369" s="26" t="s">
        <v>74</v>
      </c>
      <c r="I1369" s="27">
        <v>24.255013275732569</v>
      </c>
      <c r="J1369" s="27">
        <v>12.823914157999999</v>
      </c>
      <c r="K1369" s="26" t="s">
        <v>74</v>
      </c>
      <c r="L1369" s="23" t="s">
        <v>178</v>
      </c>
      <c r="M1369" s="23" t="s">
        <v>423</v>
      </c>
      <c r="N1369" s="28" t="s">
        <v>74</v>
      </c>
      <c r="O1369" s="3" t="s">
        <v>109</v>
      </c>
      <c r="P1369" s="3" t="s">
        <v>460</v>
      </c>
      <c r="Q1369" s="28" t="s">
        <v>74</v>
      </c>
      <c r="R1369" s="29">
        <v>5</v>
      </c>
      <c r="S1369" s="30">
        <v>23</v>
      </c>
      <c r="T1369" s="30">
        <v>19</v>
      </c>
      <c r="U1369" s="30">
        <v>0</v>
      </c>
      <c r="V1369" s="30">
        <v>0</v>
      </c>
      <c r="W1369" s="28" t="s">
        <v>74</v>
      </c>
      <c r="X1369" s="3" t="s">
        <v>83</v>
      </c>
      <c r="Y1369" s="28" t="s">
        <v>74</v>
      </c>
      <c r="Z1369" s="31">
        <v>-0.10905125408941971</v>
      </c>
      <c r="AA1369" s="31">
        <v>62.411347517730512</v>
      </c>
      <c r="AB1369" s="31">
        <v>-0.10905125408941971</v>
      </c>
      <c r="AC1369" s="31">
        <v>64.477523499995527</v>
      </c>
      <c r="AD1369" s="28" t="s">
        <v>74</v>
      </c>
      <c r="AE1369" s="31">
        <v>0</v>
      </c>
      <c r="AF1369" s="31">
        <v>30.460224097918292</v>
      </c>
      <c r="AG1369" s="28" t="s">
        <v>74</v>
      </c>
      <c r="AH1369" s="32">
        <v>45940</v>
      </c>
      <c r="AJ1369" s="30" t="s">
        <v>6070</v>
      </c>
    </row>
    <row r="1370" spans="1:36" x14ac:dyDescent="0.2">
      <c r="A1370" s="23" t="s">
        <v>2681</v>
      </c>
      <c r="B1370" s="24" t="s">
        <v>72</v>
      </c>
      <c r="C1370" s="25" t="s">
        <v>2682</v>
      </c>
      <c r="D1370" s="26" t="s">
        <v>74</v>
      </c>
      <c r="E1370" s="24">
        <v>1</v>
      </c>
      <c r="F1370" s="27">
        <v>-1.8302320139846828</v>
      </c>
      <c r="G1370" s="27">
        <v>6.6545579714643326</v>
      </c>
      <c r="H1370" s="26" t="s">
        <v>74</v>
      </c>
      <c r="I1370" s="27">
        <v>29.400485838341357</v>
      </c>
      <c r="J1370" s="27">
        <v>12.821030244999999</v>
      </c>
      <c r="K1370" s="26" t="s">
        <v>74</v>
      </c>
      <c r="L1370" s="23" t="s">
        <v>178</v>
      </c>
      <c r="M1370" s="23" t="s">
        <v>240</v>
      </c>
      <c r="N1370" s="28" t="s">
        <v>74</v>
      </c>
      <c r="O1370" s="3" t="s">
        <v>77</v>
      </c>
      <c r="P1370" s="3" t="s">
        <v>78</v>
      </c>
      <c r="Q1370" s="28" t="s">
        <v>74</v>
      </c>
      <c r="R1370" s="29">
        <v>4</v>
      </c>
      <c r="S1370" s="30">
        <v>0</v>
      </c>
      <c r="T1370" s="30">
        <v>0</v>
      </c>
      <c r="U1370" s="30">
        <v>0</v>
      </c>
      <c r="V1370" s="30">
        <v>0</v>
      </c>
      <c r="W1370" s="28" t="s">
        <v>74</v>
      </c>
      <c r="X1370" s="3" t="s">
        <v>83</v>
      </c>
      <c r="Y1370" s="28" t="s">
        <v>74</v>
      </c>
      <c r="Z1370" s="31">
        <v>-2.2660098522167456</v>
      </c>
      <c r="AA1370" s="31">
        <v>30.050159598723209</v>
      </c>
      <c r="AB1370" s="31">
        <v>-16.507483441285174</v>
      </c>
      <c r="AC1370" s="31">
        <v>1.3663982562989103</v>
      </c>
      <c r="AD1370" s="28" t="s">
        <v>74</v>
      </c>
      <c r="AE1370" s="31">
        <v>-38.999331293680122</v>
      </c>
      <c r="AF1370" s="31">
        <v>-24.378583343840251</v>
      </c>
      <c r="AG1370" s="28" t="s">
        <v>74</v>
      </c>
      <c r="AH1370" s="32">
        <v>45940</v>
      </c>
      <c r="AJ1370" s="30" t="s">
        <v>6071</v>
      </c>
    </row>
    <row r="1371" spans="1:36" x14ac:dyDescent="0.2">
      <c r="A1371" s="23" t="s">
        <v>2683</v>
      </c>
      <c r="B1371" s="24" t="s">
        <v>72</v>
      </c>
      <c r="C1371" s="25" t="s">
        <v>2684</v>
      </c>
      <c r="D1371" s="26" t="s">
        <v>74</v>
      </c>
      <c r="E1371" s="24">
        <v>0</v>
      </c>
      <c r="F1371" s="27">
        <v>-23.362269398901038</v>
      </c>
      <c r="G1371" s="27">
        <v>0</v>
      </c>
      <c r="H1371" s="26" t="s">
        <v>74</v>
      </c>
      <c r="I1371" s="27">
        <v>22.517215367632801</v>
      </c>
      <c r="J1371" s="27">
        <v>12.815491465999999</v>
      </c>
      <c r="K1371" s="26" t="s">
        <v>74</v>
      </c>
      <c r="L1371" s="23" t="s">
        <v>91</v>
      </c>
      <c r="M1371" s="23" t="s">
        <v>1767</v>
      </c>
      <c r="N1371" s="28" t="s">
        <v>74</v>
      </c>
      <c r="O1371" s="3" t="s">
        <v>77</v>
      </c>
      <c r="P1371" s="3" t="s">
        <v>78</v>
      </c>
      <c r="Q1371" s="28" t="s">
        <v>74</v>
      </c>
      <c r="R1371" s="29">
        <v>0</v>
      </c>
      <c r="S1371" s="30">
        <v>0</v>
      </c>
      <c r="T1371" s="30">
        <v>0</v>
      </c>
      <c r="U1371" s="30">
        <v>4</v>
      </c>
      <c r="V1371" s="30">
        <v>10</v>
      </c>
      <c r="W1371" s="28" t="s">
        <v>74</v>
      </c>
      <c r="X1371" s="3" t="s">
        <v>83</v>
      </c>
      <c r="Y1371" s="28" t="s">
        <v>74</v>
      </c>
      <c r="Z1371" s="31">
        <v>-19.901343765946581</v>
      </c>
      <c r="AA1371" s="31">
        <v>0.14887282007656374</v>
      </c>
      <c r="AB1371" s="31">
        <v>-48.546765734265726</v>
      </c>
      <c r="AC1371" s="31">
        <v>-20.407747610246414</v>
      </c>
      <c r="AD1371" s="28" t="s">
        <v>74</v>
      </c>
      <c r="AE1371" s="31">
        <v>-62.543499191522478</v>
      </c>
      <c r="AF1371" s="31">
        <v>-40.786649846572878</v>
      </c>
      <c r="AG1371" s="28" t="s">
        <v>74</v>
      </c>
      <c r="AH1371" s="32">
        <v>45940</v>
      </c>
      <c r="AJ1371" s="30" t="s">
        <v>6072</v>
      </c>
    </row>
    <row r="1372" spans="1:36" x14ac:dyDescent="0.2">
      <c r="A1372" s="23" t="s">
        <v>2685</v>
      </c>
      <c r="B1372" s="24" t="s">
        <v>154</v>
      </c>
      <c r="C1372" s="25" t="s">
        <v>2686</v>
      </c>
      <c r="D1372" s="26" t="s">
        <v>74</v>
      </c>
      <c r="E1372" s="24">
        <v>2</v>
      </c>
      <c r="F1372" s="27">
        <v>-13.180597753469343</v>
      </c>
      <c r="G1372" s="27">
        <v>15.579944396198734</v>
      </c>
      <c r="H1372" s="26" t="s">
        <v>74</v>
      </c>
      <c r="I1372" s="27">
        <v>27.298057274806926</v>
      </c>
      <c r="J1372" s="27">
        <v>12.798108343000001</v>
      </c>
      <c r="K1372" s="26" t="s">
        <v>74</v>
      </c>
      <c r="L1372" s="23" t="s">
        <v>129</v>
      </c>
      <c r="M1372" s="23" t="s">
        <v>277</v>
      </c>
      <c r="N1372" s="28" t="s">
        <v>74</v>
      </c>
      <c r="O1372" s="3" t="s">
        <v>156</v>
      </c>
      <c r="P1372" s="3" t="s">
        <v>402</v>
      </c>
      <c r="Q1372" s="28" t="s">
        <v>74</v>
      </c>
      <c r="R1372" s="29">
        <v>4</v>
      </c>
      <c r="S1372" s="30">
        <v>0</v>
      </c>
      <c r="T1372" s="30">
        <v>0</v>
      </c>
      <c r="U1372" s="30">
        <v>0</v>
      </c>
      <c r="V1372" s="30">
        <v>0</v>
      </c>
      <c r="W1372" s="28" t="s">
        <v>74</v>
      </c>
      <c r="X1372" s="3" t="s">
        <v>83</v>
      </c>
      <c r="Y1372" s="28" t="s">
        <v>74</v>
      </c>
      <c r="Z1372" s="31">
        <v>-9.9476439790575952</v>
      </c>
      <c r="AA1372" s="31">
        <v>31.828826910794128</v>
      </c>
      <c r="AB1372" s="31">
        <v>-39.976735168670025</v>
      </c>
      <c r="AC1372" s="31">
        <v>1.525922148703023</v>
      </c>
      <c r="AD1372" s="28" t="s">
        <v>74</v>
      </c>
      <c r="AE1372" s="31">
        <v>-53.294810274753999</v>
      </c>
      <c r="AF1372" s="31">
        <v>-19.556961499771582</v>
      </c>
      <c r="AG1372" s="28" t="s">
        <v>74</v>
      </c>
      <c r="AH1372" s="32">
        <v>45940</v>
      </c>
      <c r="AJ1372" s="30" t="s">
        <v>6073</v>
      </c>
    </row>
    <row r="1373" spans="1:36" x14ac:dyDescent="0.2">
      <c r="A1373" s="23" t="s">
        <v>2687</v>
      </c>
      <c r="B1373" s="24" t="s">
        <v>72</v>
      </c>
      <c r="C1373" s="25" t="s">
        <v>2688</v>
      </c>
      <c r="D1373" s="26" t="s">
        <v>74</v>
      </c>
      <c r="E1373" s="24">
        <v>0</v>
      </c>
      <c r="F1373" s="27">
        <v>-30.427285167322101</v>
      </c>
      <c r="G1373" s="27">
        <v>1.1649453794793299</v>
      </c>
      <c r="H1373" s="26" t="s">
        <v>74</v>
      </c>
      <c r="I1373" s="27">
        <v>34.364592741298878</v>
      </c>
      <c r="J1373" s="27">
        <v>12.783616507</v>
      </c>
      <c r="K1373" s="26" t="s">
        <v>74</v>
      </c>
      <c r="L1373" s="23" t="s">
        <v>493</v>
      </c>
      <c r="M1373" s="23" t="s">
        <v>2689</v>
      </c>
      <c r="N1373" s="28" t="s">
        <v>74</v>
      </c>
      <c r="O1373" s="3" t="s">
        <v>77</v>
      </c>
      <c r="P1373" s="3" t="s">
        <v>78</v>
      </c>
      <c r="Q1373" s="28" t="s">
        <v>74</v>
      </c>
      <c r="R1373" s="29">
        <v>1</v>
      </c>
      <c r="S1373" s="30">
        <v>0</v>
      </c>
      <c r="T1373" s="30">
        <v>0</v>
      </c>
      <c r="U1373" s="30">
        <v>0</v>
      </c>
      <c r="V1373" s="30">
        <v>60</v>
      </c>
      <c r="W1373" s="28" t="s">
        <v>74</v>
      </c>
      <c r="X1373" s="3" t="s">
        <v>83</v>
      </c>
      <c r="Y1373" s="28" t="s">
        <v>74</v>
      </c>
      <c r="Z1373" s="31">
        <v>-19.450800915331804</v>
      </c>
      <c r="AA1373" s="31">
        <v>12.734482232728398</v>
      </c>
      <c r="AB1373" s="31">
        <v>-60.780984719864172</v>
      </c>
      <c r="AC1373" s="31">
        <v>-34.397801190371062</v>
      </c>
      <c r="AD1373" s="28" t="s">
        <v>74</v>
      </c>
      <c r="AE1373" s="31">
        <v>-70.091301951562372</v>
      </c>
      <c r="AF1373" s="31">
        <v>-52.075190524677275</v>
      </c>
      <c r="AG1373" s="28" t="s">
        <v>74</v>
      </c>
      <c r="AH1373" s="32">
        <v>45940</v>
      </c>
      <c r="AJ1373" s="30" t="s">
        <v>6074</v>
      </c>
    </row>
    <row r="1374" spans="1:36" x14ac:dyDescent="0.2">
      <c r="A1374" s="23" t="s">
        <v>2690</v>
      </c>
      <c r="B1374" s="24" t="s">
        <v>72</v>
      </c>
      <c r="C1374" s="25" t="s">
        <v>2691</v>
      </c>
      <c r="D1374" s="26" t="s">
        <v>74</v>
      </c>
      <c r="E1374" s="24">
        <v>0</v>
      </c>
      <c r="F1374" s="27">
        <v>-18.096738405093436</v>
      </c>
      <c r="G1374" s="27">
        <v>1.4703866130732928</v>
      </c>
      <c r="H1374" s="26" t="s">
        <v>74</v>
      </c>
      <c r="I1374" s="27">
        <v>14.276536416669941</v>
      </c>
      <c r="J1374" s="27">
        <v>12.775906706000001</v>
      </c>
      <c r="K1374" s="26" t="s">
        <v>74</v>
      </c>
      <c r="L1374" s="23" t="s">
        <v>493</v>
      </c>
      <c r="M1374" s="23" t="s">
        <v>881</v>
      </c>
      <c r="N1374" s="28" t="s">
        <v>74</v>
      </c>
      <c r="O1374" s="3" t="s">
        <v>77</v>
      </c>
      <c r="P1374" s="3" t="s">
        <v>78</v>
      </c>
      <c r="Q1374" s="28" t="s">
        <v>74</v>
      </c>
      <c r="R1374" s="29">
        <v>4</v>
      </c>
      <c r="S1374" s="30">
        <v>0</v>
      </c>
      <c r="T1374" s="30">
        <v>0</v>
      </c>
      <c r="U1374" s="30">
        <v>0</v>
      </c>
      <c r="V1374" s="30">
        <v>16</v>
      </c>
      <c r="W1374" s="28" t="s">
        <v>74</v>
      </c>
      <c r="X1374" s="3" t="s">
        <v>101</v>
      </c>
      <c r="Y1374" s="28" t="s">
        <v>74</v>
      </c>
      <c r="Z1374" s="31">
        <v>-3.5498903508771789</v>
      </c>
      <c r="AA1374" s="31">
        <v>4.3446026097271755</v>
      </c>
      <c r="AB1374" s="31">
        <v>-5.5309437508390262</v>
      </c>
      <c r="AC1374" s="31">
        <v>15.207297826499822</v>
      </c>
      <c r="AD1374" s="28" t="s">
        <v>74</v>
      </c>
      <c r="AE1374" s="31">
        <v>-26.01061832977144</v>
      </c>
      <c r="AF1374" s="31">
        <v>-13.049130981466329</v>
      </c>
      <c r="AG1374" s="28" t="s">
        <v>74</v>
      </c>
      <c r="AH1374" s="32">
        <v>45940</v>
      </c>
      <c r="AJ1374" s="30" t="s">
        <v>6075</v>
      </c>
    </row>
    <row r="1375" spans="1:36" x14ac:dyDescent="0.2">
      <c r="A1375" s="23" t="s">
        <v>2692</v>
      </c>
      <c r="B1375" s="24" t="s">
        <v>1534</v>
      </c>
      <c r="C1375" s="25" t="s">
        <v>2693</v>
      </c>
      <c r="D1375" s="26" t="s">
        <v>74</v>
      </c>
      <c r="E1375" s="24">
        <v>4</v>
      </c>
      <c r="F1375" s="27">
        <v>-1.4662522859475335</v>
      </c>
      <c r="G1375" s="27">
        <v>36.723458239671309</v>
      </c>
      <c r="H1375" s="26" t="s">
        <v>74</v>
      </c>
      <c r="I1375" s="27">
        <v>33.245820704224521</v>
      </c>
      <c r="J1375" s="27">
        <v>12.763809622</v>
      </c>
      <c r="K1375" s="26" t="s">
        <v>74</v>
      </c>
      <c r="L1375" s="23" t="s">
        <v>493</v>
      </c>
      <c r="M1375" s="23" t="s">
        <v>1089</v>
      </c>
      <c r="N1375" s="28" t="s">
        <v>74</v>
      </c>
      <c r="O1375" s="3" t="s">
        <v>1536</v>
      </c>
      <c r="P1375" s="3" t="s">
        <v>1537</v>
      </c>
      <c r="Q1375" s="28" t="s">
        <v>74</v>
      </c>
      <c r="R1375" s="29">
        <v>5</v>
      </c>
      <c r="S1375" s="30">
        <v>16</v>
      </c>
      <c r="T1375" s="30">
        <v>0</v>
      </c>
      <c r="U1375" s="30">
        <v>0</v>
      </c>
      <c r="V1375" s="30">
        <v>0</v>
      </c>
      <c r="W1375" s="28" t="s">
        <v>74</v>
      </c>
      <c r="X1375" s="3" t="s">
        <v>83</v>
      </c>
      <c r="Y1375" s="28" t="s">
        <v>74</v>
      </c>
      <c r="Z1375" s="31">
        <v>0</v>
      </c>
      <c r="AA1375" s="31">
        <v>40.000468553212691</v>
      </c>
      <c r="AB1375" s="31">
        <v>0</v>
      </c>
      <c r="AC1375" s="31">
        <v>39.232759245989698</v>
      </c>
      <c r="AD1375" s="28" t="s">
        <v>74</v>
      </c>
      <c r="AE1375" s="31">
        <v>-23.019204781434592</v>
      </c>
      <c r="AF1375" s="31">
        <v>11.930542506126878</v>
      </c>
      <c r="AG1375" s="28" t="s">
        <v>74</v>
      </c>
      <c r="AH1375" s="32">
        <v>45940</v>
      </c>
      <c r="AJ1375" s="30" t="s">
        <v>6076</v>
      </c>
    </row>
    <row r="1376" spans="1:36" x14ac:dyDescent="0.2">
      <c r="A1376" s="23" t="s">
        <v>2694</v>
      </c>
      <c r="B1376" s="24" t="s">
        <v>2367</v>
      </c>
      <c r="C1376" s="25" t="s">
        <v>2695</v>
      </c>
      <c r="D1376" s="26" t="s">
        <v>74</v>
      </c>
      <c r="E1376" s="24">
        <v>2</v>
      </c>
      <c r="F1376" s="27">
        <v>-18.084343840424978</v>
      </c>
      <c r="G1376" s="27">
        <v>21.919458110317596</v>
      </c>
      <c r="H1376" s="26" t="s">
        <v>74</v>
      </c>
      <c r="I1376" s="27">
        <v>28.621533663759053</v>
      </c>
      <c r="J1376" s="27">
        <v>12.699196744</v>
      </c>
      <c r="K1376" s="26" t="s">
        <v>74</v>
      </c>
      <c r="L1376" s="23" t="s">
        <v>178</v>
      </c>
      <c r="M1376" s="23" t="s">
        <v>1212</v>
      </c>
      <c r="N1376" s="28" t="s">
        <v>74</v>
      </c>
      <c r="O1376" s="3" t="s">
        <v>99</v>
      </c>
      <c r="P1376" s="3" t="s">
        <v>2369</v>
      </c>
      <c r="Q1376" s="28" t="s">
        <v>74</v>
      </c>
      <c r="R1376" s="29">
        <v>3</v>
      </c>
      <c r="S1376" s="30">
        <v>0</v>
      </c>
      <c r="T1376" s="30">
        <v>0</v>
      </c>
      <c r="U1376" s="30">
        <v>0</v>
      </c>
      <c r="V1376" s="30">
        <v>0</v>
      </c>
      <c r="W1376" s="28" t="s">
        <v>74</v>
      </c>
      <c r="X1376" s="3" t="s">
        <v>83</v>
      </c>
      <c r="Y1376" s="28" t="s">
        <v>74</v>
      </c>
      <c r="Z1376" s="31">
        <v>-17.654270535349408</v>
      </c>
      <c r="AA1376" s="31">
        <v>46.973012399708225</v>
      </c>
      <c r="AB1376" s="31">
        <v>-94.972304007185997</v>
      </c>
      <c r="AC1376" s="31">
        <v>-66.33204788033926</v>
      </c>
      <c r="AD1376" s="28" t="s">
        <v>74</v>
      </c>
      <c r="AE1376" s="31">
        <v>-96.974724875307089</v>
      </c>
      <c r="AF1376" s="31">
        <v>-79.243397210334109</v>
      </c>
      <c r="AG1376" s="28" t="s">
        <v>74</v>
      </c>
      <c r="AH1376" s="32">
        <v>45940</v>
      </c>
      <c r="AJ1376" s="30" t="s">
        <v>6077</v>
      </c>
    </row>
    <row r="1377" spans="1:36" x14ac:dyDescent="0.2">
      <c r="A1377" s="23" t="s">
        <v>2696</v>
      </c>
      <c r="B1377" s="24" t="s">
        <v>72</v>
      </c>
      <c r="C1377" s="25" t="s">
        <v>2697</v>
      </c>
      <c r="D1377" s="26" t="s">
        <v>74</v>
      </c>
      <c r="E1377" s="24">
        <v>1</v>
      </c>
      <c r="F1377" s="27">
        <v>-17.142426366159665</v>
      </c>
      <c r="G1377" s="27">
        <v>4.2753828697490386</v>
      </c>
      <c r="H1377" s="26" t="s">
        <v>74</v>
      </c>
      <c r="I1377" s="27">
        <v>28.058146248511623</v>
      </c>
      <c r="J1377" s="27">
        <v>12.689339254</v>
      </c>
      <c r="K1377" s="26" t="s">
        <v>74</v>
      </c>
      <c r="L1377" s="23" t="s">
        <v>113</v>
      </c>
      <c r="M1377" s="23" t="s">
        <v>629</v>
      </c>
      <c r="N1377" s="28" t="s">
        <v>74</v>
      </c>
      <c r="O1377" s="3" t="s">
        <v>77</v>
      </c>
      <c r="P1377" s="3" t="s">
        <v>78</v>
      </c>
      <c r="Q1377" s="28" t="s">
        <v>74</v>
      </c>
      <c r="R1377" s="29">
        <v>3</v>
      </c>
      <c r="S1377" s="30">
        <v>0</v>
      </c>
      <c r="T1377" s="30">
        <v>0</v>
      </c>
      <c r="U1377" s="30">
        <v>0</v>
      </c>
      <c r="V1377" s="30">
        <v>0</v>
      </c>
      <c r="W1377" s="28" t="s">
        <v>74</v>
      </c>
      <c r="X1377" s="3" t="s">
        <v>83</v>
      </c>
      <c r="Y1377" s="28" t="s">
        <v>74</v>
      </c>
      <c r="Z1377" s="31">
        <v>-7.7326028450595938</v>
      </c>
      <c r="AA1377" s="31">
        <v>12.406323185011708</v>
      </c>
      <c r="AB1377" s="31">
        <v>-16.080951132091961</v>
      </c>
      <c r="AC1377" s="31">
        <v>20.554176226734054</v>
      </c>
      <c r="AD1377" s="28" t="s">
        <v>74</v>
      </c>
      <c r="AE1377" s="31">
        <v>-26.521077276736726</v>
      </c>
      <c r="AF1377" s="31">
        <v>-7.539369689404575</v>
      </c>
      <c r="AG1377" s="28" t="s">
        <v>74</v>
      </c>
      <c r="AH1377" s="32">
        <v>45940</v>
      </c>
      <c r="AJ1377" s="30" t="s">
        <v>6078</v>
      </c>
    </row>
    <row r="1378" spans="1:36" x14ac:dyDescent="0.2">
      <c r="A1378" s="23" t="s">
        <v>2698</v>
      </c>
      <c r="B1378" s="24" t="s">
        <v>72</v>
      </c>
      <c r="C1378" s="25" t="s">
        <v>2699</v>
      </c>
      <c r="D1378" s="26" t="s">
        <v>74</v>
      </c>
      <c r="E1378" s="24">
        <v>1</v>
      </c>
      <c r="F1378" s="27">
        <v>-24.23220472957545</v>
      </c>
      <c r="G1378" s="27">
        <v>11.322870573666044</v>
      </c>
      <c r="H1378" s="26" t="s">
        <v>74</v>
      </c>
      <c r="I1378" s="27">
        <v>65.256574642253966</v>
      </c>
      <c r="J1378" s="27">
        <v>12.677992786000001</v>
      </c>
      <c r="K1378" s="26" t="s">
        <v>74</v>
      </c>
      <c r="L1378" s="23" t="s">
        <v>75</v>
      </c>
      <c r="M1378" s="23" t="s">
        <v>76</v>
      </c>
      <c r="N1378" s="28" t="s">
        <v>74</v>
      </c>
      <c r="O1378" s="3" t="s">
        <v>77</v>
      </c>
      <c r="P1378" s="3" t="s">
        <v>78</v>
      </c>
      <c r="Q1378" s="28" t="s">
        <v>74</v>
      </c>
      <c r="R1378" s="29">
        <v>2</v>
      </c>
      <c r="S1378" s="30">
        <v>0</v>
      </c>
      <c r="T1378" s="30">
        <v>0</v>
      </c>
      <c r="U1378" s="30">
        <v>0</v>
      </c>
      <c r="V1378" s="30">
        <v>0</v>
      </c>
      <c r="W1378" s="28" t="s">
        <v>74</v>
      </c>
      <c r="X1378" s="3" t="s">
        <v>79</v>
      </c>
      <c r="Y1378" s="28" t="s">
        <v>74</v>
      </c>
      <c r="Z1378" s="31">
        <v>-15.181016124125341</v>
      </c>
      <c r="AA1378" s="31">
        <v>28.203556100551818</v>
      </c>
      <c r="AB1378" s="31">
        <v>-41.799457240275558</v>
      </c>
      <c r="AC1378" s="31">
        <v>-17.431491534358631</v>
      </c>
      <c r="AD1378" s="28" t="s">
        <v>74</v>
      </c>
      <c r="AE1378" s="31">
        <v>-55.402060695671921</v>
      </c>
      <c r="AF1378" s="31">
        <v>-38.185731720044366</v>
      </c>
      <c r="AG1378" s="28" t="s">
        <v>74</v>
      </c>
      <c r="AH1378" s="32">
        <v>45940</v>
      </c>
      <c r="AJ1378" s="30" t="s">
        <v>6079</v>
      </c>
    </row>
    <row r="1379" spans="1:36" x14ac:dyDescent="0.2">
      <c r="A1379" s="23" t="s">
        <v>2700</v>
      </c>
      <c r="B1379" s="24" t="s">
        <v>255</v>
      </c>
      <c r="C1379" s="25" t="s">
        <v>2701</v>
      </c>
      <c r="D1379" s="26" t="s">
        <v>74</v>
      </c>
      <c r="E1379" s="24">
        <v>2</v>
      </c>
      <c r="F1379" s="27">
        <v>-23.019268069119839</v>
      </c>
      <c r="G1379" s="27">
        <v>10.668168830458329</v>
      </c>
      <c r="H1379" s="26" t="s">
        <v>74</v>
      </c>
      <c r="I1379" s="27">
        <v>36.563710643776325</v>
      </c>
      <c r="J1379" s="27">
        <v>12.670420946</v>
      </c>
      <c r="K1379" s="26" t="s">
        <v>74</v>
      </c>
      <c r="L1379" s="23" t="s">
        <v>129</v>
      </c>
      <c r="M1379" s="23" t="s">
        <v>563</v>
      </c>
      <c r="N1379" s="28" t="s">
        <v>74</v>
      </c>
      <c r="O1379" s="3" t="s">
        <v>109</v>
      </c>
      <c r="P1379" s="3" t="s">
        <v>258</v>
      </c>
      <c r="Q1379" s="28" t="s">
        <v>74</v>
      </c>
      <c r="R1379" s="29">
        <v>3</v>
      </c>
      <c r="S1379" s="30">
        <v>0</v>
      </c>
      <c r="T1379" s="30">
        <v>0</v>
      </c>
      <c r="U1379" s="30">
        <v>0</v>
      </c>
      <c r="V1379" s="30">
        <v>0</v>
      </c>
      <c r="W1379" s="28" t="s">
        <v>74</v>
      </c>
      <c r="X1379" s="3" t="s">
        <v>83</v>
      </c>
      <c r="Y1379" s="28" t="s">
        <v>74</v>
      </c>
      <c r="Z1379" s="31">
        <v>-10.92281620705592</v>
      </c>
      <c r="AA1379" s="31">
        <v>8.4630030858118328</v>
      </c>
      <c r="AB1379" s="31">
        <v>-10.92281620705592</v>
      </c>
      <c r="AC1379" s="31">
        <v>62.644620659973725</v>
      </c>
      <c r="AD1379" s="28" t="s">
        <v>74</v>
      </c>
      <c r="AE1379" s="31">
        <v>-23.019268069119839</v>
      </c>
      <c r="AF1379" s="31">
        <v>20.353983719709255</v>
      </c>
      <c r="AG1379" s="28" t="s">
        <v>74</v>
      </c>
      <c r="AH1379" s="32">
        <v>45940</v>
      </c>
      <c r="AJ1379" s="30" t="s">
        <v>6080</v>
      </c>
    </row>
    <row r="1380" spans="1:36" x14ac:dyDescent="0.2">
      <c r="A1380" s="23">
        <v>2301</v>
      </c>
      <c r="B1380" s="24" t="s">
        <v>107</v>
      </c>
      <c r="C1380" s="25" t="s">
        <v>2702</v>
      </c>
      <c r="D1380" s="26" t="s">
        <v>74</v>
      </c>
      <c r="E1380" s="24">
        <v>5</v>
      </c>
      <c r="F1380" s="27">
        <v>0</v>
      </c>
      <c r="G1380" s="27">
        <v>75.221894040349852</v>
      </c>
      <c r="H1380" s="26" t="s">
        <v>74</v>
      </c>
      <c r="I1380" s="27">
        <v>44.958338966413407</v>
      </c>
      <c r="J1380" s="27">
        <v>12.635975523000001</v>
      </c>
      <c r="K1380" s="26" t="s">
        <v>74</v>
      </c>
      <c r="L1380" s="23" t="s">
        <v>75</v>
      </c>
      <c r="M1380" s="23" t="s">
        <v>286</v>
      </c>
      <c r="N1380" s="28" t="s">
        <v>74</v>
      </c>
      <c r="O1380" s="3" t="s">
        <v>109</v>
      </c>
      <c r="P1380" s="3" t="s">
        <v>110</v>
      </c>
      <c r="Q1380" s="28" t="s">
        <v>74</v>
      </c>
      <c r="R1380" s="29">
        <v>5</v>
      </c>
      <c r="S1380" s="30">
        <v>16</v>
      </c>
      <c r="T1380" s="30">
        <v>24</v>
      </c>
      <c r="U1380" s="30">
        <v>0</v>
      </c>
      <c r="V1380" s="30">
        <v>0</v>
      </c>
      <c r="W1380" s="28" t="s">
        <v>74</v>
      </c>
      <c r="X1380" s="3" t="s">
        <v>79</v>
      </c>
      <c r="Y1380" s="28" t="s">
        <v>74</v>
      </c>
      <c r="Z1380" s="31">
        <v>-0.58139534883720934</v>
      </c>
      <c r="AA1380" s="31">
        <v>102.79886148007591</v>
      </c>
      <c r="AB1380" s="31">
        <v>-0.58139534883720934</v>
      </c>
      <c r="AC1380" s="31">
        <v>93.273298050595812</v>
      </c>
      <c r="AD1380" s="28" t="s">
        <v>74</v>
      </c>
      <c r="AE1380" s="31">
        <v>-13.303557189369194</v>
      </c>
      <c r="AF1380" s="31">
        <v>50.695378498240181</v>
      </c>
      <c r="AG1380" s="28" t="s">
        <v>74</v>
      </c>
      <c r="AH1380" s="32">
        <v>45940</v>
      </c>
      <c r="AJ1380" s="30" t="s">
        <v>6081</v>
      </c>
    </row>
    <row r="1381" spans="1:36" x14ac:dyDescent="0.2">
      <c r="A1381" s="23" t="s">
        <v>2703</v>
      </c>
      <c r="B1381" s="24" t="s">
        <v>72</v>
      </c>
      <c r="C1381" s="25" t="s">
        <v>2704</v>
      </c>
      <c r="D1381" s="26" t="s">
        <v>74</v>
      </c>
      <c r="E1381" s="24">
        <v>0</v>
      </c>
      <c r="F1381" s="27">
        <v>-31.388473213279973</v>
      </c>
      <c r="G1381" s="27">
        <v>0</v>
      </c>
      <c r="H1381" s="26" t="s">
        <v>74</v>
      </c>
      <c r="I1381" s="27">
        <v>33.053094536223959</v>
      </c>
      <c r="J1381" s="27">
        <v>12.633282505</v>
      </c>
      <c r="K1381" s="26" t="s">
        <v>74</v>
      </c>
      <c r="L1381" s="23" t="s">
        <v>178</v>
      </c>
      <c r="M1381" s="23" t="s">
        <v>232</v>
      </c>
      <c r="N1381" s="28" t="s">
        <v>74</v>
      </c>
      <c r="O1381" s="3" t="s">
        <v>156</v>
      </c>
      <c r="P1381" s="3" t="s">
        <v>196</v>
      </c>
      <c r="Q1381" s="28" t="s">
        <v>74</v>
      </c>
      <c r="R1381" s="29">
        <v>0</v>
      </c>
      <c r="S1381" s="30">
        <v>0</v>
      </c>
      <c r="T1381" s="30">
        <v>0</v>
      </c>
      <c r="U1381" s="30">
        <v>5</v>
      </c>
      <c r="V1381" s="30">
        <v>10</v>
      </c>
      <c r="W1381" s="28" t="s">
        <v>74</v>
      </c>
      <c r="X1381" s="3" t="s">
        <v>83</v>
      </c>
      <c r="Y1381" s="28" t="s">
        <v>74</v>
      </c>
      <c r="Z1381" s="31">
        <v>-26.223520818115414</v>
      </c>
      <c r="AA1381" s="31">
        <v>0</v>
      </c>
      <c r="AB1381" s="31">
        <v>-42.186605609616485</v>
      </c>
      <c r="AC1381" s="31">
        <v>-17.480289227501121</v>
      </c>
      <c r="AD1381" s="28" t="s">
        <v>74</v>
      </c>
      <c r="AE1381" s="31">
        <v>-59.299746321711211</v>
      </c>
      <c r="AF1381" s="31">
        <v>-38.94770424853661</v>
      </c>
      <c r="AG1381" s="28" t="s">
        <v>74</v>
      </c>
      <c r="AH1381" s="32">
        <v>45940</v>
      </c>
      <c r="AJ1381" s="30" t="s">
        <v>6082</v>
      </c>
    </row>
    <row r="1382" spans="1:36" x14ac:dyDescent="0.2">
      <c r="A1382" s="23" t="s">
        <v>2705</v>
      </c>
      <c r="B1382" s="24" t="s">
        <v>255</v>
      </c>
      <c r="C1382" s="25" t="s">
        <v>2706</v>
      </c>
      <c r="D1382" s="26" t="s">
        <v>74</v>
      </c>
      <c r="E1382" s="24">
        <v>2</v>
      </c>
      <c r="F1382" s="27">
        <v>-17.391404798346315</v>
      </c>
      <c r="G1382" s="27">
        <v>2.4919633235372673</v>
      </c>
      <c r="H1382" s="26" t="s">
        <v>74</v>
      </c>
      <c r="I1382" s="27">
        <v>26.655712848420386</v>
      </c>
      <c r="J1382" s="27">
        <v>12.632167896</v>
      </c>
      <c r="K1382" s="26" t="s">
        <v>74</v>
      </c>
      <c r="L1382" s="23" t="s">
        <v>178</v>
      </c>
      <c r="M1382" s="23" t="s">
        <v>240</v>
      </c>
      <c r="N1382" s="28" t="s">
        <v>74</v>
      </c>
      <c r="O1382" s="3" t="s">
        <v>109</v>
      </c>
      <c r="P1382" s="3" t="s">
        <v>258</v>
      </c>
      <c r="Q1382" s="28" t="s">
        <v>74</v>
      </c>
      <c r="R1382" s="29">
        <v>5</v>
      </c>
      <c r="S1382" s="30">
        <v>6</v>
      </c>
      <c r="T1382" s="30">
        <v>0</v>
      </c>
      <c r="U1382" s="30">
        <v>0</v>
      </c>
      <c r="V1382" s="30">
        <v>0</v>
      </c>
      <c r="W1382" s="28" t="s">
        <v>74</v>
      </c>
      <c r="X1382" s="3" t="s">
        <v>83</v>
      </c>
      <c r="Y1382" s="28" t="s">
        <v>74</v>
      </c>
      <c r="Z1382" s="31">
        <v>-5.3669683393968546</v>
      </c>
      <c r="AA1382" s="31">
        <v>22.976537011350544</v>
      </c>
      <c r="AB1382" s="31">
        <v>-22.986011025768388</v>
      </c>
      <c r="AC1382" s="31">
        <v>35.789887475898162</v>
      </c>
      <c r="AD1382" s="28" t="s">
        <v>74</v>
      </c>
      <c r="AE1382" s="31">
        <v>-39.528429781753481</v>
      </c>
      <c r="AF1382" s="31">
        <v>-0.73313517165401954</v>
      </c>
      <c r="AG1382" s="28" t="s">
        <v>74</v>
      </c>
      <c r="AH1382" s="32">
        <v>45940</v>
      </c>
      <c r="AJ1382" s="30" t="s">
        <v>6083</v>
      </c>
    </row>
    <row r="1383" spans="1:36" x14ac:dyDescent="0.2">
      <c r="A1383" s="23" t="s">
        <v>2707</v>
      </c>
      <c r="B1383" s="24" t="s">
        <v>72</v>
      </c>
      <c r="C1383" s="25" t="s">
        <v>2708</v>
      </c>
      <c r="D1383" s="26" t="s">
        <v>74</v>
      </c>
      <c r="E1383" s="24">
        <v>0</v>
      </c>
      <c r="F1383" s="27">
        <v>-24.40343455500026</v>
      </c>
      <c r="G1383" s="27">
        <v>0</v>
      </c>
      <c r="H1383" s="26" t="s">
        <v>74</v>
      </c>
      <c r="I1383" s="27">
        <v>15.989854418692243</v>
      </c>
      <c r="J1383" s="27">
        <v>12.630658376</v>
      </c>
      <c r="K1383" s="26" t="s">
        <v>74</v>
      </c>
      <c r="L1383" s="23" t="s">
        <v>493</v>
      </c>
      <c r="M1383" s="23" t="s">
        <v>611</v>
      </c>
      <c r="N1383" s="28" t="s">
        <v>74</v>
      </c>
      <c r="O1383" s="3" t="s">
        <v>77</v>
      </c>
      <c r="P1383" s="3" t="s">
        <v>78</v>
      </c>
      <c r="Q1383" s="28" t="s">
        <v>74</v>
      </c>
      <c r="R1383" s="29">
        <v>2</v>
      </c>
      <c r="S1383" s="30">
        <v>0</v>
      </c>
      <c r="T1383" s="30">
        <v>0</v>
      </c>
      <c r="U1383" s="30">
        <v>0</v>
      </c>
      <c r="V1383" s="30">
        <v>16</v>
      </c>
      <c r="W1383" s="28" t="s">
        <v>74</v>
      </c>
      <c r="X1383" s="3" t="s">
        <v>101</v>
      </c>
      <c r="Y1383" s="28" t="s">
        <v>74</v>
      </c>
      <c r="Z1383" s="31">
        <v>-8.4888250973959405</v>
      </c>
      <c r="AA1383" s="31">
        <v>0</v>
      </c>
      <c r="AB1383" s="31">
        <v>-8.4888250973959405</v>
      </c>
      <c r="AC1383" s="31">
        <v>4.9969416082435476</v>
      </c>
      <c r="AD1383" s="28" t="s">
        <v>74</v>
      </c>
      <c r="AE1383" s="31">
        <v>-37.71380130281301</v>
      </c>
      <c r="AF1383" s="31">
        <v>-21.283497426085031</v>
      </c>
      <c r="AG1383" s="28" t="s">
        <v>74</v>
      </c>
      <c r="AH1383" s="32">
        <v>45940</v>
      </c>
      <c r="AJ1383" s="30" t="s">
        <v>6084</v>
      </c>
    </row>
    <row r="1384" spans="1:36" x14ac:dyDescent="0.2">
      <c r="A1384" s="23" t="s">
        <v>2709</v>
      </c>
      <c r="B1384" s="24" t="s">
        <v>72</v>
      </c>
      <c r="C1384" s="25" t="s">
        <v>2710</v>
      </c>
      <c r="D1384" s="26" t="s">
        <v>74</v>
      </c>
      <c r="E1384" s="24">
        <v>0</v>
      </c>
      <c r="F1384" s="27">
        <v>-35.234735929892075</v>
      </c>
      <c r="G1384" s="27">
        <v>0</v>
      </c>
      <c r="H1384" s="26" t="s">
        <v>74</v>
      </c>
      <c r="I1384" s="27">
        <v>36.20473035620325</v>
      </c>
      <c r="J1384" s="27">
        <v>12.621120678</v>
      </c>
      <c r="K1384" s="26" t="s">
        <v>74</v>
      </c>
      <c r="L1384" s="23" t="s">
        <v>122</v>
      </c>
      <c r="M1384" s="23" t="s">
        <v>941</v>
      </c>
      <c r="N1384" s="28" t="s">
        <v>74</v>
      </c>
      <c r="O1384" s="3" t="s">
        <v>77</v>
      </c>
      <c r="P1384" s="3" t="s">
        <v>78</v>
      </c>
      <c r="Q1384" s="28" t="s">
        <v>74</v>
      </c>
      <c r="R1384" s="29">
        <v>0</v>
      </c>
      <c r="S1384" s="30">
        <v>0</v>
      </c>
      <c r="T1384" s="30">
        <v>0</v>
      </c>
      <c r="U1384" s="30">
        <v>43</v>
      </c>
      <c r="V1384" s="30">
        <v>60</v>
      </c>
      <c r="W1384" s="28" t="s">
        <v>74</v>
      </c>
      <c r="X1384" s="3" t="s">
        <v>83</v>
      </c>
      <c r="Y1384" s="28" t="s">
        <v>74</v>
      </c>
      <c r="Z1384" s="31">
        <v>-24.831081081081088</v>
      </c>
      <c r="AA1384" s="31">
        <v>4.7880690737833547</v>
      </c>
      <c r="AB1384" s="31">
        <v>-63.314097279472378</v>
      </c>
      <c r="AC1384" s="31">
        <v>-48.505552046518574</v>
      </c>
      <c r="AD1384" s="28" t="s">
        <v>74</v>
      </c>
      <c r="AE1384" s="31">
        <v>-76.279168101173681</v>
      </c>
      <c r="AF1384" s="31">
        <v>-62.947887116972133</v>
      </c>
      <c r="AG1384" s="28" t="s">
        <v>74</v>
      </c>
      <c r="AH1384" s="32">
        <v>45940</v>
      </c>
      <c r="AJ1384" s="30" t="s">
        <v>6085</v>
      </c>
    </row>
    <row r="1385" spans="1:36" x14ac:dyDescent="0.2">
      <c r="A1385" s="23">
        <v>7259</v>
      </c>
      <c r="B1385" s="24" t="s">
        <v>259</v>
      </c>
      <c r="C1385" s="25" t="s">
        <v>2711</v>
      </c>
      <c r="D1385" s="26" t="s">
        <v>74</v>
      </c>
      <c r="E1385" s="24">
        <v>5</v>
      </c>
      <c r="F1385" s="27">
        <v>-5.8355139828166642</v>
      </c>
      <c r="G1385" s="27">
        <v>39.231266149083169</v>
      </c>
      <c r="H1385" s="26" t="s">
        <v>74</v>
      </c>
      <c r="I1385" s="27">
        <v>37.452969832939495</v>
      </c>
      <c r="J1385" s="27">
        <v>12.62108111</v>
      </c>
      <c r="K1385" s="26" t="s">
        <v>74</v>
      </c>
      <c r="L1385" s="23" t="s">
        <v>91</v>
      </c>
      <c r="M1385" s="23" t="s">
        <v>1209</v>
      </c>
      <c r="N1385" s="28" t="s">
        <v>74</v>
      </c>
      <c r="O1385" s="3" t="s">
        <v>109</v>
      </c>
      <c r="P1385" s="3" t="s">
        <v>261</v>
      </c>
      <c r="Q1385" s="28" t="s">
        <v>74</v>
      </c>
      <c r="R1385" s="29">
        <v>5</v>
      </c>
      <c r="S1385" s="30">
        <v>20</v>
      </c>
      <c r="T1385" s="30">
        <v>11</v>
      </c>
      <c r="U1385" s="30">
        <v>0</v>
      </c>
      <c r="V1385" s="30">
        <v>0</v>
      </c>
      <c r="W1385" s="28" t="s">
        <v>74</v>
      </c>
      <c r="X1385" s="3" t="s">
        <v>83</v>
      </c>
      <c r="Y1385" s="28" t="s">
        <v>74</v>
      </c>
      <c r="Z1385" s="31">
        <v>-2.3277374667657709</v>
      </c>
      <c r="AA1385" s="31">
        <v>79.099549704603405</v>
      </c>
      <c r="AB1385" s="31">
        <v>-2.3277374667657709</v>
      </c>
      <c r="AC1385" s="31">
        <v>67.953846190838703</v>
      </c>
      <c r="AD1385" s="28" t="s">
        <v>74</v>
      </c>
      <c r="AE1385" s="31">
        <v>-5.8355139828166642</v>
      </c>
      <c r="AF1385" s="31">
        <v>20.6710870872448</v>
      </c>
      <c r="AG1385" s="28" t="s">
        <v>74</v>
      </c>
      <c r="AH1385" s="32">
        <v>45940</v>
      </c>
      <c r="AJ1385" s="30" t="s">
        <v>6086</v>
      </c>
    </row>
    <row r="1386" spans="1:36" x14ac:dyDescent="0.2">
      <c r="A1386" s="23" t="s">
        <v>2712</v>
      </c>
      <c r="B1386" s="24" t="s">
        <v>72</v>
      </c>
      <c r="C1386" s="25" t="s">
        <v>2713</v>
      </c>
      <c r="D1386" s="26" t="s">
        <v>74</v>
      </c>
      <c r="E1386" s="24">
        <v>5</v>
      </c>
      <c r="F1386" s="27">
        <v>-6.9801415618511431</v>
      </c>
      <c r="G1386" s="27">
        <v>25.240743583835346</v>
      </c>
      <c r="H1386" s="26" t="s">
        <v>74</v>
      </c>
      <c r="I1386" s="27">
        <v>37.854766532787764</v>
      </c>
      <c r="J1386" s="27">
        <v>12.583989154999999</v>
      </c>
      <c r="K1386" s="26" t="s">
        <v>74</v>
      </c>
      <c r="L1386" s="23" t="s">
        <v>75</v>
      </c>
      <c r="M1386" s="23" t="s">
        <v>2714</v>
      </c>
      <c r="N1386" s="28" t="s">
        <v>74</v>
      </c>
      <c r="O1386" s="3" t="s">
        <v>77</v>
      </c>
      <c r="P1386" s="3" t="s">
        <v>78</v>
      </c>
      <c r="Q1386" s="28" t="s">
        <v>74</v>
      </c>
      <c r="R1386" s="29">
        <v>5</v>
      </c>
      <c r="S1386" s="30">
        <v>14</v>
      </c>
      <c r="T1386" s="30">
        <v>3</v>
      </c>
      <c r="U1386" s="30">
        <v>0</v>
      </c>
      <c r="V1386" s="30">
        <v>0</v>
      </c>
      <c r="W1386" s="28" t="s">
        <v>74</v>
      </c>
      <c r="X1386" s="3" t="s">
        <v>83</v>
      </c>
      <c r="Y1386" s="28" t="s">
        <v>74</v>
      </c>
      <c r="Z1386" s="31">
        <v>-7.8176291793313144</v>
      </c>
      <c r="AA1386" s="31">
        <v>59.453207150368023</v>
      </c>
      <c r="AB1386" s="31">
        <v>-7.8176291793313144</v>
      </c>
      <c r="AC1386" s="31">
        <v>41.120392054858605</v>
      </c>
      <c r="AD1386" s="28" t="s">
        <v>74</v>
      </c>
      <c r="AE1386" s="31">
        <v>-8.5880209819196285</v>
      </c>
      <c r="AF1386" s="31">
        <v>7.3609773513817105</v>
      </c>
      <c r="AG1386" s="28" t="s">
        <v>74</v>
      </c>
      <c r="AH1386" s="32">
        <v>45940</v>
      </c>
      <c r="AJ1386" s="30" t="s">
        <v>6087</v>
      </c>
    </row>
    <row r="1387" spans="1:36" x14ac:dyDescent="0.2">
      <c r="A1387" s="23">
        <v>2603</v>
      </c>
      <c r="B1387" s="24" t="s">
        <v>107</v>
      </c>
      <c r="C1387" s="25" t="s">
        <v>2715</v>
      </c>
      <c r="D1387" s="26" t="s">
        <v>74</v>
      </c>
      <c r="E1387" s="24">
        <v>1</v>
      </c>
      <c r="F1387" s="27">
        <v>-29.679967154547615</v>
      </c>
      <c r="G1387" s="27">
        <v>0.35010958081721216</v>
      </c>
      <c r="H1387" s="26" t="s">
        <v>74</v>
      </c>
      <c r="I1387" s="27">
        <v>37.230648954241403</v>
      </c>
      <c r="J1387" s="27">
        <v>12.58055783</v>
      </c>
      <c r="K1387" s="26" t="s">
        <v>74</v>
      </c>
      <c r="L1387" s="23" t="s">
        <v>178</v>
      </c>
      <c r="M1387" s="23" t="s">
        <v>1366</v>
      </c>
      <c r="N1387" s="28" t="s">
        <v>74</v>
      </c>
      <c r="O1387" s="3" t="s">
        <v>109</v>
      </c>
      <c r="P1387" s="3" t="s">
        <v>110</v>
      </c>
      <c r="Q1387" s="28" t="s">
        <v>74</v>
      </c>
      <c r="R1387" s="29">
        <v>2</v>
      </c>
      <c r="S1387" s="30">
        <v>0</v>
      </c>
      <c r="T1387" s="30">
        <v>0</v>
      </c>
      <c r="U1387" s="30">
        <v>0</v>
      </c>
      <c r="V1387" s="30">
        <v>0</v>
      </c>
      <c r="W1387" s="28" t="s">
        <v>74</v>
      </c>
      <c r="X1387" s="3" t="s">
        <v>83</v>
      </c>
      <c r="Y1387" s="28" t="s">
        <v>74</v>
      </c>
      <c r="Z1387" s="31">
        <v>-21.070086225956224</v>
      </c>
      <c r="AA1387" s="31">
        <v>0.54072321730314743</v>
      </c>
      <c r="AB1387" s="31">
        <v>-21.070086225956224</v>
      </c>
      <c r="AC1387" s="31">
        <v>36.137433980971259</v>
      </c>
      <c r="AD1387" s="28" t="s">
        <v>74</v>
      </c>
      <c r="AE1387" s="31">
        <v>-29.679967154547615</v>
      </c>
      <c r="AF1387" s="31">
        <v>7.2338585819716945</v>
      </c>
      <c r="AG1387" s="28" t="s">
        <v>74</v>
      </c>
      <c r="AH1387" s="32">
        <v>45940</v>
      </c>
      <c r="AJ1387" s="30" t="s">
        <v>6088</v>
      </c>
    </row>
    <row r="1388" spans="1:36" x14ac:dyDescent="0.2">
      <c r="A1388" s="23">
        <v>810</v>
      </c>
      <c r="B1388" s="24" t="s">
        <v>140</v>
      </c>
      <c r="C1388" s="25" t="s">
        <v>2716</v>
      </c>
      <c r="D1388" s="26" t="s">
        <v>74</v>
      </c>
      <c r="E1388" s="24">
        <v>4</v>
      </c>
      <c r="F1388" s="27">
        <v>-12.123525010947182</v>
      </c>
      <c r="G1388" s="27">
        <v>11.844332843273692</v>
      </c>
      <c r="H1388" s="26" t="s">
        <v>74</v>
      </c>
      <c r="I1388" s="27">
        <v>27.533316084953523</v>
      </c>
      <c r="J1388" s="27">
        <v>12.578997202</v>
      </c>
      <c r="K1388" s="26" t="s">
        <v>74</v>
      </c>
      <c r="L1388" s="23" t="s">
        <v>113</v>
      </c>
      <c r="M1388" s="23" t="s">
        <v>399</v>
      </c>
      <c r="N1388" s="28" t="s">
        <v>74</v>
      </c>
      <c r="O1388" s="3" t="s">
        <v>109</v>
      </c>
      <c r="P1388" s="3" t="s">
        <v>142</v>
      </c>
      <c r="Q1388" s="28" t="s">
        <v>74</v>
      </c>
      <c r="R1388" s="29">
        <v>5</v>
      </c>
      <c r="S1388" s="30">
        <v>24</v>
      </c>
      <c r="T1388" s="30">
        <v>0</v>
      </c>
      <c r="U1388" s="30">
        <v>0</v>
      </c>
      <c r="V1388" s="30">
        <v>0</v>
      </c>
      <c r="W1388" s="28" t="s">
        <v>74</v>
      </c>
      <c r="X1388" s="3" t="s">
        <v>83</v>
      </c>
      <c r="Y1388" s="28" t="s">
        <v>74</v>
      </c>
      <c r="Z1388" s="31">
        <v>-4.5454545454545459</v>
      </c>
      <c r="AA1388" s="31">
        <v>31.824817518248178</v>
      </c>
      <c r="AB1388" s="31">
        <v>-4.5454545454545459</v>
      </c>
      <c r="AC1388" s="31">
        <v>69.584894709017945</v>
      </c>
      <c r="AD1388" s="28" t="s">
        <v>74</v>
      </c>
      <c r="AE1388" s="31">
        <v>-12.123525010947182</v>
      </c>
      <c r="AF1388" s="31">
        <v>24.727011055317067</v>
      </c>
      <c r="AG1388" s="28" t="s">
        <v>74</v>
      </c>
      <c r="AH1388" s="32">
        <v>45940</v>
      </c>
      <c r="AJ1388" s="30" t="s">
        <v>6089</v>
      </c>
    </row>
    <row r="1389" spans="1:36" x14ac:dyDescent="0.2">
      <c r="A1389" s="23" t="s">
        <v>2717</v>
      </c>
      <c r="B1389" s="24" t="s">
        <v>255</v>
      </c>
      <c r="C1389" s="25" t="s">
        <v>2718</v>
      </c>
      <c r="D1389" s="26" t="s">
        <v>74</v>
      </c>
      <c r="E1389" s="24">
        <v>1</v>
      </c>
      <c r="F1389" s="27">
        <v>-21.086735286466062</v>
      </c>
      <c r="G1389" s="27">
        <v>4.0980112331318184</v>
      </c>
      <c r="H1389" s="26" t="s">
        <v>74</v>
      </c>
      <c r="I1389" s="27">
        <v>20.304299233635202</v>
      </c>
      <c r="J1389" s="27">
        <v>12.563019847</v>
      </c>
      <c r="K1389" s="26" t="s">
        <v>74</v>
      </c>
      <c r="L1389" s="23" t="s">
        <v>122</v>
      </c>
      <c r="M1389" s="23" t="s">
        <v>221</v>
      </c>
      <c r="N1389" s="28" t="s">
        <v>74</v>
      </c>
      <c r="O1389" s="3" t="s">
        <v>109</v>
      </c>
      <c r="P1389" s="3" t="s">
        <v>258</v>
      </c>
      <c r="Q1389" s="28" t="s">
        <v>74</v>
      </c>
      <c r="R1389" s="29">
        <v>5</v>
      </c>
      <c r="S1389" s="30">
        <v>6</v>
      </c>
      <c r="T1389" s="30">
        <v>0</v>
      </c>
      <c r="U1389" s="30">
        <v>0</v>
      </c>
      <c r="V1389" s="30">
        <v>0</v>
      </c>
      <c r="W1389" s="28" t="s">
        <v>74</v>
      </c>
      <c r="X1389" s="3" t="s">
        <v>101</v>
      </c>
      <c r="Y1389" s="28" t="s">
        <v>74</v>
      </c>
      <c r="Z1389" s="31">
        <v>-2.8385126918001466</v>
      </c>
      <c r="AA1389" s="31">
        <v>18.065672392650896</v>
      </c>
      <c r="AB1389" s="31">
        <v>-8.3095255536834856</v>
      </c>
      <c r="AC1389" s="31">
        <v>23.620232500412065</v>
      </c>
      <c r="AD1389" s="28" t="s">
        <v>74</v>
      </c>
      <c r="AE1389" s="31">
        <v>-31.805919754699445</v>
      </c>
      <c r="AF1389" s="31">
        <v>-12.497982169955367</v>
      </c>
      <c r="AG1389" s="28" t="s">
        <v>74</v>
      </c>
      <c r="AH1389" s="32">
        <v>45940</v>
      </c>
      <c r="AJ1389" s="30" t="s">
        <v>6090</v>
      </c>
    </row>
    <row r="1390" spans="1:36" x14ac:dyDescent="0.2">
      <c r="A1390" s="23">
        <v>4716</v>
      </c>
      <c r="B1390" s="24" t="s">
        <v>259</v>
      </c>
      <c r="C1390" s="25" t="s">
        <v>2719</v>
      </c>
      <c r="D1390" s="26" t="s">
        <v>74</v>
      </c>
      <c r="E1390" s="24">
        <v>0</v>
      </c>
      <c r="F1390" s="27">
        <v>-29.676175939212158</v>
      </c>
      <c r="G1390" s="27">
        <v>1.6524068133505068</v>
      </c>
      <c r="H1390" s="26" t="s">
        <v>74</v>
      </c>
      <c r="I1390" s="27">
        <v>29.003154706790312</v>
      </c>
      <c r="J1390" s="27">
        <v>12.557925506</v>
      </c>
      <c r="K1390" s="26" t="s">
        <v>74</v>
      </c>
      <c r="L1390" s="23" t="s">
        <v>75</v>
      </c>
      <c r="M1390" s="23" t="s">
        <v>174</v>
      </c>
      <c r="N1390" s="28" t="s">
        <v>74</v>
      </c>
      <c r="O1390" s="3" t="s">
        <v>109</v>
      </c>
      <c r="P1390" s="3" t="s">
        <v>261</v>
      </c>
      <c r="Q1390" s="28" t="s">
        <v>74</v>
      </c>
      <c r="R1390" s="29">
        <v>3</v>
      </c>
      <c r="S1390" s="30">
        <v>0</v>
      </c>
      <c r="T1390" s="30">
        <v>0</v>
      </c>
      <c r="U1390" s="30">
        <v>0</v>
      </c>
      <c r="V1390" s="30">
        <v>2</v>
      </c>
      <c r="W1390" s="28" t="s">
        <v>74</v>
      </c>
      <c r="X1390" s="3" t="s">
        <v>83</v>
      </c>
      <c r="Y1390" s="28" t="s">
        <v>74</v>
      </c>
      <c r="Z1390" s="31">
        <v>-16.175231676495365</v>
      </c>
      <c r="AA1390" s="31">
        <v>6.1087349705952594</v>
      </c>
      <c r="AB1390" s="31">
        <v>-16.175231676495365</v>
      </c>
      <c r="AC1390" s="31">
        <v>36.444053584162447</v>
      </c>
      <c r="AD1390" s="28" t="s">
        <v>74</v>
      </c>
      <c r="AE1390" s="31">
        <v>-29.676175939212158</v>
      </c>
      <c r="AF1390" s="31">
        <v>-0.49461565357773662</v>
      </c>
      <c r="AG1390" s="28" t="s">
        <v>74</v>
      </c>
      <c r="AH1390" s="32">
        <v>45940</v>
      </c>
      <c r="AJ1390" s="30" t="s">
        <v>6091</v>
      </c>
    </row>
    <row r="1391" spans="1:36" x14ac:dyDescent="0.2">
      <c r="A1391" s="23" t="s">
        <v>2720</v>
      </c>
      <c r="B1391" s="24" t="s">
        <v>72</v>
      </c>
      <c r="C1391" s="25" t="s">
        <v>2721</v>
      </c>
      <c r="D1391" s="26" t="s">
        <v>74</v>
      </c>
      <c r="E1391" s="24">
        <v>0</v>
      </c>
      <c r="F1391" s="27">
        <v>-21.052573944784509</v>
      </c>
      <c r="G1391" s="27">
        <v>4.218535082945122</v>
      </c>
      <c r="H1391" s="26" t="s">
        <v>74</v>
      </c>
      <c r="I1391" s="27">
        <v>23.8145284742474</v>
      </c>
      <c r="J1391" s="27">
        <v>12.543368327</v>
      </c>
      <c r="K1391" s="26" t="s">
        <v>74</v>
      </c>
      <c r="L1391" s="23" t="s">
        <v>493</v>
      </c>
      <c r="M1391" s="23" t="s">
        <v>494</v>
      </c>
      <c r="N1391" s="28" t="s">
        <v>74</v>
      </c>
      <c r="O1391" s="3" t="s">
        <v>77</v>
      </c>
      <c r="P1391" s="3" t="s">
        <v>78</v>
      </c>
      <c r="Q1391" s="28" t="s">
        <v>74</v>
      </c>
      <c r="R1391" s="29">
        <v>2</v>
      </c>
      <c r="S1391" s="30">
        <v>0</v>
      </c>
      <c r="T1391" s="30">
        <v>0</v>
      </c>
      <c r="U1391" s="30">
        <v>0</v>
      </c>
      <c r="V1391" s="30">
        <v>27</v>
      </c>
      <c r="W1391" s="28" t="s">
        <v>74</v>
      </c>
      <c r="X1391" s="3" t="s">
        <v>83</v>
      </c>
      <c r="Y1391" s="28" t="s">
        <v>74</v>
      </c>
      <c r="Z1391" s="31">
        <v>-7.9551249362570049</v>
      </c>
      <c r="AA1391" s="31">
        <v>9.0634441087613293</v>
      </c>
      <c r="AB1391" s="31">
        <v>-37.629578438147895</v>
      </c>
      <c r="AC1391" s="31">
        <v>-9.4402857773585609</v>
      </c>
      <c r="AD1391" s="28" t="s">
        <v>74</v>
      </c>
      <c r="AE1391" s="31">
        <v>-56.260491238000156</v>
      </c>
      <c r="AF1391" s="31">
        <v>-33.076225390985563</v>
      </c>
      <c r="AG1391" s="28" t="s">
        <v>74</v>
      </c>
      <c r="AH1391" s="32">
        <v>45940</v>
      </c>
      <c r="AJ1391" s="30" t="s">
        <v>6092</v>
      </c>
    </row>
    <row r="1392" spans="1:36" x14ac:dyDescent="0.2">
      <c r="A1392" s="23" t="s">
        <v>2722</v>
      </c>
      <c r="B1392" s="24" t="s">
        <v>255</v>
      </c>
      <c r="C1392" s="25" t="s">
        <v>2723</v>
      </c>
      <c r="D1392" s="26" t="s">
        <v>74</v>
      </c>
      <c r="E1392" s="24">
        <v>1</v>
      </c>
      <c r="F1392" s="27">
        <v>-20.07799345378076</v>
      </c>
      <c r="G1392" s="27">
        <v>20.329847979751641</v>
      </c>
      <c r="H1392" s="26" t="s">
        <v>74</v>
      </c>
      <c r="I1392" s="27">
        <v>33.589426384675399</v>
      </c>
      <c r="J1392" s="27">
        <v>12.534718005</v>
      </c>
      <c r="K1392" s="26" t="s">
        <v>74</v>
      </c>
      <c r="L1392" s="23" t="s">
        <v>315</v>
      </c>
      <c r="M1392" s="23" t="s">
        <v>777</v>
      </c>
      <c r="N1392" s="28" t="s">
        <v>74</v>
      </c>
      <c r="O1392" s="3" t="s">
        <v>109</v>
      </c>
      <c r="P1392" s="3" t="s">
        <v>258</v>
      </c>
      <c r="Q1392" s="28" t="s">
        <v>74</v>
      </c>
      <c r="R1392" s="29">
        <v>3</v>
      </c>
      <c r="S1392" s="30">
        <v>0</v>
      </c>
      <c r="T1392" s="30">
        <v>0</v>
      </c>
      <c r="U1392" s="30">
        <v>0</v>
      </c>
      <c r="V1392" s="30">
        <v>0</v>
      </c>
      <c r="W1392" s="28" t="s">
        <v>74</v>
      </c>
      <c r="X1392" s="3" t="s">
        <v>83</v>
      </c>
      <c r="Y1392" s="28" t="s">
        <v>74</v>
      </c>
      <c r="Z1392" s="31">
        <v>0</v>
      </c>
      <c r="AA1392" s="31">
        <v>22.475031417421786</v>
      </c>
      <c r="AB1392" s="31">
        <v>-77.389340008547535</v>
      </c>
      <c r="AC1392" s="31">
        <v>-35.160161439537568</v>
      </c>
      <c r="AD1392" s="28" t="s">
        <v>74</v>
      </c>
      <c r="AE1392" s="31">
        <v>-87.693157087960842</v>
      </c>
      <c r="AF1392" s="31">
        <v>-58.494662127240701</v>
      </c>
      <c r="AG1392" s="28" t="s">
        <v>74</v>
      </c>
      <c r="AH1392" s="32">
        <v>45940</v>
      </c>
      <c r="AJ1392" s="30" t="s">
        <v>6093</v>
      </c>
    </row>
    <row r="1393" spans="1:36" x14ac:dyDescent="0.2">
      <c r="A1393" s="23" t="s">
        <v>2724</v>
      </c>
      <c r="B1393" s="24" t="s">
        <v>72</v>
      </c>
      <c r="C1393" s="25" t="s">
        <v>2710</v>
      </c>
      <c r="D1393" s="26" t="s">
        <v>74</v>
      </c>
      <c r="E1393" s="24">
        <v>0</v>
      </c>
      <c r="F1393" s="27">
        <v>-35.090610921604359</v>
      </c>
      <c r="G1393" s="27">
        <v>0</v>
      </c>
      <c r="H1393" s="26" t="s">
        <v>74</v>
      </c>
      <c r="I1393" s="27">
        <v>34.605980500365753</v>
      </c>
      <c r="J1393" s="27">
        <v>12.526897583</v>
      </c>
      <c r="K1393" s="26" t="s">
        <v>74</v>
      </c>
      <c r="L1393" s="23" t="s">
        <v>122</v>
      </c>
      <c r="M1393" s="23" t="s">
        <v>941</v>
      </c>
      <c r="N1393" s="28" t="s">
        <v>74</v>
      </c>
      <c r="O1393" s="3" t="s">
        <v>77</v>
      </c>
      <c r="P1393" s="3" t="s">
        <v>78</v>
      </c>
      <c r="Q1393" s="28" t="s">
        <v>74</v>
      </c>
      <c r="R1393" s="29">
        <v>0</v>
      </c>
      <c r="S1393" s="30">
        <v>0</v>
      </c>
      <c r="T1393" s="30">
        <v>0</v>
      </c>
      <c r="U1393" s="30">
        <v>43</v>
      </c>
      <c r="V1393" s="30">
        <v>60</v>
      </c>
      <c r="W1393" s="28" t="s">
        <v>74</v>
      </c>
      <c r="X1393" s="3" t="s">
        <v>83</v>
      </c>
      <c r="Y1393" s="28" t="s">
        <v>74</v>
      </c>
      <c r="Z1393" s="31">
        <v>-24.978759558198821</v>
      </c>
      <c r="AA1393" s="31">
        <v>1.3389441469012926</v>
      </c>
      <c r="AB1393" s="31">
        <v>-62.77403035413154</v>
      </c>
      <c r="AC1393" s="31">
        <v>-48.655477088306192</v>
      </c>
      <c r="AD1393" s="28" t="s">
        <v>74</v>
      </c>
      <c r="AE1393" s="31">
        <v>-76.731579138225669</v>
      </c>
      <c r="AF1393" s="31">
        <v>-63.045573241678809</v>
      </c>
      <c r="AG1393" s="28" t="s">
        <v>74</v>
      </c>
      <c r="AH1393" s="32">
        <v>45940</v>
      </c>
      <c r="AJ1393" s="30" t="s">
        <v>6094</v>
      </c>
    </row>
    <row r="1394" spans="1:36" x14ac:dyDescent="0.2">
      <c r="A1394" s="23" t="s">
        <v>2725</v>
      </c>
      <c r="B1394" s="24" t="s">
        <v>2367</v>
      </c>
      <c r="C1394" s="25" t="s">
        <v>2726</v>
      </c>
      <c r="D1394" s="26" t="s">
        <v>74</v>
      </c>
      <c r="E1394" s="24">
        <v>4</v>
      </c>
      <c r="F1394" s="27">
        <v>-7.919525338138711</v>
      </c>
      <c r="G1394" s="27">
        <v>9.6285165665614532</v>
      </c>
      <c r="H1394" s="26" t="s">
        <v>74</v>
      </c>
      <c r="I1394" s="27">
        <v>19.060939695585631</v>
      </c>
      <c r="J1394" s="27">
        <v>12.522119752</v>
      </c>
      <c r="K1394" s="26" t="s">
        <v>74</v>
      </c>
      <c r="L1394" s="23" t="s">
        <v>113</v>
      </c>
      <c r="M1394" s="23" t="s">
        <v>324</v>
      </c>
      <c r="N1394" s="28" t="s">
        <v>74</v>
      </c>
      <c r="O1394" s="3" t="s">
        <v>99</v>
      </c>
      <c r="P1394" s="3" t="s">
        <v>2369</v>
      </c>
      <c r="Q1394" s="28" t="s">
        <v>74</v>
      </c>
      <c r="R1394" s="29">
        <v>5</v>
      </c>
      <c r="S1394" s="30">
        <v>39</v>
      </c>
      <c r="T1394" s="30">
        <v>0</v>
      </c>
      <c r="U1394" s="30">
        <v>0</v>
      </c>
      <c r="V1394" s="30">
        <v>0</v>
      </c>
      <c r="W1394" s="28" t="s">
        <v>74</v>
      </c>
      <c r="X1394" s="3" t="s">
        <v>101</v>
      </c>
      <c r="Y1394" s="28" t="s">
        <v>74</v>
      </c>
      <c r="Z1394" s="31">
        <v>-0.14102162331558041</v>
      </c>
      <c r="AA1394" s="31">
        <v>26.148060174188426</v>
      </c>
      <c r="AB1394" s="31">
        <v>-0.14102162331558041</v>
      </c>
      <c r="AC1394" s="31">
        <v>59.059172358196342</v>
      </c>
      <c r="AD1394" s="28" t="s">
        <v>74</v>
      </c>
      <c r="AE1394" s="31">
        <v>-13.927916444472832</v>
      </c>
      <c r="AF1394" s="31">
        <v>14.465325824102221</v>
      </c>
      <c r="AG1394" s="28" t="s">
        <v>74</v>
      </c>
      <c r="AH1394" s="32">
        <v>45940</v>
      </c>
      <c r="AJ1394" s="30" t="s">
        <v>6095</v>
      </c>
    </row>
    <row r="1395" spans="1:36" x14ac:dyDescent="0.2">
      <c r="A1395" s="23" t="s">
        <v>2727</v>
      </c>
      <c r="B1395" s="24" t="s">
        <v>72</v>
      </c>
      <c r="C1395" s="25" t="s">
        <v>2728</v>
      </c>
      <c r="D1395" s="26" t="s">
        <v>74</v>
      </c>
      <c r="E1395" s="24">
        <v>3</v>
      </c>
      <c r="F1395" s="27">
        <v>-11.609117836640319</v>
      </c>
      <c r="G1395" s="27">
        <v>22.891477646693552</v>
      </c>
      <c r="H1395" s="26" t="s">
        <v>74</v>
      </c>
      <c r="I1395" s="27">
        <v>34.595242760223485</v>
      </c>
      <c r="J1395" s="27">
        <v>12.480923615</v>
      </c>
      <c r="K1395" s="26" t="s">
        <v>74</v>
      </c>
      <c r="L1395" s="23" t="s">
        <v>129</v>
      </c>
      <c r="M1395" s="23" t="s">
        <v>563</v>
      </c>
      <c r="N1395" s="28" t="s">
        <v>74</v>
      </c>
      <c r="O1395" s="3" t="s">
        <v>77</v>
      </c>
      <c r="P1395" s="3" t="s">
        <v>78</v>
      </c>
      <c r="Q1395" s="28" t="s">
        <v>74</v>
      </c>
      <c r="R1395" s="29">
        <v>5</v>
      </c>
      <c r="S1395" s="30">
        <v>3</v>
      </c>
      <c r="T1395" s="30">
        <v>0</v>
      </c>
      <c r="U1395" s="30">
        <v>0</v>
      </c>
      <c r="V1395" s="30">
        <v>0</v>
      </c>
      <c r="W1395" s="28" t="s">
        <v>74</v>
      </c>
      <c r="X1395" s="3" t="s">
        <v>83</v>
      </c>
      <c r="Y1395" s="28" t="s">
        <v>74</v>
      </c>
      <c r="Z1395" s="31">
        <v>-5.370584829183553</v>
      </c>
      <c r="AA1395" s="31">
        <v>26.172553561088595</v>
      </c>
      <c r="AB1395" s="31">
        <v>-17.25316455696202</v>
      </c>
      <c r="AC1395" s="31">
        <v>26.75069100164459</v>
      </c>
      <c r="AD1395" s="28" t="s">
        <v>74</v>
      </c>
      <c r="AE1395" s="31">
        <v>-28.635718181495097</v>
      </c>
      <c r="AF1395" s="31">
        <v>-2.9635136068376493</v>
      </c>
      <c r="AG1395" s="28" t="s">
        <v>74</v>
      </c>
      <c r="AH1395" s="32">
        <v>45940</v>
      </c>
      <c r="AJ1395" s="30" t="s">
        <v>6096</v>
      </c>
    </row>
    <row r="1396" spans="1:36" x14ac:dyDescent="0.2">
      <c r="A1396" s="23" t="s">
        <v>2729</v>
      </c>
      <c r="B1396" s="24" t="s">
        <v>72</v>
      </c>
      <c r="C1396" s="25" t="s">
        <v>2730</v>
      </c>
      <c r="D1396" s="26" t="s">
        <v>74</v>
      </c>
      <c r="E1396" s="24">
        <v>5</v>
      </c>
      <c r="F1396" s="27">
        <v>-6.7514614636656587</v>
      </c>
      <c r="G1396" s="27">
        <v>34.918018946336204</v>
      </c>
      <c r="H1396" s="26" t="s">
        <v>74</v>
      </c>
      <c r="I1396" s="27">
        <v>43.766486425373856</v>
      </c>
      <c r="J1396" s="27">
        <v>12.465746301999999</v>
      </c>
      <c r="K1396" s="26" t="s">
        <v>74</v>
      </c>
      <c r="L1396" s="23" t="s">
        <v>91</v>
      </c>
      <c r="M1396" s="23" t="s">
        <v>1154</v>
      </c>
      <c r="N1396" s="28" t="s">
        <v>74</v>
      </c>
      <c r="O1396" s="3" t="s">
        <v>77</v>
      </c>
      <c r="P1396" s="3" t="s">
        <v>78</v>
      </c>
      <c r="Q1396" s="28" t="s">
        <v>74</v>
      </c>
      <c r="R1396" s="29">
        <v>5</v>
      </c>
      <c r="S1396" s="30">
        <v>15</v>
      </c>
      <c r="T1396" s="30">
        <v>5</v>
      </c>
      <c r="U1396" s="30">
        <v>0</v>
      </c>
      <c r="V1396" s="30">
        <v>0</v>
      </c>
      <c r="W1396" s="28" t="s">
        <v>74</v>
      </c>
      <c r="X1396" s="3" t="s">
        <v>79</v>
      </c>
      <c r="Y1396" s="28" t="s">
        <v>74</v>
      </c>
      <c r="Z1396" s="31">
        <v>-7.4351451513279878</v>
      </c>
      <c r="AA1396" s="31">
        <v>71.885304659498203</v>
      </c>
      <c r="AB1396" s="31">
        <v>-7.4351451513279878</v>
      </c>
      <c r="AC1396" s="31">
        <v>35.781146478059725</v>
      </c>
      <c r="AD1396" s="28" t="s">
        <v>74</v>
      </c>
      <c r="AE1396" s="31">
        <v>-30.83905507990367</v>
      </c>
      <c r="AF1396" s="31">
        <v>2.3071870227985065</v>
      </c>
      <c r="AG1396" s="28" t="s">
        <v>74</v>
      </c>
      <c r="AH1396" s="32">
        <v>45940</v>
      </c>
      <c r="AJ1396" s="30" t="s">
        <v>6097</v>
      </c>
    </row>
    <row r="1397" spans="1:36" x14ac:dyDescent="0.2">
      <c r="A1397" s="23" t="s">
        <v>2731</v>
      </c>
      <c r="B1397" s="24" t="s">
        <v>255</v>
      </c>
      <c r="C1397" s="25" t="s">
        <v>2732</v>
      </c>
      <c r="D1397" s="26" t="s">
        <v>74</v>
      </c>
      <c r="E1397" s="24">
        <v>1</v>
      </c>
      <c r="F1397" s="27">
        <v>-14.201043435013757</v>
      </c>
      <c r="G1397" s="27">
        <v>5.502859732645268</v>
      </c>
      <c r="H1397" s="26" t="s">
        <v>74</v>
      </c>
      <c r="I1397" s="27">
        <v>24.726479714231985</v>
      </c>
      <c r="J1397" s="27">
        <v>12.446856006999999</v>
      </c>
      <c r="K1397" s="26" t="s">
        <v>74</v>
      </c>
      <c r="L1397" s="23" t="s">
        <v>129</v>
      </c>
      <c r="M1397" s="23" t="s">
        <v>563</v>
      </c>
      <c r="N1397" s="28" t="s">
        <v>74</v>
      </c>
      <c r="O1397" s="3" t="s">
        <v>109</v>
      </c>
      <c r="P1397" s="3" t="s">
        <v>258</v>
      </c>
      <c r="Q1397" s="28" t="s">
        <v>74</v>
      </c>
      <c r="R1397" s="29">
        <v>5</v>
      </c>
      <c r="S1397" s="30">
        <v>13</v>
      </c>
      <c r="T1397" s="30">
        <v>0</v>
      </c>
      <c r="U1397" s="30">
        <v>0</v>
      </c>
      <c r="V1397" s="30">
        <v>0</v>
      </c>
      <c r="W1397" s="28" t="s">
        <v>74</v>
      </c>
      <c r="X1397" s="3" t="s">
        <v>83</v>
      </c>
      <c r="Y1397" s="28" t="s">
        <v>74</v>
      </c>
      <c r="Z1397" s="31">
        <v>-3.0482802145787318</v>
      </c>
      <c r="AA1397" s="31">
        <v>16.324150777665032</v>
      </c>
      <c r="AB1397" s="31">
        <v>-3.0482802145787318</v>
      </c>
      <c r="AC1397" s="31">
        <v>37.430651399190637</v>
      </c>
      <c r="AD1397" s="28" t="s">
        <v>74</v>
      </c>
      <c r="AE1397" s="31">
        <v>-16.334249066204169</v>
      </c>
      <c r="AF1397" s="31">
        <v>-1.9022347409322227</v>
      </c>
      <c r="AG1397" s="28" t="s">
        <v>74</v>
      </c>
      <c r="AH1397" s="32">
        <v>45940</v>
      </c>
      <c r="AJ1397" s="30" t="s">
        <v>6098</v>
      </c>
    </row>
    <row r="1398" spans="1:36" x14ac:dyDescent="0.2">
      <c r="A1398" s="23" t="s">
        <v>2733</v>
      </c>
      <c r="B1398" s="24" t="s">
        <v>72</v>
      </c>
      <c r="C1398" s="25" t="s">
        <v>2734</v>
      </c>
      <c r="D1398" s="26" t="s">
        <v>74</v>
      </c>
      <c r="E1398" s="24">
        <v>4</v>
      </c>
      <c r="F1398" s="27">
        <v>-8.4007834438492655</v>
      </c>
      <c r="G1398" s="27">
        <v>23.903088694128375</v>
      </c>
      <c r="H1398" s="26" t="s">
        <v>74</v>
      </c>
      <c r="I1398" s="27">
        <v>44.155209488375078</v>
      </c>
      <c r="J1398" s="27">
        <v>12.416817959999999</v>
      </c>
      <c r="K1398" s="26" t="s">
        <v>74</v>
      </c>
      <c r="L1398" s="23" t="s">
        <v>247</v>
      </c>
      <c r="M1398" s="23" t="s">
        <v>1436</v>
      </c>
      <c r="N1398" s="28" t="s">
        <v>74</v>
      </c>
      <c r="O1398" s="3" t="s">
        <v>77</v>
      </c>
      <c r="P1398" s="3" t="s">
        <v>78</v>
      </c>
      <c r="Q1398" s="28" t="s">
        <v>74</v>
      </c>
      <c r="R1398" s="29">
        <v>5</v>
      </c>
      <c r="S1398" s="30">
        <v>29</v>
      </c>
      <c r="T1398" s="30">
        <v>0</v>
      </c>
      <c r="U1398" s="30">
        <v>0</v>
      </c>
      <c r="V1398" s="30">
        <v>0</v>
      </c>
      <c r="W1398" s="28" t="s">
        <v>74</v>
      </c>
      <c r="X1398" s="3" t="s">
        <v>79</v>
      </c>
      <c r="Y1398" s="28" t="s">
        <v>74</v>
      </c>
      <c r="Z1398" s="31">
        <v>0</v>
      </c>
      <c r="AA1398" s="31">
        <v>43.410041841004187</v>
      </c>
      <c r="AB1398" s="31">
        <v>0</v>
      </c>
      <c r="AC1398" s="31">
        <v>61.716244609089898</v>
      </c>
      <c r="AD1398" s="28" t="s">
        <v>74</v>
      </c>
      <c r="AE1398" s="31">
        <v>-15.867437188805239</v>
      </c>
      <c r="AF1398" s="31">
        <v>25.045304951464143</v>
      </c>
      <c r="AG1398" s="28" t="s">
        <v>74</v>
      </c>
      <c r="AH1398" s="32">
        <v>45940</v>
      </c>
      <c r="AJ1398" s="30" t="s">
        <v>6099</v>
      </c>
    </row>
    <row r="1399" spans="1:36" x14ac:dyDescent="0.2">
      <c r="A1399" s="23">
        <v>2313</v>
      </c>
      <c r="B1399" s="24" t="s">
        <v>124</v>
      </c>
      <c r="C1399" s="25" t="s">
        <v>2735</v>
      </c>
      <c r="D1399" s="26" t="s">
        <v>74</v>
      </c>
      <c r="E1399" s="24">
        <v>2</v>
      </c>
      <c r="F1399" s="27">
        <v>-3.8860394137698742</v>
      </c>
      <c r="G1399" s="27">
        <v>15.398214852600603</v>
      </c>
      <c r="H1399" s="26" t="s">
        <v>74</v>
      </c>
      <c r="I1399" s="27">
        <v>33.876315402492722</v>
      </c>
      <c r="J1399" s="27">
        <v>12.410474925000001</v>
      </c>
      <c r="K1399" s="26" t="s">
        <v>74</v>
      </c>
      <c r="L1399" s="23" t="s">
        <v>91</v>
      </c>
      <c r="M1399" s="23" t="s">
        <v>713</v>
      </c>
      <c r="N1399" s="28" t="s">
        <v>74</v>
      </c>
      <c r="O1399" s="3" t="s">
        <v>109</v>
      </c>
      <c r="P1399" s="3" t="s">
        <v>543</v>
      </c>
      <c r="Q1399" s="28" t="s">
        <v>74</v>
      </c>
      <c r="R1399" s="29">
        <v>3</v>
      </c>
      <c r="S1399" s="30">
        <v>0</v>
      </c>
      <c r="T1399" s="30">
        <v>0</v>
      </c>
      <c r="U1399" s="30">
        <v>0</v>
      </c>
      <c r="V1399" s="30">
        <v>0</v>
      </c>
      <c r="W1399" s="28" t="s">
        <v>74</v>
      </c>
      <c r="X1399" s="3" t="s">
        <v>83</v>
      </c>
      <c r="Y1399" s="28" t="s">
        <v>74</v>
      </c>
      <c r="Z1399" s="31">
        <v>-3.3834586466165413</v>
      </c>
      <c r="AA1399" s="31">
        <v>38.858871839204653</v>
      </c>
      <c r="AB1399" s="31">
        <v>-54.005297444341039</v>
      </c>
      <c r="AC1399" s="31">
        <v>-9.6549028210168615</v>
      </c>
      <c r="AD1399" s="28" t="s">
        <v>74</v>
      </c>
      <c r="AE1399" s="31">
        <v>-67.151142744316843</v>
      </c>
      <c r="AF1399" s="31">
        <v>-33.37985363247504</v>
      </c>
      <c r="AG1399" s="28" t="s">
        <v>74</v>
      </c>
      <c r="AH1399" s="32">
        <v>45940</v>
      </c>
      <c r="AJ1399" s="30" t="s">
        <v>6100</v>
      </c>
    </row>
    <row r="1400" spans="1:36" x14ac:dyDescent="0.2">
      <c r="A1400" s="23" t="s">
        <v>2736</v>
      </c>
      <c r="B1400" s="24" t="s">
        <v>154</v>
      </c>
      <c r="C1400" s="25" t="s">
        <v>2737</v>
      </c>
      <c r="D1400" s="26" t="s">
        <v>74</v>
      </c>
      <c r="E1400" s="24">
        <v>0</v>
      </c>
      <c r="F1400" s="27">
        <v>-32.912444681570008</v>
      </c>
      <c r="G1400" s="27">
        <v>5.0801830262503307</v>
      </c>
      <c r="H1400" s="26" t="s">
        <v>74</v>
      </c>
      <c r="I1400" s="27">
        <v>24.282838172076833</v>
      </c>
      <c r="J1400" s="27">
        <v>12.402171799</v>
      </c>
      <c r="K1400" s="26" t="s">
        <v>74</v>
      </c>
      <c r="L1400" s="23" t="s">
        <v>247</v>
      </c>
      <c r="M1400" s="23" t="s">
        <v>248</v>
      </c>
      <c r="N1400" s="28" t="s">
        <v>74</v>
      </c>
      <c r="O1400" s="3" t="s">
        <v>156</v>
      </c>
      <c r="P1400" s="3" t="s">
        <v>175</v>
      </c>
      <c r="Q1400" s="28" t="s">
        <v>74</v>
      </c>
      <c r="R1400" s="29">
        <v>0</v>
      </c>
      <c r="S1400" s="30">
        <v>0</v>
      </c>
      <c r="T1400" s="30">
        <v>0</v>
      </c>
      <c r="U1400" s="30">
        <v>14</v>
      </c>
      <c r="V1400" s="30">
        <v>14</v>
      </c>
      <c r="W1400" s="28" t="s">
        <v>74</v>
      </c>
      <c r="X1400" s="3" t="s">
        <v>83</v>
      </c>
      <c r="Y1400" s="28" t="s">
        <v>74</v>
      </c>
      <c r="Z1400" s="31">
        <v>-27.291765825797242</v>
      </c>
      <c r="AA1400" s="31">
        <v>4.8311830908591764</v>
      </c>
      <c r="AB1400" s="31">
        <v>-38.90577507598784</v>
      </c>
      <c r="AC1400" s="31">
        <v>-23.453818239397727</v>
      </c>
      <c r="AD1400" s="28" t="s">
        <v>74</v>
      </c>
      <c r="AE1400" s="31">
        <v>-52.666643814505186</v>
      </c>
      <c r="AF1400" s="31">
        <v>-38.687020523696333</v>
      </c>
      <c r="AG1400" s="28" t="s">
        <v>74</v>
      </c>
      <c r="AH1400" s="32">
        <v>45940</v>
      </c>
      <c r="AJ1400" s="30" t="s">
        <v>6101</v>
      </c>
    </row>
    <row r="1401" spans="1:36" x14ac:dyDescent="0.2">
      <c r="A1401" s="23" t="s">
        <v>2738</v>
      </c>
      <c r="B1401" s="24" t="s">
        <v>255</v>
      </c>
      <c r="C1401" s="25" t="s">
        <v>2739</v>
      </c>
      <c r="D1401" s="26" t="s">
        <v>74</v>
      </c>
      <c r="E1401" s="24">
        <v>5</v>
      </c>
      <c r="F1401" s="27">
        <v>0</v>
      </c>
      <c r="G1401" s="27">
        <v>29.822967904351373</v>
      </c>
      <c r="H1401" s="26" t="s">
        <v>74</v>
      </c>
      <c r="I1401" s="27">
        <v>24.48463172478537</v>
      </c>
      <c r="J1401" s="27">
        <v>12.401343917</v>
      </c>
      <c r="K1401" s="26" t="s">
        <v>74</v>
      </c>
      <c r="L1401" s="23" t="s">
        <v>91</v>
      </c>
      <c r="M1401" s="23" t="s">
        <v>106</v>
      </c>
      <c r="N1401" s="28" t="s">
        <v>74</v>
      </c>
      <c r="O1401" s="3" t="s">
        <v>109</v>
      </c>
      <c r="P1401" s="3" t="s">
        <v>258</v>
      </c>
      <c r="Q1401" s="28" t="s">
        <v>74</v>
      </c>
      <c r="R1401" s="29">
        <v>5</v>
      </c>
      <c r="S1401" s="30">
        <v>13</v>
      </c>
      <c r="T1401" s="30">
        <v>10</v>
      </c>
      <c r="U1401" s="30">
        <v>0</v>
      </c>
      <c r="V1401" s="30">
        <v>0</v>
      </c>
      <c r="W1401" s="28" t="s">
        <v>74</v>
      </c>
      <c r="X1401" s="3" t="s">
        <v>83</v>
      </c>
      <c r="Y1401" s="28" t="s">
        <v>74</v>
      </c>
      <c r="Z1401" s="31">
        <v>-0.90982794342851991</v>
      </c>
      <c r="AA1401" s="31">
        <v>53.84873592284066</v>
      </c>
      <c r="AB1401" s="31">
        <v>-4.8227193360432841</v>
      </c>
      <c r="AC1401" s="31">
        <v>58.99655941563389</v>
      </c>
      <c r="AD1401" s="28" t="s">
        <v>74</v>
      </c>
      <c r="AE1401" s="31">
        <v>-22.949574370837141</v>
      </c>
      <c r="AF1401" s="31">
        <v>15.02465323381576</v>
      </c>
      <c r="AG1401" s="28" t="s">
        <v>74</v>
      </c>
      <c r="AH1401" s="32">
        <v>45940</v>
      </c>
      <c r="AJ1401" s="30" t="s">
        <v>6102</v>
      </c>
    </row>
    <row r="1402" spans="1:36" x14ac:dyDescent="0.2">
      <c r="A1402" s="23" t="s">
        <v>2740</v>
      </c>
      <c r="B1402" s="24" t="s">
        <v>255</v>
      </c>
      <c r="C1402" s="25" t="s">
        <v>2741</v>
      </c>
      <c r="D1402" s="26" t="s">
        <v>74</v>
      </c>
      <c r="E1402" s="24">
        <v>5</v>
      </c>
      <c r="F1402" s="27">
        <v>-2.2437084810552288</v>
      </c>
      <c r="G1402" s="27">
        <v>23.318682772341376</v>
      </c>
      <c r="H1402" s="26" t="s">
        <v>74</v>
      </c>
      <c r="I1402" s="27">
        <v>29.068385786747569</v>
      </c>
      <c r="J1402" s="27">
        <v>12.390095993999999</v>
      </c>
      <c r="K1402" s="26" t="s">
        <v>74</v>
      </c>
      <c r="L1402" s="23" t="s">
        <v>178</v>
      </c>
      <c r="M1402" s="23" t="s">
        <v>240</v>
      </c>
      <c r="N1402" s="28" t="s">
        <v>74</v>
      </c>
      <c r="O1402" s="3" t="s">
        <v>109</v>
      </c>
      <c r="P1402" s="3" t="s">
        <v>258</v>
      </c>
      <c r="Q1402" s="28" t="s">
        <v>74</v>
      </c>
      <c r="R1402" s="29">
        <v>5</v>
      </c>
      <c r="S1402" s="30">
        <v>13</v>
      </c>
      <c r="T1402" s="30">
        <v>11</v>
      </c>
      <c r="U1402" s="30">
        <v>0</v>
      </c>
      <c r="V1402" s="30">
        <v>0</v>
      </c>
      <c r="W1402" s="28" t="s">
        <v>74</v>
      </c>
      <c r="X1402" s="3" t="s">
        <v>83</v>
      </c>
      <c r="Y1402" s="28" t="s">
        <v>74</v>
      </c>
      <c r="Z1402" s="31">
        <v>-2.803646701303796</v>
      </c>
      <c r="AA1402" s="31">
        <v>46.307452236113519</v>
      </c>
      <c r="AB1402" s="31">
        <v>-2.803646701303796</v>
      </c>
      <c r="AC1402" s="31">
        <v>76.947829301650359</v>
      </c>
      <c r="AD1402" s="28" t="s">
        <v>74</v>
      </c>
      <c r="AE1402" s="31">
        <v>-22.132318101586957</v>
      </c>
      <c r="AF1402" s="31">
        <v>31.526130552455932</v>
      </c>
      <c r="AG1402" s="28" t="s">
        <v>74</v>
      </c>
      <c r="AH1402" s="32">
        <v>45940</v>
      </c>
      <c r="AJ1402" s="30" t="s">
        <v>6103</v>
      </c>
    </row>
    <row r="1403" spans="1:36" x14ac:dyDescent="0.2">
      <c r="A1403" s="23" t="s">
        <v>2742</v>
      </c>
      <c r="B1403" s="24" t="s">
        <v>255</v>
      </c>
      <c r="C1403" s="25" t="s">
        <v>2743</v>
      </c>
      <c r="D1403" s="26" t="s">
        <v>74</v>
      </c>
      <c r="E1403" s="24">
        <v>1</v>
      </c>
      <c r="F1403" s="27">
        <v>-25.958357464372728</v>
      </c>
      <c r="G1403" s="27">
        <v>2.3724272677258704</v>
      </c>
      <c r="H1403" s="26" t="s">
        <v>74</v>
      </c>
      <c r="I1403" s="27">
        <v>26.016431095821229</v>
      </c>
      <c r="J1403" s="27">
        <v>12.385380942999999</v>
      </c>
      <c r="K1403" s="26" t="s">
        <v>74</v>
      </c>
      <c r="L1403" s="23" t="s">
        <v>178</v>
      </c>
      <c r="M1403" s="23" t="s">
        <v>240</v>
      </c>
      <c r="N1403" s="28" t="s">
        <v>74</v>
      </c>
      <c r="O1403" s="3" t="s">
        <v>109</v>
      </c>
      <c r="P1403" s="3" t="s">
        <v>258</v>
      </c>
      <c r="Q1403" s="28" t="s">
        <v>74</v>
      </c>
      <c r="R1403" s="29">
        <v>3</v>
      </c>
      <c r="S1403" s="30">
        <v>0</v>
      </c>
      <c r="T1403" s="30">
        <v>0</v>
      </c>
      <c r="U1403" s="30">
        <v>0</v>
      </c>
      <c r="V1403" s="30">
        <v>0</v>
      </c>
      <c r="W1403" s="28" t="s">
        <v>74</v>
      </c>
      <c r="X1403" s="3" t="s">
        <v>83</v>
      </c>
      <c r="Y1403" s="28" t="s">
        <v>74</v>
      </c>
      <c r="Z1403" s="31">
        <v>-14.392917689434142</v>
      </c>
      <c r="AA1403" s="31">
        <v>3.7407481496299257</v>
      </c>
      <c r="AB1403" s="31">
        <v>-41.965279883796278</v>
      </c>
      <c r="AC1403" s="31">
        <v>11.512659659610522</v>
      </c>
      <c r="AD1403" s="28" t="s">
        <v>74</v>
      </c>
      <c r="AE1403" s="31">
        <v>-54.98204619272741</v>
      </c>
      <c r="AF1403" s="31">
        <v>-18.716259117087422</v>
      </c>
      <c r="AG1403" s="28" t="s">
        <v>74</v>
      </c>
      <c r="AH1403" s="32">
        <v>45940</v>
      </c>
      <c r="AJ1403" s="30" t="s">
        <v>6104</v>
      </c>
    </row>
    <row r="1404" spans="1:36" x14ac:dyDescent="0.2">
      <c r="A1404" s="23">
        <v>1050</v>
      </c>
      <c r="B1404" s="24" t="s">
        <v>95</v>
      </c>
      <c r="C1404" s="25" t="s">
        <v>2744</v>
      </c>
      <c r="D1404" s="26" t="s">
        <v>74</v>
      </c>
      <c r="E1404" s="24">
        <v>1</v>
      </c>
      <c r="F1404" s="27">
        <v>-17.229157413386638</v>
      </c>
      <c r="G1404" s="27">
        <v>15.40446184906922</v>
      </c>
      <c r="H1404" s="26" t="s">
        <v>74</v>
      </c>
      <c r="I1404" s="27">
        <v>23.611992918780604</v>
      </c>
      <c r="J1404" s="27">
        <v>12.384775467000001</v>
      </c>
      <c r="K1404" s="26" t="s">
        <v>74</v>
      </c>
      <c r="L1404" s="23" t="s">
        <v>113</v>
      </c>
      <c r="M1404" s="23" t="s">
        <v>324</v>
      </c>
      <c r="N1404" s="28" t="s">
        <v>74</v>
      </c>
      <c r="O1404" s="3" t="s">
        <v>99</v>
      </c>
      <c r="P1404" s="3" t="s">
        <v>100</v>
      </c>
      <c r="Q1404" s="28" t="s">
        <v>74</v>
      </c>
      <c r="R1404" s="29">
        <v>5</v>
      </c>
      <c r="S1404" s="30">
        <v>2</v>
      </c>
      <c r="T1404" s="30">
        <v>0</v>
      </c>
      <c r="U1404" s="30">
        <v>0</v>
      </c>
      <c r="V1404" s="30">
        <v>0</v>
      </c>
      <c r="W1404" s="28" t="s">
        <v>74</v>
      </c>
      <c r="X1404" s="3" t="s">
        <v>83</v>
      </c>
      <c r="Y1404" s="28" t="s">
        <v>74</v>
      </c>
      <c r="Z1404" s="31">
        <v>0</v>
      </c>
      <c r="AA1404" s="31">
        <v>15.975232198142427</v>
      </c>
      <c r="AB1404" s="31">
        <v>-16.644414775255893</v>
      </c>
      <c r="AC1404" s="31">
        <v>7.2498124702958551</v>
      </c>
      <c r="AD1404" s="28" t="s">
        <v>74</v>
      </c>
      <c r="AE1404" s="31">
        <v>-47.058862498593143</v>
      </c>
      <c r="AF1404" s="31">
        <v>-20.71428441842221</v>
      </c>
      <c r="AG1404" s="28" t="s">
        <v>74</v>
      </c>
      <c r="AH1404" s="32">
        <v>45940</v>
      </c>
      <c r="AJ1404" s="30" t="s">
        <v>6105</v>
      </c>
    </row>
    <row r="1405" spans="1:36" x14ac:dyDescent="0.2">
      <c r="A1405" s="23" t="s">
        <v>2745</v>
      </c>
      <c r="B1405" s="24" t="s">
        <v>255</v>
      </c>
      <c r="C1405" s="25" t="s">
        <v>2746</v>
      </c>
      <c r="D1405" s="26" t="s">
        <v>74</v>
      </c>
      <c r="E1405" s="24">
        <v>2</v>
      </c>
      <c r="F1405" s="27">
        <v>-11.267787014685569</v>
      </c>
      <c r="G1405" s="27">
        <v>9.8870682318370644</v>
      </c>
      <c r="H1405" s="26" t="s">
        <v>74</v>
      </c>
      <c r="I1405" s="27">
        <v>31.007657820587493</v>
      </c>
      <c r="J1405" s="27">
        <v>12.382683349000001</v>
      </c>
      <c r="K1405" s="26" t="s">
        <v>74</v>
      </c>
      <c r="L1405" s="23" t="s">
        <v>91</v>
      </c>
      <c r="M1405" s="23" t="s">
        <v>1209</v>
      </c>
      <c r="N1405" s="28" t="s">
        <v>74</v>
      </c>
      <c r="O1405" s="3" t="s">
        <v>109</v>
      </c>
      <c r="P1405" s="3" t="s">
        <v>258</v>
      </c>
      <c r="Q1405" s="28" t="s">
        <v>74</v>
      </c>
      <c r="R1405" s="29">
        <v>5</v>
      </c>
      <c r="S1405" s="30">
        <v>6</v>
      </c>
      <c r="T1405" s="30">
        <v>0</v>
      </c>
      <c r="U1405" s="30">
        <v>0</v>
      </c>
      <c r="V1405" s="30">
        <v>0</v>
      </c>
      <c r="W1405" s="28" t="s">
        <v>74</v>
      </c>
      <c r="X1405" s="3" t="s">
        <v>83</v>
      </c>
      <c r="Y1405" s="28" t="s">
        <v>74</v>
      </c>
      <c r="Z1405" s="31">
        <v>-4.5654565456545688</v>
      </c>
      <c r="AA1405" s="31">
        <v>32.392216711178939</v>
      </c>
      <c r="AB1405" s="31">
        <v>-27.12635631781589</v>
      </c>
      <c r="AC1405" s="31">
        <v>35.588098725328585</v>
      </c>
      <c r="AD1405" s="28" t="s">
        <v>74</v>
      </c>
      <c r="AE1405" s="31">
        <v>-39.550911750602715</v>
      </c>
      <c r="AF1405" s="31">
        <v>-1.8537574524894191</v>
      </c>
      <c r="AG1405" s="28" t="s">
        <v>74</v>
      </c>
      <c r="AH1405" s="32">
        <v>45940</v>
      </c>
      <c r="AJ1405" s="30" t="s">
        <v>6106</v>
      </c>
    </row>
    <row r="1406" spans="1:36" x14ac:dyDescent="0.2">
      <c r="A1406" s="23" t="s">
        <v>2747</v>
      </c>
      <c r="B1406" s="24" t="s">
        <v>72</v>
      </c>
      <c r="C1406" s="25" t="s">
        <v>2748</v>
      </c>
      <c r="D1406" s="26" t="s">
        <v>74</v>
      </c>
      <c r="E1406" s="24">
        <v>0</v>
      </c>
      <c r="F1406" s="27">
        <v>-26.050989674940041</v>
      </c>
      <c r="G1406" s="27">
        <v>0</v>
      </c>
      <c r="H1406" s="26" t="s">
        <v>74</v>
      </c>
      <c r="I1406" s="27">
        <v>18.883783635616009</v>
      </c>
      <c r="J1406" s="27">
        <v>12.37333952</v>
      </c>
      <c r="K1406" s="26" t="s">
        <v>74</v>
      </c>
      <c r="L1406" s="23" t="s">
        <v>178</v>
      </c>
      <c r="M1406" s="23" t="s">
        <v>1594</v>
      </c>
      <c r="N1406" s="28" t="s">
        <v>74</v>
      </c>
      <c r="O1406" s="3" t="s">
        <v>77</v>
      </c>
      <c r="P1406" s="3" t="s">
        <v>78</v>
      </c>
      <c r="Q1406" s="28" t="s">
        <v>74</v>
      </c>
      <c r="R1406" s="29">
        <v>0</v>
      </c>
      <c r="S1406" s="30">
        <v>0</v>
      </c>
      <c r="T1406" s="30">
        <v>0</v>
      </c>
      <c r="U1406" s="30">
        <v>7</v>
      </c>
      <c r="V1406" s="30">
        <v>45</v>
      </c>
      <c r="W1406" s="28" t="s">
        <v>74</v>
      </c>
      <c r="X1406" s="3" t="s">
        <v>101</v>
      </c>
      <c r="Y1406" s="28" t="s">
        <v>74</v>
      </c>
      <c r="Z1406" s="31">
        <v>-12.923938096806065</v>
      </c>
      <c r="AA1406" s="31">
        <v>0</v>
      </c>
      <c r="AB1406" s="31">
        <v>-28.385087560931581</v>
      </c>
      <c r="AC1406" s="31">
        <v>-12.621575757842782</v>
      </c>
      <c r="AD1406" s="28" t="s">
        <v>74</v>
      </c>
      <c r="AE1406" s="31">
        <v>-44.923436777952276</v>
      </c>
      <c r="AF1406" s="31">
        <v>-34.543270701711556</v>
      </c>
      <c r="AG1406" s="28" t="s">
        <v>74</v>
      </c>
      <c r="AH1406" s="32">
        <v>45940</v>
      </c>
      <c r="AJ1406" s="30" t="s">
        <v>6107</v>
      </c>
    </row>
    <row r="1407" spans="1:36" x14ac:dyDescent="0.2">
      <c r="A1407" s="23" t="s">
        <v>2749</v>
      </c>
      <c r="B1407" s="24" t="s">
        <v>154</v>
      </c>
      <c r="C1407" s="25" t="s">
        <v>2750</v>
      </c>
      <c r="D1407" s="26" t="s">
        <v>74</v>
      </c>
      <c r="E1407" s="24">
        <v>5</v>
      </c>
      <c r="F1407" s="27">
        <v>-2.2501219149076537</v>
      </c>
      <c r="G1407" s="27">
        <v>16.164612232542833</v>
      </c>
      <c r="H1407" s="26" t="s">
        <v>74</v>
      </c>
      <c r="I1407" s="27">
        <v>28.265345164241939</v>
      </c>
      <c r="J1407" s="27">
        <v>12.369778855</v>
      </c>
      <c r="K1407" s="26" t="s">
        <v>74</v>
      </c>
      <c r="L1407" s="23" t="s">
        <v>113</v>
      </c>
      <c r="M1407" s="23" t="s">
        <v>114</v>
      </c>
      <c r="N1407" s="28" t="s">
        <v>74</v>
      </c>
      <c r="O1407" s="3" t="s">
        <v>156</v>
      </c>
      <c r="P1407" s="3" t="s">
        <v>157</v>
      </c>
      <c r="Q1407" s="28" t="s">
        <v>74</v>
      </c>
      <c r="R1407" s="29">
        <v>5</v>
      </c>
      <c r="S1407" s="30">
        <v>16</v>
      </c>
      <c r="T1407" s="30">
        <v>26</v>
      </c>
      <c r="U1407" s="30">
        <v>0</v>
      </c>
      <c r="V1407" s="30">
        <v>0</v>
      </c>
      <c r="W1407" s="28" t="s">
        <v>74</v>
      </c>
      <c r="X1407" s="3" t="s">
        <v>83</v>
      </c>
      <c r="Y1407" s="28" t="s">
        <v>74</v>
      </c>
      <c r="Z1407" s="31">
        <v>-2.4817518248175174</v>
      </c>
      <c r="AA1407" s="31">
        <v>38.589211618257245</v>
      </c>
      <c r="AB1407" s="31">
        <v>-2.4817518248175174</v>
      </c>
      <c r="AC1407" s="31">
        <v>43.729169490686658</v>
      </c>
      <c r="AD1407" s="28" t="s">
        <v>74</v>
      </c>
      <c r="AE1407" s="31">
        <v>-3.6348969699643843</v>
      </c>
      <c r="AF1407" s="31">
        <v>17.934448641467306</v>
      </c>
      <c r="AG1407" s="28" t="s">
        <v>74</v>
      </c>
      <c r="AH1407" s="32">
        <v>45940</v>
      </c>
      <c r="AJ1407" s="30" t="s">
        <v>6108</v>
      </c>
    </row>
    <row r="1408" spans="1:36" x14ac:dyDescent="0.2">
      <c r="A1408" s="23" t="s">
        <v>2751</v>
      </c>
      <c r="B1408" s="24" t="s">
        <v>182</v>
      </c>
      <c r="C1408" s="25" t="s">
        <v>2752</v>
      </c>
      <c r="D1408" s="26" t="s">
        <v>74</v>
      </c>
      <c r="E1408" s="24">
        <v>3</v>
      </c>
      <c r="F1408" s="27">
        <v>-19.611602401284991</v>
      </c>
      <c r="G1408" s="27">
        <v>38.903490300532795</v>
      </c>
      <c r="H1408" s="26" t="s">
        <v>74</v>
      </c>
      <c r="I1408" s="27">
        <v>39.349701704947499</v>
      </c>
      <c r="J1408" s="27">
        <v>12.344180611000001</v>
      </c>
      <c r="K1408" s="26" t="s">
        <v>74</v>
      </c>
      <c r="L1408" s="23" t="s">
        <v>178</v>
      </c>
      <c r="M1408" s="23" t="s">
        <v>578</v>
      </c>
      <c r="N1408" s="28" t="s">
        <v>74</v>
      </c>
      <c r="O1408" s="3" t="s">
        <v>156</v>
      </c>
      <c r="P1408" s="3" t="s">
        <v>184</v>
      </c>
      <c r="Q1408" s="28" t="s">
        <v>74</v>
      </c>
      <c r="R1408" s="29">
        <v>5</v>
      </c>
      <c r="S1408" s="30">
        <v>24</v>
      </c>
      <c r="T1408" s="30">
        <v>0</v>
      </c>
      <c r="U1408" s="30">
        <v>0</v>
      </c>
      <c r="V1408" s="30">
        <v>0</v>
      </c>
      <c r="W1408" s="28" t="s">
        <v>74</v>
      </c>
      <c r="X1408" s="3" t="s">
        <v>83</v>
      </c>
      <c r="Y1408" s="28" t="s">
        <v>74</v>
      </c>
      <c r="Z1408" s="31">
        <v>-15.836392239119036</v>
      </c>
      <c r="AA1408" s="31">
        <v>64.244781006958647</v>
      </c>
      <c r="AB1408" s="31">
        <v>-15.836392239119036</v>
      </c>
      <c r="AC1408" s="31">
        <v>61.081811394576071</v>
      </c>
      <c r="AD1408" s="28" t="s">
        <v>74</v>
      </c>
      <c r="AE1408" s="31">
        <v>-19.611602401284991</v>
      </c>
      <c r="AF1408" s="31">
        <v>38.22200651278326</v>
      </c>
      <c r="AG1408" s="28" t="s">
        <v>74</v>
      </c>
      <c r="AH1408" s="32">
        <v>45940</v>
      </c>
      <c r="AJ1408" s="30" t="s">
        <v>6109</v>
      </c>
    </row>
    <row r="1409" spans="1:36" x14ac:dyDescent="0.2">
      <c r="A1409" s="23">
        <v>9531</v>
      </c>
      <c r="B1409" s="24" t="s">
        <v>259</v>
      </c>
      <c r="C1409" s="25" t="s">
        <v>2753</v>
      </c>
      <c r="D1409" s="26" t="s">
        <v>74</v>
      </c>
      <c r="E1409" s="24">
        <v>2</v>
      </c>
      <c r="F1409" s="27">
        <v>-14.23787202995333</v>
      </c>
      <c r="G1409" s="27">
        <v>4.0911038676138549</v>
      </c>
      <c r="H1409" s="26" t="s">
        <v>74</v>
      </c>
      <c r="I1409" s="27">
        <v>23.712997467588313</v>
      </c>
      <c r="J1409" s="27">
        <v>12.318851805</v>
      </c>
      <c r="K1409" s="26" t="s">
        <v>74</v>
      </c>
      <c r="L1409" s="23" t="s">
        <v>315</v>
      </c>
      <c r="M1409" s="23" t="s">
        <v>1578</v>
      </c>
      <c r="N1409" s="28" t="s">
        <v>74</v>
      </c>
      <c r="O1409" s="3" t="s">
        <v>109</v>
      </c>
      <c r="P1409" s="3" t="s">
        <v>261</v>
      </c>
      <c r="Q1409" s="28" t="s">
        <v>74</v>
      </c>
      <c r="R1409" s="29">
        <v>5</v>
      </c>
      <c r="S1409" s="30">
        <v>48</v>
      </c>
      <c r="T1409" s="30">
        <v>0</v>
      </c>
      <c r="U1409" s="30">
        <v>0</v>
      </c>
      <c r="V1409" s="30">
        <v>0</v>
      </c>
      <c r="W1409" s="28" t="s">
        <v>74</v>
      </c>
      <c r="X1409" s="3" t="s">
        <v>83</v>
      </c>
      <c r="Y1409" s="28" t="s">
        <v>74</v>
      </c>
      <c r="Z1409" s="31">
        <v>-8.8350783072193693</v>
      </c>
      <c r="AA1409" s="31">
        <v>14.428520781359088</v>
      </c>
      <c r="AB1409" s="31">
        <v>-8.8350783072193693</v>
      </c>
      <c r="AC1409" s="31">
        <v>60.559892273193263</v>
      </c>
      <c r="AD1409" s="28" t="s">
        <v>74</v>
      </c>
      <c r="AE1409" s="31">
        <v>-14.23787202995333</v>
      </c>
      <c r="AF1409" s="31">
        <v>17.026423756623714</v>
      </c>
      <c r="AG1409" s="28" t="s">
        <v>74</v>
      </c>
      <c r="AH1409" s="32">
        <v>45940</v>
      </c>
      <c r="AJ1409" s="30" t="s">
        <v>6110</v>
      </c>
    </row>
    <row r="1410" spans="1:36" x14ac:dyDescent="0.2">
      <c r="A1410" s="23" t="s">
        <v>2754</v>
      </c>
      <c r="B1410" s="24" t="s">
        <v>154</v>
      </c>
      <c r="C1410" s="25" t="s">
        <v>2755</v>
      </c>
      <c r="D1410" s="26" t="s">
        <v>74</v>
      </c>
      <c r="E1410" s="24">
        <v>0</v>
      </c>
      <c r="F1410" s="27">
        <v>-14.268285014652154</v>
      </c>
      <c r="G1410" s="27">
        <v>2.0204055568757253</v>
      </c>
      <c r="H1410" s="26" t="s">
        <v>74</v>
      </c>
      <c r="I1410" s="27">
        <v>24.33288107258673</v>
      </c>
      <c r="J1410" s="27">
        <v>12.317225564999999</v>
      </c>
      <c r="K1410" s="26" t="s">
        <v>74</v>
      </c>
      <c r="L1410" s="23" t="s">
        <v>129</v>
      </c>
      <c r="M1410" s="23" t="s">
        <v>130</v>
      </c>
      <c r="N1410" s="28" t="s">
        <v>74</v>
      </c>
      <c r="O1410" s="3" t="s">
        <v>156</v>
      </c>
      <c r="P1410" s="3" t="s">
        <v>479</v>
      </c>
      <c r="Q1410" s="28" t="s">
        <v>74</v>
      </c>
      <c r="R1410" s="29">
        <v>2</v>
      </c>
      <c r="S1410" s="30">
        <v>0</v>
      </c>
      <c r="T1410" s="30">
        <v>0</v>
      </c>
      <c r="U1410" s="30">
        <v>0</v>
      </c>
      <c r="V1410" s="30">
        <v>10</v>
      </c>
      <c r="W1410" s="28" t="s">
        <v>74</v>
      </c>
      <c r="X1410" s="3" t="s">
        <v>83</v>
      </c>
      <c r="Y1410" s="28" t="s">
        <v>74</v>
      </c>
      <c r="Z1410" s="31">
        <v>-6.2784349408553277</v>
      </c>
      <c r="AA1410" s="31">
        <v>11.88355420378014</v>
      </c>
      <c r="AB1410" s="31">
        <v>-12.444746684801089</v>
      </c>
      <c r="AC1410" s="31">
        <v>13.659436602311148</v>
      </c>
      <c r="AD1410" s="28" t="s">
        <v>74</v>
      </c>
      <c r="AE1410" s="31">
        <v>-22.27467788089389</v>
      </c>
      <c r="AF1410" s="31">
        <v>-7.4435604949377909</v>
      </c>
      <c r="AG1410" s="28" t="s">
        <v>74</v>
      </c>
      <c r="AH1410" s="32">
        <v>45940</v>
      </c>
      <c r="AJ1410" s="30" t="s">
        <v>6111</v>
      </c>
    </row>
    <row r="1411" spans="1:36" x14ac:dyDescent="0.2">
      <c r="A1411" s="23">
        <v>670</v>
      </c>
      <c r="B1411" s="24" t="s">
        <v>124</v>
      </c>
      <c r="C1411" s="25" t="s">
        <v>2756</v>
      </c>
      <c r="D1411" s="26" t="s">
        <v>74</v>
      </c>
      <c r="E1411" s="24">
        <v>3</v>
      </c>
      <c r="F1411" s="27">
        <v>-3.0933512801638332</v>
      </c>
      <c r="G1411" s="27">
        <v>22.458567667292982</v>
      </c>
      <c r="H1411" s="26" t="s">
        <v>74</v>
      </c>
      <c r="I1411" s="27">
        <v>36.87983152718347</v>
      </c>
      <c r="J1411" s="27">
        <v>12.310771871</v>
      </c>
      <c r="K1411" s="26" t="s">
        <v>74</v>
      </c>
      <c r="L1411" s="23" t="s">
        <v>178</v>
      </c>
      <c r="M1411" s="23" t="s">
        <v>1212</v>
      </c>
      <c r="N1411" s="28" t="s">
        <v>74</v>
      </c>
      <c r="O1411" s="3" t="s">
        <v>109</v>
      </c>
      <c r="P1411" s="3" t="s">
        <v>126</v>
      </c>
      <c r="Q1411" s="28" t="s">
        <v>74</v>
      </c>
      <c r="R1411" s="29">
        <v>5</v>
      </c>
      <c r="S1411" s="30">
        <v>4</v>
      </c>
      <c r="T1411" s="30">
        <v>0</v>
      </c>
      <c r="U1411" s="30">
        <v>0</v>
      </c>
      <c r="V1411" s="30">
        <v>0</v>
      </c>
      <c r="W1411" s="28" t="s">
        <v>74</v>
      </c>
      <c r="X1411" s="3" t="s">
        <v>83</v>
      </c>
      <c r="Y1411" s="28" t="s">
        <v>74</v>
      </c>
      <c r="Z1411" s="31">
        <v>0</v>
      </c>
      <c r="AA1411" s="31">
        <v>39.914163090128739</v>
      </c>
      <c r="AB1411" s="31">
        <v>-4.9562682215743541</v>
      </c>
      <c r="AC1411" s="31">
        <v>23.011904986510167</v>
      </c>
      <c r="AD1411" s="28" t="s">
        <v>74</v>
      </c>
      <c r="AE1411" s="31">
        <v>-40.142518630444862</v>
      </c>
      <c r="AF1411" s="31">
        <v>-8.7725645703550494</v>
      </c>
      <c r="AG1411" s="28" t="s">
        <v>74</v>
      </c>
      <c r="AH1411" s="32">
        <v>45940</v>
      </c>
      <c r="AJ1411" s="30" t="s">
        <v>6112</v>
      </c>
    </row>
    <row r="1412" spans="1:36" x14ac:dyDescent="0.2">
      <c r="A1412" s="23" t="s">
        <v>2757</v>
      </c>
      <c r="B1412" s="24" t="s">
        <v>1125</v>
      </c>
      <c r="C1412" s="25" t="s">
        <v>2758</v>
      </c>
      <c r="D1412" s="26" t="s">
        <v>74</v>
      </c>
      <c r="E1412" s="24">
        <v>3</v>
      </c>
      <c r="F1412" s="27">
        <v>-13.035149354402192</v>
      </c>
      <c r="G1412" s="27">
        <v>8.9852564591760888</v>
      </c>
      <c r="H1412" s="26" t="s">
        <v>74</v>
      </c>
      <c r="I1412" s="27">
        <v>21.349415643716846</v>
      </c>
      <c r="J1412" s="27">
        <v>12.294077604</v>
      </c>
      <c r="K1412" s="26" t="s">
        <v>74</v>
      </c>
      <c r="L1412" s="23" t="s">
        <v>178</v>
      </c>
      <c r="M1412" s="23" t="s">
        <v>1135</v>
      </c>
      <c r="N1412" s="28" t="s">
        <v>74</v>
      </c>
      <c r="O1412" s="3" t="s">
        <v>99</v>
      </c>
      <c r="P1412" s="3" t="s">
        <v>1127</v>
      </c>
      <c r="Q1412" s="28" t="s">
        <v>74</v>
      </c>
      <c r="R1412" s="29">
        <v>5</v>
      </c>
      <c r="S1412" s="30">
        <v>59</v>
      </c>
      <c r="T1412" s="30">
        <v>0</v>
      </c>
      <c r="U1412" s="30">
        <v>0</v>
      </c>
      <c r="V1412" s="30">
        <v>0</v>
      </c>
      <c r="W1412" s="28" t="s">
        <v>74</v>
      </c>
      <c r="X1412" s="3" t="s">
        <v>83</v>
      </c>
      <c r="Y1412" s="28" t="s">
        <v>74</v>
      </c>
      <c r="Z1412" s="31">
        <v>-12.116788321167885</v>
      </c>
      <c r="AA1412" s="31">
        <v>25.155925155925157</v>
      </c>
      <c r="AB1412" s="31">
        <v>-12.116788321167885</v>
      </c>
      <c r="AC1412" s="31">
        <v>61.80060177828863</v>
      </c>
      <c r="AD1412" s="28" t="s">
        <v>74</v>
      </c>
      <c r="AE1412" s="31">
        <v>-13.035149354402192</v>
      </c>
      <c r="AF1412" s="31">
        <v>30.208187812779869</v>
      </c>
      <c r="AG1412" s="28" t="s">
        <v>74</v>
      </c>
      <c r="AH1412" s="32">
        <v>45940</v>
      </c>
      <c r="AJ1412" s="30" t="s">
        <v>6113</v>
      </c>
    </row>
    <row r="1413" spans="1:36" x14ac:dyDescent="0.2">
      <c r="A1413" s="23">
        <v>2327</v>
      </c>
      <c r="B1413" s="24" t="s">
        <v>107</v>
      </c>
      <c r="C1413" s="25" t="s">
        <v>2759</v>
      </c>
      <c r="D1413" s="26" t="s">
        <v>74</v>
      </c>
      <c r="E1413" s="24">
        <v>5</v>
      </c>
      <c r="F1413" s="27">
        <v>0</v>
      </c>
      <c r="G1413" s="27">
        <v>51.993362037708344</v>
      </c>
      <c r="H1413" s="26" t="s">
        <v>74</v>
      </c>
      <c r="I1413" s="27">
        <v>39.711239682623976</v>
      </c>
      <c r="J1413" s="27">
        <v>12.283996906</v>
      </c>
      <c r="K1413" s="26" t="s">
        <v>74</v>
      </c>
      <c r="L1413" s="23" t="s">
        <v>75</v>
      </c>
      <c r="M1413" s="23" t="s">
        <v>372</v>
      </c>
      <c r="N1413" s="28" t="s">
        <v>74</v>
      </c>
      <c r="O1413" s="3" t="s">
        <v>109</v>
      </c>
      <c r="P1413" s="3" t="s">
        <v>110</v>
      </c>
      <c r="Q1413" s="28" t="s">
        <v>74</v>
      </c>
      <c r="R1413" s="29">
        <v>5</v>
      </c>
      <c r="S1413" s="30">
        <v>5</v>
      </c>
      <c r="T1413" s="30">
        <v>5</v>
      </c>
      <c r="U1413" s="30">
        <v>0</v>
      </c>
      <c r="V1413" s="30">
        <v>0</v>
      </c>
      <c r="W1413" s="28" t="s">
        <v>74</v>
      </c>
      <c r="X1413" s="3" t="s">
        <v>79</v>
      </c>
      <c r="Y1413" s="28" t="s">
        <v>74</v>
      </c>
      <c r="Z1413" s="31">
        <v>0</v>
      </c>
      <c r="AA1413" s="31">
        <v>74.761904761904759</v>
      </c>
      <c r="AB1413" s="31">
        <v>0</v>
      </c>
      <c r="AC1413" s="31">
        <v>64.60934882425417</v>
      </c>
      <c r="AD1413" s="28" t="s">
        <v>74</v>
      </c>
      <c r="AE1413" s="31">
        <v>0</v>
      </c>
      <c r="AF1413" s="31">
        <v>26.976890236615436</v>
      </c>
      <c r="AG1413" s="28" t="s">
        <v>74</v>
      </c>
      <c r="AH1413" s="32">
        <v>45940</v>
      </c>
      <c r="AJ1413" s="30" t="s">
        <v>6114</v>
      </c>
    </row>
    <row r="1414" spans="1:36" x14ac:dyDescent="0.2">
      <c r="A1414" s="23" t="s">
        <v>2760</v>
      </c>
      <c r="B1414" s="24" t="s">
        <v>255</v>
      </c>
      <c r="C1414" s="25" t="s">
        <v>2761</v>
      </c>
      <c r="D1414" s="26" t="s">
        <v>74</v>
      </c>
      <c r="E1414" s="24">
        <v>0</v>
      </c>
      <c r="F1414" s="27">
        <v>-24.553708361116829</v>
      </c>
      <c r="G1414" s="27">
        <v>1.5445080289348407</v>
      </c>
      <c r="H1414" s="26" t="s">
        <v>74</v>
      </c>
      <c r="I1414" s="27">
        <v>33.560122591403683</v>
      </c>
      <c r="J1414" s="27">
        <v>7.1962769270000004</v>
      </c>
      <c r="K1414" s="26" t="s">
        <v>74</v>
      </c>
      <c r="L1414" s="23" t="s">
        <v>178</v>
      </c>
      <c r="M1414" s="23" t="s">
        <v>742</v>
      </c>
      <c r="N1414" s="28" t="s">
        <v>74</v>
      </c>
      <c r="O1414" s="3" t="s">
        <v>109</v>
      </c>
      <c r="P1414" s="3" t="s">
        <v>258</v>
      </c>
      <c r="Q1414" s="28" t="s">
        <v>74</v>
      </c>
      <c r="R1414" s="29">
        <v>5</v>
      </c>
      <c r="S1414" s="30">
        <v>4</v>
      </c>
      <c r="T1414" s="30">
        <v>0</v>
      </c>
      <c r="U1414" s="30">
        <v>0</v>
      </c>
      <c r="V1414" s="30">
        <v>2</v>
      </c>
      <c r="W1414" s="28" t="s">
        <v>74</v>
      </c>
      <c r="X1414" s="3" t="s">
        <v>83</v>
      </c>
      <c r="Y1414" s="28" t="s">
        <v>74</v>
      </c>
      <c r="Z1414" s="31">
        <v>-8.7531579729528879</v>
      </c>
      <c r="AA1414" s="31">
        <v>7.2414154469556777</v>
      </c>
      <c r="AB1414" s="31">
        <v>-13.438222522979762</v>
      </c>
      <c r="AC1414" s="31">
        <v>10.099391242595219</v>
      </c>
      <c r="AD1414" s="28" t="s">
        <v>74</v>
      </c>
      <c r="AE1414" s="31">
        <v>-31.209188119929603</v>
      </c>
      <c r="AF1414" s="31">
        <v>-10.508079009040042</v>
      </c>
      <c r="AG1414" s="28" t="s">
        <v>74</v>
      </c>
      <c r="AH1414" s="32">
        <v>45940</v>
      </c>
      <c r="AJ1414" s="30" t="s">
        <v>6115</v>
      </c>
    </row>
    <row r="1415" spans="1:36" x14ac:dyDescent="0.2">
      <c r="A1415" s="23">
        <v>10130</v>
      </c>
      <c r="B1415" s="24" t="s">
        <v>140</v>
      </c>
      <c r="C1415" s="25" t="s">
        <v>2762</v>
      </c>
      <c r="D1415" s="26" t="s">
        <v>74</v>
      </c>
      <c r="E1415" s="24">
        <v>4</v>
      </c>
      <c r="F1415" s="27">
        <v>-9.4036591342716065</v>
      </c>
      <c r="G1415" s="27">
        <v>17.833718734327768</v>
      </c>
      <c r="H1415" s="26" t="s">
        <v>74</v>
      </c>
      <c r="I1415" s="27">
        <v>46.099167984429485</v>
      </c>
      <c r="J1415" s="27">
        <v>12.270498633000001</v>
      </c>
      <c r="K1415" s="26" t="s">
        <v>74</v>
      </c>
      <c r="L1415" s="23" t="s">
        <v>247</v>
      </c>
      <c r="M1415" s="23" t="s">
        <v>409</v>
      </c>
      <c r="N1415" s="28" t="s">
        <v>74</v>
      </c>
      <c r="O1415" s="3" t="s">
        <v>109</v>
      </c>
      <c r="P1415" s="3" t="s">
        <v>142</v>
      </c>
      <c r="Q1415" s="28" t="s">
        <v>74</v>
      </c>
      <c r="R1415" s="29">
        <v>5</v>
      </c>
      <c r="S1415" s="30">
        <v>6</v>
      </c>
      <c r="T1415" s="30">
        <v>0</v>
      </c>
      <c r="U1415" s="30">
        <v>0</v>
      </c>
      <c r="V1415" s="30">
        <v>0</v>
      </c>
      <c r="W1415" s="28" t="s">
        <v>74</v>
      </c>
      <c r="X1415" s="3" t="s">
        <v>79</v>
      </c>
      <c r="Y1415" s="28" t="s">
        <v>74</v>
      </c>
      <c r="Z1415" s="31">
        <v>-7.3896353166986559</v>
      </c>
      <c r="AA1415" s="31">
        <v>43.935845601017782</v>
      </c>
      <c r="AB1415" s="31">
        <v>-45.759807825369109</v>
      </c>
      <c r="AC1415" s="31">
        <v>61.83278187292408</v>
      </c>
      <c r="AD1415" s="28" t="s">
        <v>74</v>
      </c>
      <c r="AE1415" s="31">
        <v>-50.798054818897107</v>
      </c>
      <c r="AF1415" s="31">
        <v>16.6741846335966</v>
      </c>
      <c r="AG1415" s="28" t="s">
        <v>74</v>
      </c>
      <c r="AH1415" s="32">
        <v>45940</v>
      </c>
      <c r="AJ1415" s="30" t="s">
        <v>6116</v>
      </c>
    </row>
    <row r="1416" spans="1:36" x14ac:dyDescent="0.2">
      <c r="A1416" s="23" t="s">
        <v>2763</v>
      </c>
      <c r="B1416" s="24" t="s">
        <v>272</v>
      </c>
      <c r="C1416" s="25" t="s">
        <v>2764</v>
      </c>
      <c r="D1416" s="26" t="s">
        <v>74</v>
      </c>
      <c r="E1416" s="24">
        <v>3</v>
      </c>
      <c r="F1416" s="27">
        <v>-9.0315920844174045</v>
      </c>
      <c r="G1416" s="27">
        <v>18.583805932819683</v>
      </c>
      <c r="H1416" s="26" t="s">
        <v>74</v>
      </c>
      <c r="I1416" s="27">
        <v>30.116134729061301</v>
      </c>
      <c r="J1416" s="27">
        <v>12.261218470999999</v>
      </c>
      <c r="K1416" s="26" t="s">
        <v>74</v>
      </c>
      <c r="L1416" s="23" t="s">
        <v>91</v>
      </c>
      <c r="M1416" s="23" t="s">
        <v>1209</v>
      </c>
      <c r="N1416" s="28" t="s">
        <v>74</v>
      </c>
      <c r="O1416" s="3" t="s">
        <v>77</v>
      </c>
      <c r="P1416" s="3" t="s">
        <v>274</v>
      </c>
      <c r="Q1416" s="28" t="s">
        <v>74</v>
      </c>
      <c r="R1416" s="29">
        <v>3</v>
      </c>
      <c r="S1416" s="30">
        <v>0</v>
      </c>
      <c r="T1416" s="30">
        <v>0</v>
      </c>
      <c r="U1416" s="30">
        <v>0</v>
      </c>
      <c r="V1416" s="30">
        <v>0</v>
      </c>
      <c r="W1416" s="28" t="s">
        <v>74</v>
      </c>
      <c r="X1416" s="3" t="s">
        <v>83</v>
      </c>
      <c r="Y1416" s="28" t="s">
        <v>74</v>
      </c>
      <c r="Z1416" s="31">
        <v>-10.784313725490202</v>
      </c>
      <c r="AA1416" s="31">
        <v>40.032154340836016</v>
      </c>
      <c r="AB1416" s="31">
        <v>-37.189656948593793</v>
      </c>
      <c r="AC1416" s="31">
        <v>-5.1303815401803288</v>
      </c>
      <c r="AD1416" s="28" t="s">
        <v>74</v>
      </c>
      <c r="AE1416" s="31">
        <v>-57.831577092249418</v>
      </c>
      <c r="AF1416" s="31">
        <v>-33.075234438554268</v>
      </c>
      <c r="AG1416" s="28" t="s">
        <v>74</v>
      </c>
      <c r="AH1416" s="32">
        <v>45940</v>
      </c>
      <c r="AJ1416" s="30" t="s">
        <v>6117</v>
      </c>
    </row>
    <row r="1417" spans="1:36" x14ac:dyDescent="0.2">
      <c r="A1417" s="23">
        <v>9626</v>
      </c>
      <c r="B1417" s="24" t="s">
        <v>124</v>
      </c>
      <c r="C1417" s="25" t="s">
        <v>2765</v>
      </c>
      <c r="D1417" s="26" t="s">
        <v>74</v>
      </c>
      <c r="E1417" s="24">
        <v>4</v>
      </c>
      <c r="F1417" s="27">
        <v>0</v>
      </c>
      <c r="G1417" s="27">
        <v>45.474470744836623</v>
      </c>
      <c r="H1417" s="26" t="s">
        <v>74</v>
      </c>
      <c r="I1417" s="27">
        <v>44.778602666084012</v>
      </c>
      <c r="J1417" s="27">
        <v>12.259821097</v>
      </c>
      <c r="K1417" s="26" t="s">
        <v>74</v>
      </c>
      <c r="L1417" s="23" t="s">
        <v>75</v>
      </c>
      <c r="M1417" s="23" t="s">
        <v>565</v>
      </c>
      <c r="N1417" s="28" t="s">
        <v>74</v>
      </c>
      <c r="O1417" s="3" t="s">
        <v>109</v>
      </c>
      <c r="P1417" s="3" t="s">
        <v>126</v>
      </c>
      <c r="Q1417" s="28" t="s">
        <v>74</v>
      </c>
      <c r="R1417" s="29">
        <v>4</v>
      </c>
      <c r="S1417" s="30">
        <v>0</v>
      </c>
      <c r="T1417" s="30">
        <v>0</v>
      </c>
      <c r="U1417" s="30">
        <v>0</v>
      </c>
      <c r="V1417" s="30">
        <v>0</v>
      </c>
      <c r="W1417" s="28" t="s">
        <v>74</v>
      </c>
      <c r="X1417" s="3" t="s">
        <v>79</v>
      </c>
      <c r="Y1417" s="28" t="s">
        <v>74</v>
      </c>
      <c r="Z1417" s="31">
        <v>0</v>
      </c>
      <c r="AA1417" s="31">
        <v>75.654853620955294</v>
      </c>
      <c r="AB1417" s="31">
        <v>-40.625</v>
      </c>
      <c r="AC1417" s="31">
        <v>47.873827597935716</v>
      </c>
      <c r="AD1417" s="28" t="s">
        <v>74</v>
      </c>
      <c r="AE1417" s="31">
        <v>-55.894516748801848</v>
      </c>
      <c r="AF1417" s="31">
        <v>10.384156801987658</v>
      </c>
      <c r="AG1417" s="28" t="s">
        <v>74</v>
      </c>
      <c r="AH1417" s="32">
        <v>45940</v>
      </c>
      <c r="AJ1417" s="30" t="s">
        <v>6118</v>
      </c>
    </row>
    <row r="1418" spans="1:36" x14ac:dyDescent="0.2">
      <c r="A1418" s="23" t="s">
        <v>2766</v>
      </c>
      <c r="B1418" s="24" t="s">
        <v>72</v>
      </c>
      <c r="C1418" s="25" t="s">
        <v>2767</v>
      </c>
      <c r="D1418" s="26" t="s">
        <v>74</v>
      </c>
      <c r="E1418" s="24">
        <v>1</v>
      </c>
      <c r="F1418" s="27">
        <v>-11.864542625373661</v>
      </c>
      <c r="G1418" s="27">
        <v>8.576880186187557</v>
      </c>
      <c r="H1418" s="26" t="s">
        <v>74</v>
      </c>
      <c r="I1418" s="27">
        <v>17.745167835781668</v>
      </c>
      <c r="J1418" s="27">
        <v>12.256512788</v>
      </c>
      <c r="K1418" s="26" t="s">
        <v>74</v>
      </c>
      <c r="L1418" s="23" t="s">
        <v>113</v>
      </c>
      <c r="M1418" s="23" t="s">
        <v>629</v>
      </c>
      <c r="N1418" s="28" t="s">
        <v>74</v>
      </c>
      <c r="O1418" s="3" t="s">
        <v>77</v>
      </c>
      <c r="P1418" s="3" t="s">
        <v>1351</v>
      </c>
      <c r="Q1418" s="28" t="s">
        <v>74</v>
      </c>
      <c r="R1418" s="29">
        <v>5</v>
      </c>
      <c r="S1418" s="30">
        <v>3</v>
      </c>
      <c r="T1418" s="30">
        <v>0</v>
      </c>
      <c r="U1418" s="30">
        <v>0</v>
      </c>
      <c r="V1418" s="30">
        <v>0</v>
      </c>
      <c r="W1418" s="28" t="s">
        <v>74</v>
      </c>
      <c r="X1418" s="3" t="s">
        <v>101</v>
      </c>
      <c r="Y1418" s="28" t="s">
        <v>74</v>
      </c>
      <c r="Z1418" s="31">
        <v>0</v>
      </c>
      <c r="AA1418" s="31">
        <v>12.284408416695429</v>
      </c>
      <c r="AB1418" s="31">
        <v>-8.4127598213343511</v>
      </c>
      <c r="AC1418" s="31">
        <v>27.57257187255286</v>
      </c>
      <c r="AD1418" s="28" t="s">
        <v>74</v>
      </c>
      <c r="AE1418" s="31">
        <v>-19.861031838611215</v>
      </c>
      <c r="AF1418" s="31">
        <v>-2.7347274243999853</v>
      </c>
      <c r="AG1418" s="28" t="s">
        <v>74</v>
      </c>
      <c r="AH1418" s="32">
        <v>45940</v>
      </c>
      <c r="AJ1418" s="30" t="s">
        <v>6119</v>
      </c>
    </row>
    <row r="1419" spans="1:36" x14ac:dyDescent="0.2">
      <c r="A1419" s="23" t="s">
        <v>2768</v>
      </c>
      <c r="B1419" s="24" t="s">
        <v>72</v>
      </c>
      <c r="C1419" s="25" t="s">
        <v>2769</v>
      </c>
      <c r="D1419" s="26" t="s">
        <v>74</v>
      </c>
      <c r="E1419" s="24">
        <v>0</v>
      </c>
      <c r="F1419" s="27">
        <v>-23.561741421770435</v>
      </c>
      <c r="G1419" s="27">
        <v>7.197283377188608</v>
      </c>
      <c r="H1419" s="26" t="s">
        <v>74</v>
      </c>
      <c r="I1419" s="27">
        <v>14.200679950313679</v>
      </c>
      <c r="J1419" s="27">
        <v>12.255263727000001</v>
      </c>
      <c r="K1419" s="26" t="s">
        <v>74</v>
      </c>
      <c r="L1419" s="23" t="s">
        <v>493</v>
      </c>
      <c r="M1419" s="23" t="s">
        <v>1662</v>
      </c>
      <c r="N1419" s="28" t="s">
        <v>74</v>
      </c>
      <c r="O1419" s="3" t="s">
        <v>77</v>
      </c>
      <c r="P1419" s="3" t="s">
        <v>78</v>
      </c>
      <c r="Q1419" s="28" t="s">
        <v>74</v>
      </c>
      <c r="R1419" s="29">
        <v>2</v>
      </c>
      <c r="S1419" s="30">
        <v>0</v>
      </c>
      <c r="T1419" s="30">
        <v>0</v>
      </c>
      <c r="U1419" s="30">
        <v>0</v>
      </c>
      <c r="V1419" s="30">
        <v>20</v>
      </c>
      <c r="W1419" s="28" t="s">
        <v>74</v>
      </c>
      <c r="X1419" s="3" t="s">
        <v>101</v>
      </c>
      <c r="Y1419" s="28" t="s">
        <v>74</v>
      </c>
      <c r="Z1419" s="31">
        <v>-5.3293413173652624</v>
      </c>
      <c r="AA1419" s="31">
        <v>6.9688768606224709</v>
      </c>
      <c r="AB1419" s="31">
        <v>-19.898670044331858</v>
      </c>
      <c r="AC1419" s="31">
        <v>-1.4885755410028054</v>
      </c>
      <c r="AD1419" s="28" t="s">
        <v>74</v>
      </c>
      <c r="AE1419" s="31">
        <v>-42.600021032277311</v>
      </c>
      <c r="AF1419" s="31">
        <v>-26.659793852497319</v>
      </c>
      <c r="AG1419" s="28" t="s">
        <v>74</v>
      </c>
      <c r="AH1419" s="32">
        <v>45940</v>
      </c>
      <c r="AJ1419" s="30" t="s">
        <v>6120</v>
      </c>
    </row>
    <row r="1420" spans="1:36" x14ac:dyDescent="0.2">
      <c r="A1420" s="23">
        <v>2633</v>
      </c>
      <c r="B1420" s="24" t="s">
        <v>107</v>
      </c>
      <c r="C1420" s="25" t="s">
        <v>2770</v>
      </c>
      <c r="D1420" s="26" t="s">
        <v>74</v>
      </c>
      <c r="E1420" s="24">
        <v>0</v>
      </c>
      <c r="F1420" s="27">
        <v>-13.475029846225794</v>
      </c>
      <c r="G1420" s="27">
        <v>0</v>
      </c>
      <c r="H1420" s="26" t="s">
        <v>74</v>
      </c>
      <c r="I1420" s="27">
        <v>9.5236999399800801</v>
      </c>
      <c r="J1420" s="27">
        <v>4.9927384640000003</v>
      </c>
      <c r="K1420" s="26" t="s">
        <v>74</v>
      </c>
      <c r="L1420" s="23" t="s">
        <v>178</v>
      </c>
      <c r="M1420" s="23" t="s">
        <v>418</v>
      </c>
      <c r="N1420" s="28" t="s">
        <v>74</v>
      </c>
      <c r="O1420" s="3" t="s">
        <v>109</v>
      </c>
      <c r="P1420" s="3" t="s">
        <v>110</v>
      </c>
      <c r="Q1420" s="28" t="s">
        <v>74</v>
      </c>
      <c r="R1420" s="29">
        <v>5</v>
      </c>
      <c r="S1420" s="30">
        <v>18</v>
      </c>
      <c r="T1420" s="30">
        <v>0</v>
      </c>
      <c r="U1420" s="30">
        <v>0</v>
      </c>
      <c r="V1420" s="30">
        <v>2</v>
      </c>
      <c r="W1420" s="28" t="s">
        <v>74</v>
      </c>
      <c r="X1420" s="3" t="s">
        <v>101</v>
      </c>
      <c r="Y1420" s="28" t="s">
        <v>74</v>
      </c>
      <c r="Z1420" s="31">
        <v>-3.0249110320284744</v>
      </c>
      <c r="AA1420" s="31">
        <v>6.9466248037676595</v>
      </c>
      <c r="AB1420" s="31">
        <v>-9.3781177253076162</v>
      </c>
      <c r="AC1420" s="31">
        <v>0.50251256281407197</v>
      </c>
      <c r="AD1420" s="28" t="s">
        <v>74</v>
      </c>
      <c r="AE1420" s="31">
        <v>-39.754542427509968</v>
      </c>
      <c r="AF1420" s="31">
        <v>-24.534259860741308</v>
      </c>
      <c r="AG1420" s="28" t="s">
        <v>74</v>
      </c>
      <c r="AH1420" s="32">
        <v>45940</v>
      </c>
      <c r="AJ1420" s="30" t="s">
        <v>6121</v>
      </c>
    </row>
    <row r="1421" spans="1:36" x14ac:dyDescent="0.2">
      <c r="A1421" s="23">
        <v>836</v>
      </c>
      <c r="B1421" s="24" t="s">
        <v>124</v>
      </c>
      <c r="C1421" s="25" t="s">
        <v>2771</v>
      </c>
      <c r="D1421" s="26" t="s">
        <v>74</v>
      </c>
      <c r="E1421" s="24">
        <v>0</v>
      </c>
      <c r="F1421" s="27">
        <v>-21.073438217747139</v>
      </c>
      <c r="G1421" s="27">
        <v>5.0121945331462223</v>
      </c>
      <c r="H1421" s="26" t="s">
        <v>74</v>
      </c>
      <c r="I1421" s="27">
        <v>23.020993996192196</v>
      </c>
      <c r="J1421" s="27">
        <v>12.140537342</v>
      </c>
      <c r="K1421" s="26" t="s">
        <v>74</v>
      </c>
      <c r="L1421" s="23" t="s">
        <v>315</v>
      </c>
      <c r="M1421" s="23" t="s">
        <v>777</v>
      </c>
      <c r="N1421" s="28" t="s">
        <v>74</v>
      </c>
      <c r="O1421" s="3" t="s">
        <v>109</v>
      </c>
      <c r="P1421" s="3" t="s">
        <v>543</v>
      </c>
      <c r="Q1421" s="28" t="s">
        <v>74</v>
      </c>
      <c r="R1421" s="29">
        <v>2</v>
      </c>
      <c r="S1421" s="30">
        <v>0</v>
      </c>
      <c r="T1421" s="30">
        <v>0</v>
      </c>
      <c r="U1421" s="30">
        <v>0</v>
      </c>
      <c r="V1421" s="30">
        <v>4</v>
      </c>
      <c r="W1421" s="28" t="s">
        <v>74</v>
      </c>
      <c r="X1421" s="3" t="s">
        <v>83</v>
      </c>
      <c r="Y1421" s="28" t="s">
        <v>74</v>
      </c>
      <c r="Z1421" s="31">
        <v>-9.6981692231568566</v>
      </c>
      <c r="AA1421" s="31">
        <v>6.7251461988304007</v>
      </c>
      <c r="AB1421" s="31">
        <v>-22.865595942519022</v>
      </c>
      <c r="AC1421" s="31">
        <v>16.195042132640616</v>
      </c>
      <c r="AD1421" s="28" t="s">
        <v>74</v>
      </c>
      <c r="AE1421" s="31">
        <v>-41.506122967686039</v>
      </c>
      <c r="AF1421" s="31">
        <v>-11.155149279766146</v>
      </c>
      <c r="AG1421" s="28" t="s">
        <v>74</v>
      </c>
      <c r="AH1421" s="32">
        <v>45940</v>
      </c>
      <c r="AJ1421" s="30" t="s">
        <v>6122</v>
      </c>
    </row>
    <row r="1422" spans="1:36" x14ac:dyDescent="0.2">
      <c r="A1422" s="23" t="s">
        <v>2772</v>
      </c>
      <c r="B1422" s="24" t="s">
        <v>72</v>
      </c>
      <c r="C1422" s="25" t="s">
        <v>2773</v>
      </c>
      <c r="D1422" s="26" t="s">
        <v>74</v>
      </c>
      <c r="E1422" s="24">
        <v>0</v>
      </c>
      <c r="F1422" s="27">
        <v>-23.009985672903781</v>
      </c>
      <c r="G1422" s="27">
        <v>1.844386658010511</v>
      </c>
      <c r="H1422" s="26" t="s">
        <v>74</v>
      </c>
      <c r="I1422" s="27">
        <v>30.588403266729379</v>
      </c>
      <c r="J1422" s="27">
        <v>12.133298689</v>
      </c>
      <c r="K1422" s="26" t="s">
        <v>74</v>
      </c>
      <c r="L1422" s="23" t="s">
        <v>178</v>
      </c>
      <c r="M1422" s="23" t="s">
        <v>240</v>
      </c>
      <c r="N1422" s="28" t="s">
        <v>74</v>
      </c>
      <c r="O1422" s="3" t="s">
        <v>77</v>
      </c>
      <c r="P1422" s="3" t="s">
        <v>78</v>
      </c>
      <c r="Q1422" s="28" t="s">
        <v>74</v>
      </c>
      <c r="R1422" s="29">
        <v>0</v>
      </c>
      <c r="S1422" s="30">
        <v>0</v>
      </c>
      <c r="T1422" s="30">
        <v>0</v>
      </c>
      <c r="U1422" s="30">
        <v>32</v>
      </c>
      <c r="V1422" s="30">
        <v>36</v>
      </c>
      <c r="W1422" s="28" t="s">
        <v>74</v>
      </c>
      <c r="X1422" s="3" t="s">
        <v>83</v>
      </c>
      <c r="Y1422" s="28" t="s">
        <v>74</v>
      </c>
      <c r="Z1422" s="31">
        <v>-14.914735230452457</v>
      </c>
      <c r="AA1422" s="31">
        <v>1.8324276507013812</v>
      </c>
      <c r="AB1422" s="31">
        <v>-32.583141602175282</v>
      </c>
      <c r="AC1422" s="31">
        <v>-19.613791053218453</v>
      </c>
      <c r="AD1422" s="28" t="s">
        <v>74</v>
      </c>
      <c r="AE1422" s="31">
        <v>-55.624808837849812</v>
      </c>
      <c r="AF1422" s="31">
        <v>-40.394654302716077</v>
      </c>
      <c r="AG1422" s="28" t="s">
        <v>74</v>
      </c>
      <c r="AH1422" s="32">
        <v>45940</v>
      </c>
      <c r="AJ1422" s="30" t="s">
        <v>6123</v>
      </c>
    </row>
    <row r="1423" spans="1:36" x14ac:dyDescent="0.2">
      <c r="A1423" s="23" t="s">
        <v>2774</v>
      </c>
      <c r="B1423" s="24" t="s">
        <v>754</v>
      </c>
      <c r="C1423" s="25" t="s">
        <v>2775</v>
      </c>
      <c r="D1423" s="26" t="s">
        <v>74</v>
      </c>
      <c r="E1423" s="24">
        <v>2</v>
      </c>
      <c r="F1423" s="27">
        <v>-11.311396117251196</v>
      </c>
      <c r="G1423" s="27">
        <v>2.8858741598692643</v>
      </c>
      <c r="H1423" s="26" t="s">
        <v>74</v>
      </c>
      <c r="I1423" s="27">
        <v>21.093330683582316</v>
      </c>
      <c r="J1423" s="27">
        <v>12.103827049</v>
      </c>
      <c r="K1423" s="26" t="s">
        <v>74</v>
      </c>
      <c r="L1423" s="23" t="s">
        <v>113</v>
      </c>
      <c r="M1423" s="23" t="s">
        <v>324</v>
      </c>
      <c r="N1423" s="28" t="s">
        <v>74</v>
      </c>
      <c r="O1423" s="3" t="s">
        <v>109</v>
      </c>
      <c r="P1423" s="3" t="s">
        <v>756</v>
      </c>
      <c r="Q1423" s="28" t="s">
        <v>74</v>
      </c>
      <c r="R1423" s="29">
        <v>5</v>
      </c>
      <c r="S1423" s="30">
        <v>15</v>
      </c>
      <c r="T1423" s="30">
        <v>0</v>
      </c>
      <c r="U1423" s="30">
        <v>0</v>
      </c>
      <c r="V1423" s="30">
        <v>0</v>
      </c>
      <c r="W1423" s="28" t="s">
        <v>74</v>
      </c>
      <c r="X1423" s="3" t="s">
        <v>83</v>
      </c>
      <c r="Y1423" s="28" t="s">
        <v>74</v>
      </c>
      <c r="Z1423" s="31">
        <v>-0.89875602642699315</v>
      </c>
      <c r="AA1423" s="31">
        <v>15.208967616938823</v>
      </c>
      <c r="AB1423" s="31">
        <v>-0.89875602642699315</v>
      </c>
      <c r="AC1423" s="31">
        <v>24.830419936280272</v>
      </c>
      <c r="AD1423" s="28" t="s">
        <v>74</v>
      </c>
      <c r="AE1423" s="31">
        <v>-21.641662253691525</v>
      </c>
      <c r="AF1423" s="31">
        <v>-0.76438581647185311</v>
      </c>
      <c r="AG1423" s="28" t="s">
        <v>74</v>
      </c>
      <c r="AH1423" s="32">
        <v>45940</v>
      </c>
      <c r="AJ1423" s="30" t="s">
        <v>6124</v>
      </c>
    </row>
    <row r="1424" spans="1:36" x14ac:dyDescent="0.2">
      <c r="A1424" s="23" t="s">
        <v>2776</v>
      </c>
      <c r="B1424" s="24" t="s">
        <v>154</v>
      </c>
      <c r="C1424" s="25" t="s">
        <v>2777</v>
      </c>
      <c r="D1424" s="26" t="s">
        <v>74</v>
      </c>
      <c r="E1424" s="24">
        <v>5</v>
      </c>
      <c r="F1424" s="27">
        <v>0</v>
      </c>
      <c r="G1424" s="27">
        <v>82.368516585852603</v>
      </c>
      <c r="H1424" s="26" t="s">
        <v>74</v>
      </c>
      <c r="I1424" s="27">
        <v>64.252875469515715</v>
      </c>
      <c r="J1424" s="27">
        <v>12.100311803</v>
      </c>
      <c r="K1424" s="26" t="s">
        <v>74</v>
      </c>
      <c r="L1424" s="23" t="s">
        <v>129</v>
      </c>
      <c r="M1424" s="23" t="s">
        <v>200</v>
      </c>
      <c r="N1424" s="28" t="s">
        <v>74</v>
      </c>
      <c r="O1424" s="3" t="s">
        <v>156</v>
      </c>
      <c r="P1424" s="3" t="s">
        <v>454</v>
      </c>
      <c r="Q1424" s="28" t="s">
        <v>74</v>
      </c>
      <c r="R1424" s="29">
        <v>5</v>
      </c>
      <c r="S1424" s="30">
        <v>10</v>
      </c>
      <c r="T1424" s="30">
        <v>11</v>
      </c>
      <c r="U1424" s="30">
        <v>0</v>
      </c>
      <c r="V1424" s="30">
        <v>0</v>
      </c>
      <c r="W1424" s="28" t="s">
        <v>74</v>
      </c>
      <c r="X1424" s="3" t="s">
        <v>79</v>
      </c>
      <c r="Y1424" s="28" t="s">
        <v>74</v>
      </c>
      <c r="Z1424" s="31">
        <v>0</v>
      </c>
      <c r="AA1424" s="31">
        <v>117.57322175732219</v>
      </c>
      <c r="AB1424" s="31">
        <v>0</v>
      </c>
      <c r="AC1424" s="31">
        <v>139.9643129996052</v>
      </c>
      <c r="AD1424" s="28" t="s">
        <v>74</v>
      </c>
      <c r="AE1424" s="31">
        <v>0</v>
      </c>
      <c r="AF1424" s="31">
        <v>99.743583465094815</v>
      </c>
      <c r="AG1424" s="28" t="s">
        <v>74</v>
      </c>
      <c r="AH1424" s="32">
        <v>45940</v>
      </c>
      <c r="AJ1424" s="30" t="s">
        <v>6125</v>
      </c>
    </row>
    <row r="1425" spans="1:36" x14ac:dyDescent="0.2">
      <c r="A1425" s="23" t="s">
        <v>2778</v>
      </c>
      <c r="B1425" s="24" t="s">
        <v>72</v>
      </c>
      <c r="C1425" s="25" t="s">
        <v>2779</v>
      </c>
      <c r="D1425" s="26" t="s">
        <v>74</v>
      </c>
      <c r="E1425" s="24">
        <v>0</v>
      </c>
      <c r="F1425" s="27">
        <v>-26.751824993617205</v>
      </c>
      <c r="G1425" s="27">
        <v>2.0367582280806271</v>
      </c>
      <c r="H1425" s="26" t="s">
        <v>74</v>
      </c>
      <c r="I1425" s="27">
        <v>18.03705159386298</v>
      </c>
      <c r="J1425" s="27">
        <v>12.048757871999999</v>
      </c>
      <c r="K1425" s="26" t="s">
        <v>74</v>
      </c>
      <c r="L1425" s="23" t="s">
        <v>493</v>
      </c>
      <c r="M1425" s="23" t="s">
        <v>1662</v>
      </c>
      <c r="N1425" s="28" t="s">
        <v>74</v>
      </c>
      <c r="O1425" s="3" t="s">
        <v>77</v>
      </c>
      <c r="P1425" s="3" t="s">
        <v>78</v>
      </c>
      <c r="Q1425" s="28" t="s">
        <v>74</v>
      </c>
      <c r="R1425" s="29">
        <v>0</v>
      </c>
      <c r="S1425" s="30">
        <v>0</v>
      </c>
      <c r="T1425" s="30">
        <v>0</v>
      </c>
      <c r="U1425" s="30">
        <v>5</v>
      </c>
      <c r="V1425" s="30">
        <v>15</v>
      </c>
      <c r="W1425" s="28" t="s">
        <v>74</v>
      </c>
      <c r="X1425" s="3" t="s">
        <v>101</v>
      </c>
      <c r="Y1425" s="28" t="s">
        <v>74</v>
      </c>
      <c r="Z1425" s="31">
        <v>-15.808538163001293</v>
      </c>
      <c r="AA1425" s="31">
        <v>0</v>
      </c>
      <c r="AB1425" s="31">
        <v>-18.241206030150749</v>
      </c>
      <c r="AC1425" s="31">
        <v>-4.0702345031713802</v>
      </c>
      <c r="AD1425" s="28" t="s">
        <v>74</v>
      </c>
      <c r="AE1425" s="31">
        <v>-42.688155382451662</v>
      </c>
      <c r="AF1425" s="31">
        <v>-28.108042347905275</v>
      </c>
      <c r="AG1425" s="28" t="s">
        <v>74</v>
      </c>
      <c r="AH1425" s="32">
        <v>45940</v>
      </c>
      <c r="AJ1425" s="30" t="s">
        <v>6126</v>
      </c>
    </row>
    <row r="1426" spans="1:36" x14ac:dyDescent="0.2">
      <c r="A1426" s="23" t="s">
        <v>2348</v>
      </c>
      <c r="B1426" s="24" t="s">
        <v>557</v>
      </c>
      <c r="C1426" s="25" t="s">
        <v>2780</v>
      </c>
      <c r="D1426" s="26" t="s">
        <v>74</v>
      </c>
      <c r="E1426" s="24">
        <v>3</v>
      </c>
      <c r="F1426" s="27">
        <v>0</v>
      </c>
      <c r="G1426" s="27">
        <v>31.869845055273334</v>
      </c>
      <c r="H1426" s="26" t="s">
        <v>74</v>
      </c>
      <c r="I1426" s="27">
        <v>35.092854905273477</v>
      </c>
      <c r="J1426" s="27">
        <v>12.038607811</v>
      </c>
      <c r="K1426" s="26" t="s">
        <v>74</v>
      </c>
      <c r="L1426" s="23" t="s">
        <v>247</v>
      </c>
      <c r="M1426" s="23" t="s">
        <v>409</v>
      </c>
      <c r="N1426" s="28" t="s">
        <v>74</v>
      </c>
      <c r="O1426" s="3" t="s">
        <v>156</v>
      </c>
      <c r="P1426" s="3" t="s">
        <v>559</v>
      </c>
      <c r="Q1426" s="28" t="s">
        <v>74</v>
      </c>
      <c r="R1426" s="29">
        <v>5</v>
      </c>
      <c r="S1426" s="30">
        <v>2</v>
      </c>
      <c r="T1426" s="30">
        <v>0</v>
      </c>
      <c r="U1426" s="30">
        <v>0</v>
      </c>
      <c r="V1426" s="30">
        <v>0</v>
      </c>
      <c r="W1426" s="28" t="s">
        <v>74</v>
      </c>
      <c r="X1426" s="3" t="s">
        <v>83</v>
      </c>
      <c r="Y1426" s="28" t="s">
        <v>74</v>
      </c>
      <c r="Z1426" s="31">
        <v>0</v>
      </c>
      <c r="AA1426" s="31">
        <v>44.964028776978417</v>
      </c>
      <c r="AB1426" s="31">
        <v>-20.103092783505151</v>
      </c>
      <c r="AC1426" s="31">
        <v>22.752457333621663</v>
      </c>
      <c r="AD1426" s="28" t="s">
        <v>74</v>
      </c>
      <c r="AE1426" s="31">
        <v>-43.823638950887997</v>
      </c>
      <c r="AF1426" s="31">
        <v>-1.1756087898353442</v>
      </c>
      <c r="AG1426" s="28" t="s">
        <v>74</v>
      </c>
      <c r="AH1426" s="32">
        <v>45940</v>
      </c>
      <c r="AJ1426" s="30" t="s">
        <v>6127</v>
      </c>
    </row>
    <row r="1427" spans="1:36" x14ac:dyDescent="0.2">
      <c r="A1427" s="23" t="s">
        <v>2781</v>
      </c>
      <c r="B1427" s="24" t="s">
        <v>255</v>
      </c>
      <c r="C1427" s="25" t="s">
        <v>2782</v>
      </c>
      <c r="D1427" s="26" t="s">
        <v>74</v>
      </c>
      <c r="E1427" s="24">
        <v>0</v>
      </c>
      <c r="F1427" s="27">
        <v>-18.443508291023303</v>
      </c>
      <c r="G1427" s="27">
        <v>6.0093783719507456</v>
      </c>
      <c r="H1427" s="26" t="s">
        <v>74</v>
      </c>
      <c r="I1427" s="27">
        <v>27.259648780919569</v>
      </c>
      <c r="J1427" s="27">
        <v>6.4838434170000001</v>
      </c>
      <c r="K1427" s="26" t="s">
        <v>74</v>
      </c>
      <c r="L1427" s="23" t="s">
        <v>247</v>
      </c>
      <c r="M1427" s="23" t="s">
        <v>1160</v>
      </c>
      <c r="N1427" s="28" t="s">
        <v>74</v>
      </c>
      <c r="O1427" s="3" t="s">
        <v>109</v>
      </c>
      <c r="P1427" s="3" t="s">
        <v>258</v>
      </c>
      <c r="Q1427" s="28" t="s">
        <v>74</v>
      </c>
      <c r="R1427" s="29">
        <v>5</v>
      </c>
      <c r="S1427" s="30">
        <v>2</v>
      </c>
      <c r="T1427" s="30">
        <v>0</v>
      </c>
      <c r="U1427" s="30">
        <v>0</v>
      </c>
      <c r="V1427" s="30">
        <v>4</v>
      </c>
      <c r="W1427" s="28" t="s">
        <v>74</v>
      </c>
      <c r="X1427" s="3" t="s">
        <v>83</v>
      </c>
      <c r="Y1427" s="28" t="s">
        <v>74</v>
      </c>
      <c r="Z1427" s="31">
        <v>-5.663251176959303</v>
      </c>
      <c r="AA1427" s="31">
        <v>9.4985535197685476</v>
      </c>
      <c r="AB1427" s="31">
        <v>-10.25725463334958</v>
      </c>
      <c r="AC1427" s="31">
        <v>10.83559922966573</v>
      </c>
      <c r="AD1427" s="28" t="s">
        <v>74</v>
      </c>
      <c r="AE1427" s="31">
        <v>-49.685605003966415</v>
      </c>
      <c r="AF1427" s="31">
        <v>-24.381630560888624</v>
      </c>
      <c r="AG1427" s="28" t="s">
        <v>74</v>
      </c>
      <c r="AH1427" s="32">
        <v>45940</v>
      </c>
      <c r="AJ1427" s="30" t="s">
        <v>6128</v>
      </c>
    </row>
    <row r="1428" spans="1:36" x14ac:dyDescent="0.2">
      <c r="A1428" s="23">
        <v>285</v>
      </c>
      <c r="B1428" s="24" t="s">
        <v>124</v>
      </c>
      <c r="C1428" s="25" t="s">
        <v>2783</v>
      </c>
      <c r="D1428" s="26" t="s">
        <v>74</v>
      </c>
      <c r="E1428" s="24">
        <v>4</v>
      </c>
      <c r="F1428" s="27">
        <v>-22.27908869904854</v>
      </c>
      <c r="G1428" s="27">
        <v>27.136577894683711</v>
      </c>
      <c r="H1428" s="26" t="s">
        <v>74</v>
      </c>
      <c r="I1428" s="27">
        <v>44.467610770985132</v>
      </c>
      <c r="J1428" s="27">
        <v>11.992306952</v>
      </c>
      <c r="K1428" s="26" t="s">
        <v>74</v>
      </c>
      <c r="L1428" s="23" t="s">
        <v>75</v>
      </c>
      <c r="M1428" s="23" t="s">
        <v>372</v>
      </c>
      <c r="N1428" s="28" t="s">
        <v>74</v>
      </c>
      <c r="O1428" s="3" t="s">
        <v>109</v>
      </c>
      <c r="P1428" s="3" t="s">
        <v>126</v>
      </c>
      <c r="Q1428" s="28" t="s">
        <v>74</v>
      </c>
      <c r="R1428" s="29">
        <v>4</v>
      </c>
      <c r="S1428" s="30">
        <v>0</v>
      </c>
      <c r="T1428" s="30">
        <v>0</v>
      </c>
      <c r="U1428" s="30">
        <v>0</v>
      </c>
      <c r="V1428" s="30">
        <v>0</v>
      </c>
      <c r="W1428" s="28" t="s">
        <v>74</v>
      </c>
      <c r="X1428" s="3" t="s">
        <v>79</v>
      </c>
      <c r="Y1428" s="28" t="s">
        <v>74</v>
      </c>
      <c r="Z1428" s="31">
        <v>-10.636461704422869</v>
      </c>
      <c r="AA1428" s="31">
        <v>37.607973421926907</v>
      </c>
      <c r="AB1428" s="31">
        <v>-28.252208557076035</v>
      </c>
      <c r="AC1428" s="31">
        <v>42.951066352142114</v>
      </c>
      <c r="AD1428" s="28" t="s">
        <v>74</v>
      </c>
      <c r="AE1428" s="31">
        <v>-34.322587275247976</v>
      </c>
      <c r="AF1428" s="31">
        <v>10.135734228995466</v>
      </c>
      <c r="AG1428" s="28" t="s">
        <v>74</v>
      </c>
      <c r="AH1428" s="32">
        <v>45940</v>
      </c>
      <c r="AJ1428" s="30" t="s">
        <v>6129</v>
      </c>
    </row>
    <row r="1429" spans="1:36" x14ac:dyDescent="0.2">
      <c r="A1429" s="23">
        <v>6920</v>
      </c>
      <c r="B1429" s="24" t="s">
        <v>259</v>
      </c>
      <c r="C1429" s="25" t="s">
        <v>2784</v>
      </c>
      <c r="D1429" s="26" t="s">
        <v>74</v>
      </c>
      <c r="E1429" s="24">
        <v>3</v>
      </c>
      <c r="F1429" s="27">
        <v>-6.3284225395825997</v>
      </c>
      <c r="G1429" s="27">
        <v>33.993240027851272</v>
      </c>
      <c r="H1429" s="26" t="s">
        <v>74</v>
      </c>
      <c r="I1429" s="27">
        <v>58.502294648665064</v>
      </c>
      <c r="J1429" s="27">
        <v>11.988432786000001</v>
      </c>
      <c r="K1429" s="26" t="s">
        <v>74</v>
      </c>
      <c r="L1429" s="23" t="s">
        <v>75</v>
      </c>
      <c r="M1429" s="23" t="s">
        <v>76</v>
      </c>
      <c r="N1429" s="28" t="s">
        <v>74</v>
      </c>
      <c r="O1429" s="3" t="s">
        <v>109</v>
      </c>
      <c r="P1429" s="3" t="s">
        <v>261</v>
      </c>
      <c r="Q1429" s="28" t="s">
        <v>74</v>
      </c>
      <c r="R1429" s="29">
        <v>3</v>
      </c>
      <c r="S1429" s="30">
        <v>0</v>
      </c>
      <c r="T1429" s="30">
        <v>0</v>
      </c>
      <c r="U1429" s="30">
        <v>0</v>
      </c>
      <c r="V1429" s="30">
        <v>0</v>
      </c>
      <c r="W1429" s="28" t="s">
        <v>74</v>
      </c>
      <c r="X1429" s="3" t="s">
        <v>79</v>
      </c>
      <c r="Y1429" s="28" t="s">
        <v>74</v>
      </c>
      <c r="Z1429" s="31">
        <v>0</v>
      </c>
      <c r="AA1429" s="31">
        <v>75.484871859167868</v>
      </c>
      <c r="AB1429" s="31">
        <v>-52.436665510409256</v>
      </c>
      <c r="AC1429" s="31">
        <v>-11.177012814693278</v>
      </c>
      <c r="AD1429" s="28" t="s">
        <v>74</v>
      </c>
      <c r="AE1429" s="31">
        <v>-65.549913729737909</v>
      </c>
      <c r="AF1429" s="31">
        <v>-38.283894062873792</v>
      </c>
      <c r="AG1429" s="28" t="s">
        <v>74</v>
      </c>
      <c r="AH1429" s="32">
        <v>45940</v>
      </c>
      <c r="AJ1429" s="30" t="s">
        <v>6130</v>
      </c>
    </row>
    <row r="1430" spans="1:36" x14ac:dyDescent="0.2">
      <c r="A1430" s="23">
        <v>6969</v>
      </c>
      <c r="B1430" s="24" t="s">
        <v>124</v>
      </c>
      <c r="C1430" s="25" t="s">
        <v>2785</v>
      </c>
      <c r="D1430" s="26" t="s">
        <v>74</v>
      </c>
      <c r="E1430" s="24">
        <v>1</v>
      </c>
      <c r="F1430" s="27">
        <v>-32.145216538309853</v>
      </c>
      <c r="G1430" s="27">
        <v>9.3518195715952039</v>
      </c>
      <c r="H1430" s="26" t="s">
        <v>74</v>
      </c>
      <c r="I1430" s="27">
        <v>60.162446888205587</v>
      </c>
      <c r="J1430" s="27">
        <v>11.987314606</v>
      </c>
      <c r="K1430" s="26" t="s">
        <v>74</v>
      </c>
      <c r="L1430" s="23" t="s">
        <v>122</v>
      </c>
      <c r="M1430" s="23" t="s">
        <v>211</v>
      </c>
      <c r="N1430" s="28" t="s">
        <v>74</v>
      </c>
      <c r="O1430" s="3" t="s">
        <v>109</v>
      </c>
      <c r="P1430" s="3" t="s">
        <v>126</v>
      </c>
      <c r="Q1430" s="28" t="s">
        <v>74</v>
      </c>
      <c r="R1430" s="29">
        <v>2</v>
      </c>
      <c r="S1430" s="30">
        <v>0</v>
      </c>
      <c r="T1430" s="30">
        <v>0</v>
      </c>
      <c r="U1430" s="30">
        <v>0</v>
      </c>
      <c r="V1430" s="30">
        <v>0</v>
      </c>
      <c r="W1430" s="28" t="s">
        <v>74</v>
      </c>
      <c r="X1430" s="3" t="s">
        <v>79</v>
      </c>
      <c r="Y1430" s="28" t="s">
        <v>74</v>
      </c>
      <c r="Z1430" s="31">
        <v>-29.9223389675651</v>
      </c>
      <c r="AA1430" s="31">
        <v>33.740191804707926</v>
      </c>
      <c r="AB1430" s="31">
        <v>-60.19719771665801</v>
      </c>
      <c r="AC1430" s="31">
        <v>20.014395468556863</v>
      </c>
      <c r="AD1430" s="28" t="s">
        <v>74</v>
      </c>
      <c r="AE1430" s="31">
        <v>-70.43331655648521</v>
      </c>
      <c r="AF1430" s="31">
        <v>-9.737207327453298</v>
      </c>
      <c r="AG1430" s="28" t="s">
        <v>74</v>
      </c>
      <c r="AH1430" s="32">
        <v>45940</v>
      </c>
      <c r="AJ1430" s="30" t="s">
        <v>6131</v>
      </c>
    </row>
    <row r="1431" spans="1:36" x14ac:dyDescent="0.2">
      <c r="A1431" s="23" t="s">
        <v>1954</v>
      </c>
      <c r="B1431" s="24" t="s">
        <v>272</v>
      </c>
      <c r="C1431" s="25" t="s">
        <v>2786</v>
      </c>
      <c r="D1431" s="26" t="s">
        <v>74</v>
      </c>
      <c r="E1431" s="24">
        <v>3</v>
      </c>
      <c r="F1431" s="27">
        <v>-13.81805778277821</v>
      </c>
      <c r="G1431" s="27">
        <v>6.2002615836505885</v>
      </c>
      <c r="H1431" s="26" t="s">
        <v>74</v>
      </c>
      <c r="I1431" s="27">
        <v>15.567459344014701</v>
      </c>
      <c r="J1431" s="27">
        <v>11.985174669999999</v>
      </c>
      <c r="K1431" s="26" t="s">
        <v>74</v>
      </c>
      <c r="L1431" s="23" t="s">
        <v>122</v>
      </c>
      <c r="M1431" s="23" t="s">
        <v>1085</v>
      </c>
      <c r="N1431" s="28" t="s">
        <v>74</v>
      </c>
      <c r="O1431" s="3" t="s">
        <v>77</v>
      </c>
      <c r="P1431" s="3" t="s">
        <v>274</v>
      </c>
      <c r="Q1431" s="28" t="s">
        <v>74</v>
      </c>
      <c r="R1431" s="29">
        <v>4</v>
      </c>
      <c r="S1431" s="30">
        <v>0</v>
      </c>
      <c r="T1431" s="30">
        <v>0</v>
      </c>
      <c r="U1431" s="30">
        <v>0</v>
      </c>
      <c r="V1431" s="30">
        <v>0</v>
      </c>
      <c r="W1431" s="28" t="s">
        <v>74</v>
      </c>
      <c r="X1431" s="3" t="s">
        <v>101</v>
      </c>
      <c r="Y1431" s="28" t="s">
        <v>74</v>
      </c>
      <c r="Z1431" s="31">
        <v>-1.8926897030734562</v>
      </c>
      <c r="AA1431" s="31">
        <v>18.299832495812403</v>
      </c>
      <c r="AB1431" s="31">
        <v>-1.8926897030734562</v>
      </c>
      <c r="AC1431" s="31">
        <v>60.488566964919762</v>
      </c>
      <c r="AD1431" s="28" t="s">
        <v>74</v>
      </c>
      <c r="AE1431" s="31">
        <v>-13.81805778277821</v>
      </c>
      <c r="AF1431" s="31">
        <v>20.344373411850352</v>
      </c>
      <c r="AG1431" s="28" t="s">
        <v>74</v>
      </c>
      <c r="AH1431" s="32">
        <v>45940</v>
      </c>
      <c r="AJ1431" s="30" t="s">
        <v>6132</v>
      </c>
    </row>
    <row r="1432" spans="1:36" x14ac:dyDescent="0.2">
      <c r="A1432" s="23" t="s">
        <v>2787</v>
      </c>
      <c r="B1432" s="24" t="s">
        <v>255</v>
      </c>
      <c r="C1432" s="25" t="s">
        <v>2788</v>
      </c>
      <c r="D1432" s="26" t="s">
        <v>74</v>
      </c>
      <c r="E1432" s="24">
        <v>3</v>
      </c>
      <c r="F1432" s="27">
        <v>-16.127769093422117</v>
      </c>
      <c r="G1432" s="27">
        <v>9.2403725971044626</v>
      </c>
      <c r="H1432" s="26" t="s">
        <v>74</v>
      </c>
      <c r="I1432" s="27">
        <v>31.699628690864301</v>
      </c>
      <c r="J1432" s="27">
        <v>11.981633448</v>
      </c>
      <c r="K1432" s="26" t="s">
        <v>74</v>
      </c>
      <c r="L1432" s="23" t="s">
        <v>113</v>
      </c>
      <c r="M1432" s="23" t="s">
        <v>324</v>
      </c>
      <c r="N1432" s="28" t="s">
        <v>74</v>
      </c>
      <c r="O1432" s="3" t="s">
        <v>109</v>
      </c>
      <c r="P1432" s="3" t="s">
        <v>258</v>
      </c>
      <c r="Q1432" s="28" t="s">
        <v>74</v>
      </c>
      <c r="R1432" s="29">
        <v>5</v>
      </c>
      <c r="S1432" s="30">
        <v>5</v>
      </c>
      <c r="T1432" s="30">
        <v>0</v>
      </c>
      <c r="U1432" s="30">
        <v>0</v>
      </c>
      <c r="V1432" s="30">
        <v>0</v>
      </c>
      <c r="W1432" s="28" t="s">
        <v>74</v>
      </c>
      <c r="X1432" s="3" t="s">
        <v>83</v>
      </c>
      <c r="Y1432" s="28" t="s">
        <v>74</v>
      </c>
      <c r="Z1432" s="31">
        <v>-6.0636719276945774</v>
      </c>
      <c r="AA1432" s="31">
        <v>22.19882425199615</v>
      </c>
      <c r="AB1432" s="31">
        <v>-7.7437731849496538</v>
      </c>
      <c r="AC1432" s="31">
        <v>52.465758973387743</v>
      </c>
      <c r="AD1432" s="28" t="s">
        <v>74</v>
      </c>
      <c r="AE1432" s="31">
        <v>-30.477773054742833</v>
      </c>
      <c r="AF1432" s="31">
        <v>12.106295980052151</v>
      </c>
      <c r="AG1432" s="28" t="s">
        <v>74</v>
      </c>
      <c r="AH1432" s="32">
        <v>45940</v>
      </c>
      <c r="AJ1432" s="30" t="s">
        <v>6133</v>
      </c>
    </row>
    <row r="1433" spans="1:36" x14ac:dyDescent="0.2">
      <c r="A1433" s="23" t="s">
        <v>2789</v>
      </c>
      <c r="B1433" s="24" t="s">
        <v>255</v>
      </c>
      <c r="C1433" s="25" t="s">
        <v>2790</v>
      </c>
      <c r="D1433" s="26" t="s">
        <v>74</v>
      </c>
      <c r="E1433" s="24">
        <v>0</v>
      </c>
      <c r="F1433" s="27">
        <v>-27.292315139534601</v>
      </c>
      <c r="G1433" s="27">
        <v>3.2523303280789562</v>
      </c>
      <c r="H1433" s="26" t="s">
        <v>74</v>
      </c>
      <c r="I1433" s="27">
        <v>22.603776221849063</v>
      </c>
      <c r="J1433" s="27">
        <v>11.973366708</v>
      </c>
      <c r="K1433" s="26" t="s">
        <v>74</v>
      </c>
      <c r="L1433" s="23" t="s">
        <v>247</v>
      </c>
      <c r="M1433" s="23" t="s">
        <v>672</v>
      </c>
      <c r="N1433" s="28" t="s">
        <v>74</v>
      </c>
      <c r="O1433" s="3" t="s">
        <v>109</v>
      </c>
      <c r="P1433" s="3" t="s">
        <v>258</v>
      </c>
      <c r="Q1433" s="28" t="s">
        <v>74</v>
      </c>
      <c r="R1433" s="29">
        <v>3</v>
      </c>
      <c r="S1433" s="30">
        <v>0</v>
      </c>
      <c r="T1433" s="30">
        <v>0</v>
      </c>
      <c r="U1433" s="30">
        <v>0</v>
      </c>
      <c r="V1433" s="30">
        <v>7</v>
      </c>
      <c r="W1433" s="28" t="s">
        <v>74</v>
      </c>
      <c r="X1433" s="3" t="s">
        <v>83</v>
      </c>
      <c r="Y1433" s="28" t="s">
        <v>74</v>
      </c>
      <c r="Z1433" s="31">
        <v>-6.6819761680123744</v>
      </c>
      <c r="AA1433" s="31">
        <v>2.1731353185931526</v>
      </c>
      <c r="AB1433" s="31">
        <v>-6.6819761680123744</v>
      </c>
      <c r="AC1433" s="31">
        <v>15.585640368608953</v>
      </c>
      <c r="AD1433" s="28" t="s">
        <v>74</v>
      </c>
      <c r="AE1433" s="31">
        <v>-34.49943801579554</v>
      </c>
      <c r="AF1433" s="31">
        <v>-19.209173814193466</v>
      </c>
      <c r="AG1433" s="28" t="s">
        <v>74</v>
      </c>
      <c r="AH1433" s="32">
        <v>45940</v>
      </c>
      <c r="AJ1433" s="30" t="s">
        <v>6134</v>
      </c>
    </row>
    <row r="1434" spans="1:36" x14ac:dyDescent="0.2">
      <c r="A1434" s="23" t="s">
        <v>2791</v>
      </c>
      <c r="B1434" s="24" t="s">
        <v>72</v>
      </c>
      <c r="C1434" s="25" t="s">
        <v>2792</v>
      </c>
      <c r="D1434" s="26" t="s">
        <v>74</v>
      </c>
      <c r="E1434" s="24">
        <v>0</v>
      </c>
      <c r="F1434" s="27">
        <v>-30.888960328820797</v>
      </c>
      <c r="G1434" s="27">
        <v>0</v>
      </c>
      <c r="H1434" s="26" t="s">
        <v>74</v>
      </c>
      <c r="I1434" s="27">
        <v>33.304497830856455</v>
      </c>
      <c r="J1434" s="27">
        <v>11.972377357999999</v>
      </c>
      <c r="K1434" s="26" t="s">
        <v>74</v>
      </c>
      <c r="L1434" s="23" t="s">
        <v>178</v>
      </c>
      <c r="M1434" s="23" t="s">
        <v>1138</v>
      </c>
      <c r="N1434" s="28" t="s">
        <v>74</v>
      </c>
      <c r="O1434" s="3" t="s">
        <v>77</v>
      </c>
      <c r="P1434" s="3" t="s">
        <v>78</v>
      </c>
      <c r="Q1434" s="28" t="s">
        <v>74</v>
      </c>
      <c r="R1434" s="29">
        <v>1</v>
      </c>
      <c r="S1434" s="30">
        <v>0</v>
      </c>
      <c r="T1434" s="30">
        <v>0</v>
      </c>
      <c r="U1434" s="30">
        <v>0</v>
      </c>
      <c r="V1434" s="30">
        <v>6</v>
      </c>
      <c r="W1434" s="28" t="s">
        <v>74</v>
      </c>
      <c r="X1434" s="3" t="s">
        <v>83</v>
      </c>
      <c r="Y1434" s="28" t="s">
        <v>74</v>
      </c>
      <c r="Z1434" s="31">
        <v>-24.174537506830077</v>
      </c>
      <c r="AA1434" s="31">
        <v>0</v>
      </c>
      <c r="AB1434" s="31">
        <v>-46.346313173156588</v>
      </c>
      <c r="AC1434" s="31">
        <v>-13.683678315756554</v>
      </c>
      <c r="AD1434" s="28" t="s">
        <v>74</v>
      </c>
      <c r="AE1434" s="31">
        <v>-53.093206103198028</v>
      </c>
      <c r="AF1434" s="31">
        <v>-34.561217224858915</v>
      </c>
      <c r="AG1434" s="28" t="s">
        <v>74</v>
      </c>
      <c r="AH1434" s="32">
        <v>45940</v>
      </c>
      <c r="AJ1434" s="30" t="s">
        <v>6135</v>
      </c>
    </row>
    <row r="1435" spans="1:36" x14ac:dyDescent="0.2">
      <c r="A1435" s="23" t="s">
        <v>2793</v>
      </c>
      <c r="B1435" s="24" t="s">
        <v>154</v>
      </c>
      <c r="C1435" s="25" t="s">
        <v>2794</v>
      </c>
      <c r="D1435" s="26" t="s">
        <v>74</v>
      </c>
      <c r="E1435" s="24">
        <v>1</v>
      </c>
      <c r="F1435" s="27">
        <v>-11.251341058952251</v>
      </c>
      <c r="G1435" s="27">
        <v>11.808072089370333</v>
      </c>
      <c r="H1435" s="26" t="s">
        <v>74</v>
      </c>
      <c r="I1435" s="27">
        <v>43.29863500920149</v>
      </c>
      <c r="J1435" s="27">
        <v>11.969410132</v>
      </c>
      <c r="K1435" s="26" t="s">
        <v>74</v>
      </c>
      <c r="L1435" s="23" t="s">
        <v>178</v>
      </c>
      <c r="M1435" s="23" t="s">
        <v>418</v>
      </c>
      <c r="N1435" s="28" t="s">
        <v>74</v>
      </c>
      <c r="O1435" s="3" t="s">
        <v>156</v>
      </c>
      <c r="P1435" s="3" t="s">
        <v>171</v>
      </c>
      <c r="Q1435" s="28" t="s">
        <v>74</v>
      </c>
      <c r="R1435" s="29">
        <v>3</v>
      </c>
      <c r="S1435" s="30">
        <v>0</v>
      </c>
      <c r="T1435" s="30">
        <v>0</v>
      </c>
      <c r="U1435" s="30">
        <v>0</v>
      </c>
      <c r="V1435" s="30">
        <v>0</v>
      </c>
      <c r="W1435" s="28" t="s">
        <v>74</v>
      </c>
      <c r="X1435" s="3" t="s">
        <v>79</v>
      </c>
      <c r="Y1435" s="28" t="s">
        <v>74</v>
      </c>
      <c r="Z1435" s="31">
        <v>-5.1870748299319684</v>
      </c>
      <c r="AA1435" s="31">
        <v>21.658483360611037</v>
      </c>
      <c r="AB1435" s="31">
        <v>-28.548542133931431</v>
      </c>
      <c r="AC1435" s="31">
        <v>11.913239637360959</v>
      </c>
      <c r="AD1435" s="28" t="s">
        <v>74</v>
      </c>
      <c r="AE1435" s="31">
        <v>-45.5261129865792</v>
      </c>
      <c r="AF1435" s="31">
        <v>-10.832948494549841</v>
      </c>
      <c r="AG1435" s="28" t="s">
        <v>74</v>
      </c>
      <c r="AH1435" s="32">
        <v>45940</v>
      </c>
      <c r="AJ1435" s="30" t="s">
        <v>6136</v>
      </c>
    </row>
    <row r="1436" spans="1:36" x14ac:dyDescent="0.2">
      <c r="A1436" s="23">
        <v>5201</v>
      </c>
      <c r="B1436" s="24" t="s">
        <v>259</v>
      </c>
      <c r="C1436" s="25" t="s">
        <v>2795</v>
      </c>
      <c r="D1436" s="26" t="s">
        <v>74</v>
      </c>
      <c r="E1436" s="24">
        <v>0</v>
      </c>
      <c r="F1436" s="27">
        <v>-12.085063740700921</v>
      </c>
      <c r="G1436" s="27">
        <v>6.8728981972676877</v>
      </c>
      <c r="H1436" s="26" t="s">
        <v>74</v>
      </c>
      <c r="I1436" s="27">
        <v>18.032147530927833</v>
      </c>
      <c r="J1436" s="27">
        <v>6.7395825279999997</v>
      </c>
      <c r="K1436" s="26" t="s">
        <v>74</v>
      </c>
      <c r="L1436" s="23" t="s">
        <v>247</v>
      </c>
      <c r="M1436" s="23" t="s">
        <v>248</v>
      </c>
      <c r="N1436" s="28" t="s">
        <v>74</v>
      </c>
      <c r="O1436" s="3" t="s">
        <v>109</v>
      </c>
      <c r="P1436" s="3" t="s">
        <v>261</v>
      </c>
      <c r="Q1436" s="28" t="s">
        <v>74</v>
      </c>
      <c r="R1436" s="29">
        <v>5</v>
      </c>
      <c r="S1436" s="30">
        <v>4</v>
      </c>
      <c r="T1436" s="30">
        <v>0</v>
      </c>
      <c r="U1436" s="30">
        <v>0</v>
      </c>
      <c r="V1436" s="30">
        <v>4</v>
      </c>
      <c r="W1436" s="28" t="s">
        <v>74</v>
      </c>
      <c r="X1436" s="3" t="s">
        <v>101</v>
      </c>
      <c r="Y1436" s="28" t="s">
        <v>74</v>
      </c>
      <c r="Z1436" s="31">
        <v>-0.35080478745356997</v>
      </c>
      <c r="AA1436" s="31">
        <v>18.358713421912423</v>
      </c>
      <c r="AB1436" s="31">
        <v>-11.678097850937357</v>
      </c>
      <c r="AC1436" s="31">
        <v>7.0883815559256531</v>
      </c>
      <c r="AD1436" s="28" t="s">
        <v>74</v>
      </c>
      <c r="AE1436" s="31">
        <v>-46.140508570865975</v>
      </c>
      <c r="AF1436" s="31">
        <v>-25.498505443575265</v>
      </c>
      <c r="AG1436" s="28" t="s">
        <v>74</v>
      </c>
      <c r="AH1436" s="32">
        <v>45940</v>
      </c>
      <c r="AJ1436" s="30" t="s">
        <v>6137</v>
      </c>
    </row>
    <row r="1437" spans="1:36" x14ac:dyDescent="0.2">
      <c r="A1437" s="23">
        <v>8869</v>
      </c>
      <c r="B1437" s="24" t="s">
        <v>1566</v>
      </c>
      <c r="C1437" s="25" t="s">
        <v>2796</v>
      </c>
      <c r="D1437" s="26" t="s">
        <v>74</v>
      </c>
      <c r="E1437" s="24">
        <v>3</v>
      </c>
      <c r="F1437" s="27">
        <v>0</v>
      </c>
      <c r="G1437" s="27">
        <v>19.635812161981139</v>
      </c>
      <c r="H1437" s="26" t="s">
        <v>74</v>
      </c>
      <c r="I1437" s="27">
        <v>23.478314331402661</v>
      </c>
      <c r="J1437" s="27">
        <v>11.918434825</v>
      </c>
      <c r="K1437" s="26" t="s">
        <v>74</v>
      </c>
      <c r="L1437" s="23" t="s">
        <v>247</v>
      </c>
      <c r="M1437" s="23" t="s">
        <v>1453</v>
      </c>
      <c r="N1437" s="28" t="s">
        <v>74</v>
      </c>
      <c r="O1437" s="3" t="s">
        <v>109</v>
      </c>
      <c r="P1437" s="3" t="s">
        <v>1568</v>
      </c>
      <c r="Q1437" s="28" t="s">
        <v>74</v>
      </c>
      <c r="R1437" s="29">
        <v>5</v>
      </c>
      <c r="S1437" s="30">
        <v>8</v>
      </c>
      <c r="T1437" s="30">
        <v>0</v>
      </c>
      <c r="U1437" s="30">
        <v>0</v>
      </c>
      <c r="V1437" s="30">
        <v>0</v>
      </c>
      <c r="W1437" s="28" t="s">
        <v>74</v>
      </c>
      <c r="X1437" s="3" t="s">
        <v>83</v>
      </c>
      <c r="Y1437" s="28" t="s">
        <v>74</v>
      </c>
      <c r="Z1437" s="31">
        <v>0</v>
      </c>
      <c r="AA1437" s="31">
        <v>39.497716894977181</v>
      </c>
      <c r="AB1437" s="31">
        <v>-11.062590975254727</v>
      </c>
      <c r="AC1437" s="31">
        <v>23.269983456401576</v>
      </c>
      <c r="AD1437" s="28" t="s">
        <v>74</v>
      </c>
      <c r="AE1437" s="31">
        <v>-39.947603425774048</v>
      </c>
      <c r="AF1437" s="31">
        <v>-2.7251021499426265</v>
      </c>
      <c r="AG1437" s="28" t="s">
        <v>74</v>
      </c>
      <c r="AH1437" s="32">
        <v>45940</v>
      </c>
      <c r="AJ1437" s="30" t="s">
        <v>6138</v>
      </c>
    </row>
    <row r="1438" spans="1:36" x14ac:dyDescent="0.2">
      <c r="A1438" s="23" t="s">
        <v>2797</v>
      </c>
      <c r="B1438" s="24" t="s">
        <v>72</v>
      </c>
      <c r="C1438" s="25" t="s">
        <v>2798</v>
      </c>
      <c r="D1438" s="26" t="s">
        <v>74</v>
      </c>
      <c r="E1438" s="24">
        <v>5</v>
      </c>
      <c r="F1438" s="27">
        <v>-3.8618169656200179</v>
      </c>
      <c r="G1438" s="27">
        <v>36.395265452770388</v>
      </c>
      <c r="H1438" s="26" t="s">
        <v>74</v>
      </c>
      <c r="I1438" s="27">
        <v>32.638276778996897</v>
      </c>
      <c r="J1438" s="27">
        <v>11.908916056000001</v>
      </c>
      <c r="K1438" s="26" t="s">
        <v>74</v>
      </c>
      <c r="L1438" s="23" t="s">
        <v>178</v>
      </c>
      <c r="M1438" s="23" t="s">
        <v>683</v>
      </c>
      <c r="N1438" s="28" t="s">
        <v>74</v>
      </c>
      <c r="O1438" s="3" t="s">
        <v>77</v>
      </c>
      <c r="P1438" s="3" t="s">
        <v>78</v>
      </c>
      <c r="Q1438" s="28" t="s">
        <v>74</v>
      </c>
      <c r="R1438" s="29">
        <v>5</v>
      </c>
      <c r="S1438" s="30">
        <v>14</v>
      </c>
      <c r="T1438" s="30">
        <v>14</v>
      </c>
      <c r="U1438" s="30">
        <v>0</v>
      </c>
      <c r="V1438" s="30">
        <v>0</v>
      </c>
      <c r="W1438" s="28" t="s">
        <v>74</v>
      </c>
      <c r="X1438" s="3" t="s">
        <v>83</v>
      </c>
      <c r="Y1438" s="28" t="s">
        <v>74</v>
      </c>
      <c r="Z1438" s="31">
        <v>-2.7951951124279288</v>
      </c>
      <c r="AA1438" s="31">
        <v>51.339173967459352</v>
      </c>
      <c r="AB1438" s="31">
        <v>-9.2814884678041576</v>
      </c>
      <c r="AC1438" s="31">
        <v>46.519538275235597</v>
      </c>
      <c r="AD1438" s="28" t="s">
        <v>74</v>
      </c>
      <c r="AE1438" s="31">
        <v>-24.557869702323774</v>
      </c>
      <c r="AF1438" s="31">
        <v>13.419890574450131</v>
      </c>
      <c r="AG1438" s="28" t="s">
        <v>74</v>
      </c>
      <c r="AH1438" s="32">
        <v>45940</v>
      </c>
      <c r="AJ1438" s="30" t="s">
        <v>6139</v>
      </c>
    </row>
    <row r="1439" spans="1:36" x14ac:dyDescent="0.2">
      <c r="A1439" s="23" t="s">
        <v>2799</v>
      </c>
      <c r="B1439" s="24" t="s">
        <v>255</v>
      </c>
      <c r="C1439" s="25" t="s">
        <v>2800</v>
      </c>
      <c r="D1439" s="26" t="s">
        <v>74</v>
      </c>
      <c r="E1439" s="24">
        <v>4</v>
      </c>
      <c r="F1439" s="27">
        <v>-11.609036479150136</v>
      </c>
      <c r="G1439" s="27">
        <v>11.046698093226244</v>
      </c>
      <c r="H1439" s="26" t="s">
        <v>74</v>
      </c>
      <c r="I1439" s="27">
        <v>35.820463230844837</v>
      </c>
      <c r="J1439" s="27">
        <v>11.890354507</v>
      </c>
      <c r="K1439" s="26" t="s">
        <v>74</v>
      </c>
      <c r="L1439" s="23" t="s">
        <v>75</v>
      </c>
      <c r="M1439" s="23" t="s">
        <v>85</v>
      </c>
      <c r="N1439" s="28" t="s">
        <v>74</v>
      </c>
      <c r="O1439" s="3" t="s">
        <v>109</v>
      </c>
      <c r="P1439" s="3" t="s">
        <v>258</v>
      </c>
      <c r="Q1439" s="28" t="s">
        <v>74</v>
      </c>
      <c r="R1439" s="29">
        <v>5</v>
      </c>
      <c r="S1439" s="30">
        <v>8</v>
      </c>
      <c r="T1439" s="30">
        <v>0</v>
      </c>
      <c r="U1439" s="30">
        <v>0</v>
      </c>
      <c r="V1439" s="30">
        <v>0</v>
      </c>
      <c r="W1439" s="28" t="s">
        <v>74</v>
      </c>
      <c r="X1439" s="3" t="s">
        <v>83</v>
      </c>
      <c r="Y1439" s="28" t="s">
        <v>74</v>
      </c>
      <c r="Z1439" s="31">
        <v>-4.0270671728007921</v>
      </c>
      <c r="AA1439" s="31">
        <v>32.84576260473645</v>
      </c>
      <c r="AB1439" s="31">
        <v>-5.1363926053695756</v>
      </c>
      <c r="AC1439" s="31">
        <v>109.36816378665625</v>
      </c>
      <c r="AD1439" s="28" t="s">
        <v>74</v>
      </c>
      <c r="AE1439" s="31">
        <v>-19.154626106503084</v>
      </c>
      <c r="AF1439" s="31">
        <v>59.876640085693467</v>
      </c>
      <c r="AG1439" s="28" t="s">
        <v>74</v>
      </c>
      <c r="AH1439" s="32">
        <v>45940</v>
      </c>
      <c r="AJ1439" s="30" t="s">
        <v>6140</v>
      </c>
    </row>
    <row r="1440" spans="1:36" x14ac:dyDescent="0.2">
      <c r="A1440" s="23">
        <v>83</v>
      </c>
      <c r="B1440" s="24" t="s">
        <v>124</v>
      </c>
      <c r="C1440" s="25" t="s">
        <v>2801</v>
      </c>
      <c r="D1440" s="26" t="s">
        <v>74</v>
      </c>
      <c r="E1440" s="24">
        <v>3</v>
      </c>
      <c r="F1440" s="27">
        <v>0</v>
      </c>
      <c r="G1440" s="27">
        <v>17.246694063701852</v>
      </c>
      <c r="H1440" s="26" t="s">
        <v>74</v>
      </c>
      <c r="I1440" s="27">
        <v>16.943196152744946</v>
      </c>
      <c r="J1440" s="27">
        <v>11.886916407999999</v>
      </c>
      <c r="K1440" s="26" t="s">
        <v>74</v>
      </c>
      <c r="L1440" s="23" t="s">
        <v>493</v>
      </c>
      <c r="M1440" s="23" t="s">
        <v>1302</v>
      </c>
      <c r="N1440" s="28" t="s">
        <v>74</v>
      </c>
      <c r="O1440" s="3" t="s">
        <v>109</v>
      </c>
      <c r="P1440" s="3" t="s">
        <v>543</v>
      </c>
      <c r="Q1440" s="28" t="s">
        <v>74</v>
      </c>
      <c r="R1440" s="29">
        <v>5</v>
      </c>
      <c r="S1440" s="30">
        <v>15</v>
      </c>
      <c r="T1440" s="30">
        <v>0</v>
      </c>
      <c r="U1440" s="30">
        <v>0</v>
      </c>
      <c r="V1440" s="30">
        <v>0</v>
      </c>
      <c r="W1440" s="28" t="s">
        <v>74</v>
      </c>
      <c r="X1440" s="3" t="s">
        <v>101</v>
      </c>
      <c r="Y1440" s="28" t="s">
        <v>74</v>
      </c>
      <c r="Z1440" s="31">
        <v>-0.88235294117646923</v>
      </c>
      <c r="AA1440" s="31">
        <v>34.79999999999999</v>
      </c>
      <c r="AB1440" s="31">
        <v>-0.88235294117646923</v>
      </c>
      <c r="AC1440" s="31">
        <v>22.753018740779847</v>
      </c>
      <c r="AD1440" s="28" t="s">
        <v>74</v>
      </c>
      <c r="AE1440" s="31">
        <v>-35.074447622604318</v>
      </c>
      <c r="AF1440" s="31">
        <v>-8.5390893462295097</v>
      </c>
      <c r="AG1440" s="28" t="s">
        <v>74</v>
      </c>
      <c r="AH1440" s="32">
        <v>45940</v>
      </c>
      <c r="AJ1440" s="30" t="s">
        <v>6141</v>
      </c>
    </row>
    <row r="1441" spans="1:36" x14ac:dyDescent="0.2">
      <c r="A1441" s="23" t="s">
        <v>2802</v>
      </c>
      <c r="B1441" s="24" t="s">
        <v>154</v>
      </c>
      <c r="C1441" s="25" t="s">
        <v>2803</v>
      </c>
      <c r="D1441" s="26" t="s">
        <v>74</v>
      </c>
      <c r="E1441" s="24">
        <v>4</v>
      </c>
      <c r="F1441" s="27">
        <v>-8.9054761975789134</v>
      </c>
      <c r="G1441" s="27">
        <v>4.6320687478506661</v>
      </c>
      <c r="H1441" s="26" t="s">
        <v>74</v>
      </c>
      <c r="I1441" s="27">
        <v>23.393992630741987</v>
      </c>
      <c r="J1441" s="27">
        <v>11.879817134</v>
      </c>
      <c r="K1441" s="26" t="s">
        <v>74</v>
      </c>
      <c r="L1441" s="23" t="s">
        <v>178</v>
      </c>
      <c r="M1441" s="23" t="s">
        <v>240</v>
      </c>
      <c r="N1441" s="28" t="s">
        <v>74</v>
      </c>
      <c r="O1441" s="3" t="s">
        <v>156</v>
      </c>
      <c r="P1441" s="3" t="s">
        <v>175</v>
      </c>
      <c r="Q1441" s="28" t="s">
        <v>74</v>
      </c>
      <c r="R1441" s="29">
        <v>5</v>
      </c>
      <c r="S1441" s="30">
        <v>60</v>
      </c>
      <c r="T1441" s="30">
        <v>0</v>
      </c>
      <c r="U1441" s="30">
        <v>0</v>
      </c>
      <c r="V1441" s="30">
        <v>0</v>
      </c>
      <c r="W1441" s="28" t="s">
        <v>74</v>
      </c>
      <c r="X1441" s="3" t="s">
        <v>83</v>
      </c>
      <c r="Y1441" s="28" t="s">
        <v>74</v>
      </c>
      <c r="Z1441" s="31">
        <v>-6.2688821752265946</v>
      </c>
      <c r="AA1441" s="31">
        <v>23.556352050975704</v>
      </c>
      <c r="AB1441" s="31">
        <v>-6.2688821752265946</v>
      </c>
      <c r="AC1441" s="31">
        <v>51.272284016455892</v>
      </c>
      <c r="AD1441" s="28" t="s">
        <v>74</v>
      </c>
      <c r="AE1441" s="31">
        <v>-8.9054761975789134</v>
      </c>
      <c r="AF1441" s="31">
        <v>23.876715178885345</v>
      </c>
      <c r="AG1441" s="28" t="s">
        <v>74</v>
      </c>
      <c r="AH1441" s="32">
        <v>45940</v>
      </c>
      <c r="AJ1441" s="30" t="s">
        <v>6142</v>
      </c>
    </row>
    <row r="1442" spans="1:36" x14ac:dyDescent="0.2">
      <c r="A1442" s="23" t="s">
        <v>31</v>
      </c>
      <c r="B1442" s="24" t="s">
        <v>72</v>
      </c>
      <c r="C1442" s="25" t="s">
        <v>2804</v>
      </c>
      <c r="D1442" s="26" t="s">
        <v>74</v>
      </c>
      <c r="E1442" s="24">
        <v>0</v>
      </c>
      <c r="F1442" s="27">
        <v>-12.761122886829254</v>
      </c>
      <c r="G1442" s="27">
        <v>0.12117578373714985</v>
      </c>
      <c r="H1442" s="26" t="s">
        <v>74</v>
      </c>
      <c r="I1442" s="27">
        <v>24.025532125252976</v>
      </c>
      <c r="J1442" s="27">
        <v>11.865289129000001</v>
      </c>
      <c r="K1442" s="26" t="s">
        <v>74</v>
      </c>
      <c r="L1442" s="23" t="s">
        <v>493</v>
      </c>
      <c r="M1442" s="23" t="s">
        <v>611</v>
      </c>
      <c r="N1442" s="28" t="s">
        <v>74</v>
      </c>
      <c r="O1442" s="3" t="s">
        <v>77</v>
      </c>
      <c r="P1442" s="3" t="s">
        <v>78</v>
      </c>
      <c r="Q1442" s="28" t="s">
        <v>74</v>
      </c>
      <c r="R1442" s="29">
        <v>4</v>
      </c>
      <c r="S1442" s="30">
        <v>0</v>
      </c>
      <c r="T1442" s="30">
        <v>0</v>
      </c>
      <c r="U1442" s="30">
        <v>0</v>
      </c>
      <c r="V1442" s="30">
        <v>6</v>
      </c>
      <c r="W1442" s="28" t="s">
        <v>74</v>
      </c>
      <c r="X1442" s="3" t="s">
        <v>83</v>
      </c>
      <c r="Y1442" s="28" t="s">
        <v>74</v>
      </c>
      <c r="Z1442" s="31">
        <v>-7.198228128460693</v>
      </c>
      <c r="AA1442" s="31">
        <v>14.592693885524517</v>
      </c>
      <c r="AB1442" s="31">
        <v>-9.180987769004501</v>
      </c>
      <c r="AC1442" s="31">
        <v>18.449474968562733</v>
      </c>
      <c r="AD1442" s="28" t="s">
        <v>74</v>
      </c>
      <c r="AE1442" s="31">
        <v>-19.716377791119637</v>
      </c>
      <c r="AF1442" s="31">
        <v>-9.7679013414014015</v>
      </c>
      <c r="AG1442" s="28" t="s">
        <v>74</v>
      </c>
      <c r="AH1442" s="32">
        <v>45940</v>
      </c>
      <c r="AJ1442" s="30" t="s">
        <v>6143</v>
      </c>
    </row>
    <row r="1443" spans="1:36" x14ac:dyDescent="0.2">
      <c r="A1443" s="23" t="s">
        <v>2805</v>
      </c>
      <c r="B1443" s="24" t="s">
        <v>691</v>
      </c>
      <c r="C1443" s="25" t="s">
        <v>2806</v>
      </c>
      <c r="D1443" s="26" t="s">
        <v>74</v>
      </c>
      <c r="E1443" s="24">
        <v>0</v>
      </c>
      <c r="F1443" s="27">
        <v>-21.156927496410592</v>
      </c>
      <c r="G1443" s="27">
        <v>0</v>
      </c>
      <c r="H1443" s="26" t="s">
        <v>74</v>
      </c>
      <c r="I1443" s="27">
        <v>29.894296352205114</v>
      </c>
      <c r="J1443" s="27">
        <v>11.862918500999999</v>
      </c>
      <c r="K1443" s="26" t="s">
        <v>74</v>
      </c>
      <c r="L1443" s="23" t="s">
        <v>113</v>
      </c>
      <c r="M1443" s="23" t="s">
        <v>375</v>
      </c>
      <c r="N1443" s="28" t="s">
        <v>74</v>
      </c>
      <c r="O1443" s="3" t="s">
        <v>77</v>
      </c>
      <c r="P1443" s="3" t="s">
        <v>693</v>
      </c>
      <c r="Q1443" s="28" t="s">
        <v>74</v>
      </c>
      <c r="R1443" s="29">
        <v>3</v>
      </c>
      <c r="S1443" s="30">
        <v>0</v>
      </c>
      <c r="T1443" s="30">
        <v>0</v>
      </c>
      <c r="U1443" s="30">
        <v>0</v>
      </c>
      <c r="V1443" s="30">
        <v>1</v>
      </c>
      <c r="W1443" s="28" t="s">
        <v>74</v>
      </c>
      <c r="X1443" s="3" t="s">
        <v>83</v>
      </c>
      <c r="Y1443" s="28" t="s">
        <v>74</v>
      </c>
      <c r="Z1443" s="31">
        <v>-13.816689466484267</v>
      </c>
      <c r="AA1443" s="31">
        <v>6.6892464013547777</v>
      </c>
      <c r="AB1443" s="31">
        <v>-13.875598086124407</v>
      </c>
      <c r="AC1443" s="31">
        <v>6.4009457861847734</v>
      </c>
      <c r="AD1443" s="28" t="s">
        <v>74</v>
      </c>
      <c r="AE1443" s="31">
        <v>-52.528419091046551</v>
      </c>
      <c r="AF1443" s="31">
        <v>-24.896201699413993</v>
      </c>
      <c r="AG1443" s="28" t="s">
        <v>74</v>
      </c>
      <c r="AH1443" s="32">
        <v>45940</v>
      </c>
      <c r="AJ1443" s="30" t="s">
        <v>6144</v>
      </c>
    </row>
    <row r="1444" spans="1:36" x14ac:dyDescent="0.2">
      <c r="A1444" s="23">
        <v>8697</v>
      </c>
      <c r="B1444" s="24" t="s">
        <v>259</v>
      </c>
      <c r="C1444" s="25" t="s">
        <v>2807</v>
      </c>
      <c r="D1444" s="26" t="s">
        <v>74</v>
      </c>
      <c r="E1444" s="24">
        <v>1</v>
      </c>
      <c r="F1444" s="27">
        <v>-11.231136455099243</v>
      </c>
      <c r="G1444" s="27">
        <v>14.972508776613228</v>
      </c>
      <c r="H1444" s="26" t="s">
        <v>74</v>
      </c>
      <c r="I1444" s="27">
        <v>25.638679796005786</v>
      </c>
      <c r="J1444" s="27">
        <v>11.862696862</v>
      </c>
      <c r="K1444" s="26" t="s">
        <v>74</v>
      </c>
      <c r="L1444" s="23" t="s">
        <v>113</v>
      </c>
      <c r="M1444" s="23" t="s">
        <v>375</v>
      </c>
      <c r="N1444" s="28" t="s">
        <v>74</v>
      </c>
      <c r="O1444" s="3" t="s">
        <v>109</v>
      </c>
      <c r="P1444" s="3" t="s">
        <v>261</v>
      </c>
      <c r="Q1444" s="28" t="s">
        <v>74</v>
      </c>
      <c r="R1444" s="29">
        <v>5</v>
      </c>
      <c r="S1444" s="30">
        <v>4</v>
      </c>
      <c r="T1444" s="30">
        <v>0</v>
      </c>
      <c r="U1444" s="30">
        <v>0</v>
      </c>
      <c r="V1444" s="30">
        <v>0</v>
      </c>
      <c r="W1444" s="28" t="s">
        <v>74</v>
      </c>
      <c r="X1444" s="3" t="s">
        <v>83</v>
      </c>
      <c r="Y1444" s="28" t="s">
        <v>74</v>
      </c>
      <c r="Z1444" s="31">
        <v>0</v>
      </c>
      <c r="AA1444" s="31">
        <v>21.579280111713981</v>
      </c>
      <c r="AB1444" s="31">
        <v>-12.592651789103545</v>
      </c>
      <c r="AC1444" s="31">
        <v>30.984778745376861</v>
      </c>
      <c r="AD1444" s="28" t="s">
        <v>74</v>
      </c>
      <c r="AE1444" s="31">
        <v>-29.949243595834709</v>
      </c>
      <c r="AF1444" s="31">
        <v>-5.0134305123878233</v>
      </c>
      <c r="AG1444" s="28" t="s">
        <v>74</v>
      </c>
      <c r="AH1444" s="32">
        <v>45940</v>
      </c>
      <c r="AJ1444" s="30" t="s">
        <v>6145</v>
      </c>
    </row>
    <row r="1445" spans="1:36" x14ac:dyDescent="0.2">
      <c r="A1445" s="23" t="s">
        <v>2808</v>
      </c>
      <c r="B1445" s="24" t="s">
        <v>255</v>
      </c>
      <c r="C1445" s="25" t="s">
        <v>2809</v>
      </c>
      <c r="D1445" s="26" t="s">
        <v>74</v>
      </c>
      <c r="E1445" s="24">
        <v>0</v>
      </c>
      <c r="F1445" s="27">
        <v>-20.633502187069851</v>
      </c>
      <c r="G1445" s="27">
        <v>3.7656014684009227</v>
      </c>
      <c r="H1445" s="26" t="s">
        <v>74</v>
      </c>
      <c r="I1445" s="27">
        <v>16.892846828762202</v>
      </c>
      <c r="J1445" s="27">
        <v>17.326226129999998</v>
      </c>
      <c r="K1445" s="26" t="s">
        <v>74</v>
      </c>
      <c r="L1445" s="23" t="s">
        <v>247</v>
      </c>
      <c r="M1445" s="23" t="s">
        <v>248</v>
      </c>
      <c r="N1445" s="28" t="s">
        <v>74</v>
      </c>
      <c r="O1445" s="3" t="s">
        <v>109</v>
      </c>
      <c r="P1445" s="3" t="s">
        <v>258</v>
      </c>
      <c r="Q1445" s="28" t="s">
        <v>74</v>
      </c>
      <c r="R1445" s="29">
        <v>5</v>
      </c>
      <c r="S1445" s="30">
        <v>2</v>
      </c>
      <c r="T1445" s="30">
        <v>0</v>
      </c>
      <c r="U1445" s="30">
        <v>0</v>
      </c>
      <c r="V1445" s="30">
        <v>12</v>
      </c>
      <c r="W1445" s="28" t="s">
        <v>74</v>
      </c>
      <c r="X1445" s="3" t="s">
        <v>101</v>
      </c>
      <c r="Y1445" s="28" t="s">
        <v>74</v>
      </c>
      <c r="Z1445" s="31">
        <v>-2.3876449872378953</v>
      </c>
      <c r="AA1445" s="31">
        <v>8.0080080080080087</v>
      </c>
      <c r="AB1445" s="31">
        <v>-9.2667339387823855</v>
      </c>
      <c r="AC1445" s="31">
        <v>12.763645018761538</v>
      </c>
      <c r="AD1445" s="28" t="s">
        <v>74</v>
      </c>
      <c r="AE1445" s="31">
        <v>-42.068495698992606</v>
      </c>
      <c r="AF1445" s="31">
        <v>-21.112501184103511</v>
      </c>
      <c r="AG1445" s="28" t="s">
        <v>74</v>
      </c>
      <c r="AH1445" s="32">
        <v>45940</v>
      </c>
      <c r="AJ1445" s="30" t="s">
        <v>6146</v>
      </c>
    </row>
    <row r="1446" spans="1:36" x14ac:dyDescent="0.2">
      <c r="A1446" s="23" t="s">
        <v>2810</v>
      </c>
      <c r="B1446" s="24" t="s">
        <v>154</v>
      </c>
      <c r="C1446" s="25" t="s">
        <v>2811</v>
      </c>
      <c r="D1446" s="26" t="s">
        <v>74</v>
      </c>
      <c r="E1446" s="24">
        <v>1</v>
      </c>
      <c r="F1446" s="27">
        <v>-19.48206403778547</v>
      </c>
      <c r="G1446" s="27">
        <v>1.3000616015501703</v>
      </c>
      <c r="H1446" s="26" t="s">
        <v>74</v>
      </c>
      <c r="I1446" s="27">
        <v>29.59046785039558</v>
      </c>
      <c r="J1446" s="27">
        <v>11.852132891</v>
      </c>
      <c r="K1446" s="26" t="s">
        <v>74</v>
      </c>
      <c r="L1446" s="23" t="s">
        <v>178</v>
      </c>
      <c r="M1446" s="23" t="s">
        <v>683</v>
      </c>
      <c r="N1446" s="28" t="s">
        <v>74</v>
      </c>
      <c r="O1446" s="3" t="s">
        <v>156</v>
      </c>
      <c r="P1446" s="3" t="s">
        <v>171</v>
      </c>
      <c r="Q1446" s="28" t="s">
        <v>74</v>
      </c>
      <c r="R1446" s="29">
        <v>3</v>
      </c>
      <c r="S1446" s="30">
        <v>0</v>
      </c>
      <c r="T1446" s="30">
        <v>0</v>
      </c>
      <c r="U1446" s="30">
        <v>0</v>
      </c>
      <c r="V1446" s="30">
        <v>0</v>
      </c>
      <c r="W1446" s="28" t="s">
        <v>74</v>
      </c>
      <c r="X1446" s="3" t="s">
        <v>83</v>
      </c>
      <c r="Y1446" s="28" t="s">
        <v>74</v>
      </c>
      <c r="Z1446" s="31">
        <v>-13.537117903930129</v>
      </c>
      <c r="AA1446" s="31">
        <v>8.5093662813870132</v>
      </c>
      <c r="AB1446" s="31">
        <v>-13.537117903930129</v>
      </c>
      <c r="AC1446" s="31">
        <v>21.056627600244127</v>
      </c>
      <c r="AD1446" s="28" t="s">
        <v>74</v>
      </c>
      <c r="AE1446" s="31">
        <v>-20.294269166084518</v>
      </c>
      <c r="AF1446" s="31">
        <v>-2.1146707512488394</v>
      </c>
      <c r="AG1446" s="28" t="s">
        <v>74</v>
      </c>
      <c r="AH1446" s="32">
        <v>45940</v>
      </c>
      <c r="AJ1446" s="30" t="s">
        <v>6147</v>
      </c>
    </row>
    <row r="1447" spans="1:36" x14ac:dyDescent="0.2">
      <c r="A1447" s="23" t="s">
        <v>2812</v>
      </c>
      <c r="B1447" s="24" t="s">
        <v>72</v>
      </c>
      <c r="C1447" s="25" t="s">
        <v>2813</v>
      </c>
      <c r="D1447" s="26" t="s">
        <v>74</v>
      </c>
      <c r="E1447" s="24">
        <v>0</v>
      </c>
      <c r="F1447" s="27">
        <v>-28.919296298983166</v>
      </c>
      <c r="G1447" s="27">
        <v>1.6670469978023281</v>
      </c>
      <c r="H1447" s="26" t="s">
        <v>74</v>
      </c>
      <c r="I1447" s="27">
        <v>22.211020916230947</v>
      </c>
      <c r="J1447" s="27">
        <v>11.832408298000001</v>
      </c>
      <c r="K1447" s="26" t="s">
        <v>74</v>
      </c>
      <c r="L1447" s="23" t="s">
        <v>493</v>
      </c>
      <c r="M1447" s="23" t="s">
        <v>1662</v>
      </c>
      <c r="N1447" s="28" t="s">
        <v>74</v>
      </c>
      <c r="O1447" s="3" t="s">
        <v>77</v>
      </c>
      <c r="P1447" s="3" t="s">
        <v>78</v>
      </c>
      <c r="Q1447" s="28" t="s">
        <v>74</v>
      </c>
      <c r="R1447" s="29">
        <v>0</v>
      </c>
      <c r="S1447" s="30">
        <v>0</v>
      </c>
      <c r="T1447" s="30">
        <v>0</v>
      </c>
      <c r="U1447" s="30">
        <v>11</v>
      </c>
      <c r="V1447" s="30">
        <v>21</v>
      </c>
      <c r="W1447" s="28" t="s">
        <v>74</v>
      </c>
      <c r="X1447" s="3" t="s">
        <v>83</v>
      </c>
      <c r="Y1447" s="28" t="s">
        <v>74</v>
      </c>
      <c r="Z1447" s="31">
        <v>-17.126943606405202</v>
      </c>
      <c r="AA1447" s="31">
        <v>0</v>
      </c>
      <c r="AB1447" s="31">
        <v>-30.25390625</v>
      </c>
      <c r="AC1447" s="31">
        <v>-8.3630578151864317</v>
      </c>
      <c r="AD1447" s="28" t="s">
        <v>74</v>
      </c>
      <c r="AE1447" s="31">
        <v>-51.757535840803257</v>
      </c>
      <c r="AF1447" s="31">
        <v>-31.596050056442305</v>
      </c>
      <c r="AG1447" s="28" t="s">
        <v>74</v>
      </c>
      <c r="AH1447" s="32">
        <v>45940</v>
      </c>
      <c r="AJ1447" s="30" t="s">
        <v>6148</v>
      </c>
    </row>
    <row r="1448" spans="1:36" x14ac:dyDescent="0.2">
      <c r="A1448" s="23" t="s">
        <v>2814</v>
      </c>
      <c r="B1448" s="24" t="s">
        <v>154</v>
      </c>
      <c r="C1448" s="25" t="s">
        <v>2815</v>
      </c>
      <c r="D1448" s="26" t="s">
        <v>74</v>
      </c>
      <c r="E1448" s="24">
        <v>0</v>
      </c>
      <c r="F1448" s="27">
        <v>-16.037702907316255</v>
      </c>
      <c r="G1448" s="27">
        <v>0.50958069095155489</v>
      </c>
      <c r="H1448" s="26" t="s">
        <v>74</v>
      </c>
      <c r="I1448" s="27">
        <v>28.861239564971459</v>
      </c>
      <c r="J1448" s="27">
        <v>11.829861293</v>
      </c>
      <c r="K1448" s="26" t="s">
        <v>74</v>
      </c>
      <c r="L1448" s="23" t="s">
        <v>91</v>
      </c>
      <c r="M1448" s="23" t="s">
        <v>106</v>
      </c>
      <c r="N1448" s="28" t="s">
        <v>74</v>
      </c>
      <c r="O1448" s="3" t="s">
        <v>156</v>
      </c>
      <c r="P1448" s="3" t="s">
        <v>175</v>
      </c>
      <c r="Q1448" s="28" t="s">
        <v>74</v>
      </c>
      <c r="R1448" s="29">
        <v>0</v>
      </c>
      <c r="S1448" s="30">
        <v>0</v>
      </c>
      <c r="T1448" s="30">
        <v>0</v>
      </c>
      <c r="U1448" s="30">
        <v>3</v>
      </c>
      <c r="V1448" s="30">
        <v>3</v>
      </c>
      <c r="W1448" s="28" t="s">
        <v>74</v>
      </c>
      <c r="X1448" s="3" t="s">
        <v>83</v>
      </c>
      <c r="Y1448" s="28" t="s">
        <v>74</v>
      </c>
      <c r="Z1448" s="31">
        <v>-11.967169711411179</v>
      </c>
      <c r="AA1448" s="31">
        <v>8.3414793092212403</v>
      </c>
      <c r="AB1448" s="31">
        <v>-56.088219756999472</v>
      </c>
      <c r="AC1448" s="31">
        <v>-27.301111145122281</v>
      </c>
      <c r="AD1448" s="28" t="s">
        <v>74</v>
      </c>
      <c r="AE1448" s="31">
        <v>-68.156136455440006</v>
      </c>
      <c r="AF1448" s="31">
        <v>-42.883714554345964</v>
      </c>
      <c r="AG1448" s="28" t="s">
        <v>74</v>
      </c>
      <c r="AH1448" s="32">
        <v>45940</v>
      </c>
      <c r="AJ1448" s="30" t="s">
        <v>6149</v>
      </c>
    </row>
    <row r="1449" spans="1:36" x14ac:dyDescent="0.2">
      <c r="A1449" s="23">
        <v>1209</v>
      </c>
      <c r="B1449" s="24" t="s">
        <v>124</v>
      </c>
      <c r="C1449" s="25" t="s">
        <v>2816</v>
      </c>
      <c r="D1449" s="26" t="s">
        <v>74</v>
      </c>
      <c r="E1449" s="24">
        <v>3</v>
      </c>
      <c r="F1449" s="27">
        <v>-5.7157012310154398</v>
      </c>
      <c r="G1449" s="27">
        <v>15.789759876868475</v>
      </c>
      <c r="H1449" s="26" t="s">
        <v>74</v>
      </c>
      <c r="I1449" s="27">
        <v>27.883274269884119</v>
      </c>
      <c r="J1449" s="27">
        <v>11.819738381000001</v>
      </c>
      <c r="K1449" s="26" t="s">
        <v>74</v>
      </c>
      <c r="L1449" s="23" t="s">
        <v>493</v>
      </c>
      <c r="M1449" s="23" t="s">
        <v>1089</v>
      </c>
      <c r="N1449" s="28" t="s">
        <v>74</v>
      </c>
      <c r="O1449" s="3" t="s">
        <v>109</v>
      </c>
      <c r="P1449" s="3" t="s">
        <v>126</v>
      </c>
      <c r="Q1449" s="28" t="s">
        <v>74</v>
      </c>
      <c r="R1449" s="29">
        <v>5</v>
      </c>
      <c r="S1449" s="30">
        <v>10</v>
      </c>
      <c r="T1449" s="30">
        <v>0</v>
      </c>
      <c r="U1449" s="30">
        <v>0</v>
      </c>
      <c r="V1449" s="30">
        <v>0</v>
      </c>
      <c r="W1449" s="28" t="s">
        <v>74</v>
      </c>
      <c r="X1449" s="3" t="s">
        <v>83</v>
      </c>
      <c r="Y1449" s="28" t="s">
        <v>74</v>
      </c>
      <c r="Z1449" s="31">
        <v>-6.0167910447761317</v>
      </c>
      <c r="AA1449" s="31">
        <v>33.135117277832833</v>
      </c>
      <c r="AB1449" s="31">
        <v>-6.0167910447761317</v>
      </c>
      <c r="AC1449" s="31">
        <v>31.60537328737486</v>
      </c>
      <c r="AD1449" s="28" t="s">
        <v>74</v>
      </c>
      <c r="AE1449" s="31">
        <v>-34.792528007987265</v>
      </c>
      <c r="AF1449" s="31">
        <v>-1.7492252621479094</v>
      </c>
      <c r="AG1449" s="28" t="s">
        <v>74</v>
      </c>
      <c r="AH1449" s="32">
        <v>45940</v>
      </c>
      <c r="AJ1449" s="30" t="s">
        <v>6150</v>
      </c>
    </row>
    <row r="1450" spans="1:36" x14ac:dyDescent="0.2">
      <c r="A1450" s="23" t="s">
        <v>2817</v>
      </c>
      <c r="B1450" s="24" t="s">
        <v>255</v>
      </c>
      <c r="C1450" s="25" t="s">
        <v>2818</v>
      </c>
      <c r="D1450" s="26" t="s">
        <v>74</v>
      </c>
      <c r="E1450" s="24">
        <v>2</v>
      </c>
      <c r="F1450" s="27">
        <v>-30.79650056357001</v>
      </c>
      <c r="G1450" s="27">
        <v>4.4857608656607448</v>
      </c>
      <c r="H1450" s="26" t="s">
        <v>74</v>
      </c>
      <c r="I1450" s="27">
        <v>31.986716864705528</v>
      </c>
      <c r="J1450" s="27">
        <v>11.799883766000001</v>
      </c>
      <c r="K1450" s="26" t="s">
        <v>74</v>
      </c>
      <c r="L1450" s="23" t="s">
        <v>91</v>
      </c>
      <c r="M1450" s="23" t="s">
        <v>735</v>
      </c>
      <c r="N1450" s="28" t="s">
        <v>74</v>
      </c>
      <c r="O1450" s="3" t="s">
        <v>109</v>
      </c>
      <c r="P1450" s="3" t="s">
        <v>258</v>
      </c>
      <c r="Q1450" s="28" t="s">
        <v>74</v>
      </c>
      <c r="R1450" s="29">
        <v>2</v>
      </c>
      <c r="S1450" s="30">
        <v>0</v>
      </c>
      <c r="T1450" s="30">
        <v>0</v>
      </c>
      <c r="U1450" s="30">
        <v>0</v>
      </c>
      <c r="V1450" s="30">
        <v>0</v>
      </c>
      <c r="W1450" s="28" t="s">
        <v>74</v>
      </c>
      <c r="X1450" s="3" t="s">
        <v>83</v>
      </c>
      <c r="Y1450" s="28" t="s">
        <v>74</v>
      </c>
      <c r="Z1450" s="31">
        <v>-12.302978276939225</v>
      </c>
      <c r="AA1450" s="31">
        <v>3.6277824739363203</v>
      </c>
      <c r="AB1450" s="31">
        <v>-15.443331915529553</v>
      </c>
      <c r="AC1450" s="31">
        <v>50.888938007939835</v>
      </c>
      <c r="AD1450" s="28" t="s">
        <v>74</v>
      </c>
      <c r="AE1450" s="31">
        <v>-30.79650056357001</v>
      </c>
      <c r="AF1450" s="31">
        <v>11.612088648003475</v>
      </c>
      <c r="AG1450" s="28" t="s">
        <v>74</v>
      </c>
      <c r="AH1450" s="32">
        <v>45940</v>
      </c>
      <c r="AJ1450" s="30" t="s">
        <v>6151</v>
      </c>
    </row>
    <row r="1451" spans="1:36" x14ac:dyDescent="0.2">
      <c r="A1451" s="23">
        <v>2382</v>
      </c>
      <c r="B1451" s="24" t="s">
        <v>124</v>
      </c>
      <c r="C1451" s="25" t="s">
        <v>2819</v>
      </c>
      <c r="D1451" s="26" t="s">
        <v>74</v>
      </c>
      <c r="E1451" s="24">
        <v>2</v>
      </c>
      <c r="F1451" s="27">
        <v>-12.260928718311797</v>
      </c>
      <c r="G1451" s="27">
        <v>29.78835765802873</v>
      </c>
      <c r="H1451" s="26" t="s">
        <v>74</v>
      </c>
      <c r="I1451" s="27">
        <v>37.050853773271307</v>
      </c>
      <c r="J1451" s="27">
        <v>11.798613458</v>
      </c>
      <c r="K1451" s="26" t="s">
        <v>74</v>
      </c>
      <c r="L1451" s="23" t="s">
        <v>75</v>
      </c>
      <c r="M1451" s="23" t="s">
        <v>372</v>
      </c>
      <c r="N1451" s="28" t="s">
        <v>74</v>
      </c>
      <c r="O1451" s="3" t="s">
        <v>109</v>
      </c>
      <c r="P1451" s="3" t="s">
        <v>126</v>
      </c>
      <c r="Q1451" s="28" t="s">
        <v>74</v>
      </c>
      <c r="R1451" s="29">
        <v>3</v>
      </c>
      <c r="S1451" s="30">
        <v>0</v>
      </c>
      <c r="T1451" s="30">
        <v>0</v>
      </c>
      <c r="U1451" s="30">
        <v>0</v>
      </c>
      <c r="V1451" s="30">
        <v>0</v>
      </c>
      <c r="W1451" s="28" t="s">
        <v>74</v>
      </c>
      <c r="X1451" s="3" t="s">
        <v>83</v>
      </c>
      <c r="Y1451" s="28" t="s">
        <v>74</v>
      </c>
      <c r="Z1451" s="31">
        <v>-6.5193370165745916</v>
      </c>
      <c r="AA1451" s="31">
        <v>41.30616335393352</v>
      </c>
      <c r="AB1451" s="31">
        <v>-65.460929207152773</v>
      </c>
      <c r="AC1451" s="31">
        <v>2.8458892036129715</v>
      </c>
      <c r="AD1451" s="28" t="s">
        <v>74</v>
      </c>
      <c r="AE1451" s="31">
        <v>-73.80774267392232</v>
      </c>
      <c r="AF1451" s="31">
        <v>-24.76336446560132</v>
      </c>
      <c r="AG1451" s="28" t="s">
        <v>74</v>
      </c>
      <c r="AH1451" s="32">
        <v>45940</v>
      </c>
      <c r="AJ1451" s="30" t="s">
        <v>6152</v>
      </c>
    </row>
    <row r="1452" spans="1:36" x14ac:dyDescent="0.2">
      <c r="A1452" s="23">
        <v>1179</v>
      </c>
      <c r="B1452" s="24" t="s">
        <v>124</v>
      </c>
      <c r="C1452" s="25" t="s">
        <v>2820</v>
      </c>
      <c r="D1452" s="26" t="s">
        <v>74</v>
      </c>
      <c r="E1452" s="24">
        <v>1</v>
      </c>
      <c r="F1452" s="27">
        <v>-16.881819708599274</v>
      </c>
      <c r="G1452" s="27">
        <v>20.572575408582146</v>
      </c>
      <c r="H1452" s="26" t="s">
        <v>74</v>
      </c>
      <c r="I1452" s="27">
        <v>29.942656650558924</v>
      </c>
      <c r="J1452" s="27">
        <v>11.787882908</v>
      </c>
      <c r="K1452" s="26" t="s">
        <v>74</v>
      </c>
      <c r="L1452" s="23" t="s">
        <v>91</v>
      </c>
      <c r="M1452" s="23" t="s">
        <v>735</v>
      </c>
      <c r="N1452" s="28" t="s">
        <v>74</v>
      </c>
      <c r="O1452" s="3" t="s">
        <v>109</v>
      </c>
      <c r="P1452" s="3" t="s">
        <v>126</v>
      </c>
      <c r="Q1452" s="28" t="s">
        <v>74</v>
      </c>
      <c r="R1452" s="29">
        <v>5</v>
      </c>
      <c r="S1452" s="30">
        <v>3</v>
      </c>
      <c r="T1452" s="30">
        <v>0</v>
      </c>
      <c r="U1452" s="30">
        <v>0</v>
      </c>
      <c r="V1452" s="30">
        <v>0</v>
      </c>
      <c r="W1452" s="28" t="s">
        <v>74</v>
      </c>
      <c r="X1452" s="3" t="s">
        <v>83</v>
      </c>
      <c r="Y1452" s="28" t="s">
        <v>74</v>
      </c>
      <c r="Z1452" s="31">
        <v>-1.2582781456953609</v>
      </c>
      <c r="AA1452" s="31">
        <v>25.929054054054056</v>
      </c>
      <c r="AB1452" s="31">
        <v>-18.234165067178498</v>
      </c>
      <c r="AC1452" s="31">
        <v>10.40396299134761</v>
      </c>
      <c r="AD1452" s="28" t="s">
        <v>74</v>
      </c>
      <c r="AE1452" s="31">
        <v>-46.44542346354428</v>
      </c>
      <c r="AF1452" s="31">
        <v>-17.772484967409479</v>
      </c>
      <c r="AG1452" s="28" t="s">
        <v>74</v>
      </c>
      <c r="AH1452" s="32">
        <v>45940</v>
      </c>
      <c r="AJ1452" s="30" t="s">
        <v>6153</v>
      </c>
    </row>
    <row r="1453" spans="1:36" x14ac:dyDescent="0.2">
      <c r="A1453" s="23" t="s">
        <v>2821</v>
      </c>
      <c r="B1453" s="24" t="s">
        <v>255</v>
      </c>
      <c r="C1453" s="25" t="s">
        <v>2822</v>
      </c>
      <c r="D1453" s="26" t="s">
        <v>74</v>
      </c>
      <c r="E1453" s="24">
        <v>5</v>
      </c>
      <c r="F1453" s="27">
        <v>0</v>
      </c>
      <c r="G1453" s="27">
        <v>22.597656476338532</v>
      </c>
      <c r="H1453" s="26" t="s">
        <v>74</v>
      </c>
      <c r="I1453" s="27">
        <v>25.942245754335136</v>
      </c>
      <c r="J1453" s="27">
        <v>11.783802456</v>
      </c>
      <c r="K1453" s="26" t="s">
        <v>74</v>
      </c>
      <c r="L1453" s="23" t="s">
        <v>113</v>
      </c>
      <c r="M1453" s="23" t="s">
        <v>324</v>
      </c>
      <c r="N1453" s="28" t="s">
        <v>74</v>
      </c>
      <c r="O1453" s="3" t="s">
        <v>109</v>
      </c>
      <c r="P1453" s="3" t="s">
        <v>258</v>
      </c>
      <c r="Q1453" s="28" t="s">
        <v>74</v>
      </c>
      <c r="R1453" s="29">
        <v>5</v>
      </c>
      <c r="S1453" s="30">
        <v>22</v>
      </c>
      <c r="T1453" s="30">
        <v>2</v>
      </c>
      <c r="U1453" s="30">
        <v>0</v>
      </c>
      <c r="V1453" s="30">
        <v>0</v>
      </c>
      <c r="W1453" s="28" t="s">
        <v>74</v>
      </c>
      <c r="X1453" s="3" t="s">
        <v>83</v>
      </c>
      <c r="Y1453" s="28" t="s">
        <v>74</v>
      </c>
      <c r="Z1453" s="31">
        <v>0</v>
      </c>
      <c r="AA1453" s="31">
        <v>48.581655309700622</v>
      </c>
      <c r="AB1453" s="31">
        <v>0</v>
      </c>
      <c r="AC1453" s="31">
        <v>101.24819249308592</v>
      </c>
      <c r="AD1453" s="28" t="s">
        <v>74</v>
      </c>
      <c r="AE1453" s="31">
        <v>0</v>
      </c>
      <c r="AF1453" s="31">
        <v>49.458579623252689</v>
      </c>
      <c r="AG1453" s="28" t="s">
        <v>74</v>
      </c>
      <c r="AH1453" s="32">
        <v>45940</v>
      </c>
      <c r="AJ1453" s="30" t="s">
        <v>6154</v>
      </c>
    </row>
    <row r="1454" spans="1:36" x14ac:dyDescent="0.2">
      <c r="A1454" s="23" t="s">
        <v>2823</v>
      </c>
      <c r="B1454" s="24" t="s">
        <v>72</v>
      </c>
      <c r="C1454" s="25" t="s">
        <v>2824</v>
      </c>
      <c r="D1454" s="26" t="s">
        <v>74</v>
      </c>
      <c r="E1454" s="24">
        <v>1</v>
      </c>
      <c r="F1454" s="27">
        <v>-11.745775147182377</v>
      </c>
      <c r="G1454" s="27">
        <v>8.4941355842652442</v>
      </c>
      <c r="H1454" s="26" t="s">
        <v>74</v>
      </c>
      <c r="I1454" s="27">
        <v>26.9985450067202</v>
      </c>
      <c r="J1454" s="27">
        <v>11.770161418000001</v>
      </c>
      <c r="K1454" s="26" t="s">
        <v>74</v>
      </c>
      <c r="L1454" s="23" t="s">
        <v>113</v>
      </c>
      <c r="M1454" s="23" t="s">
        <v>295</v>
      </c>
      <c r="N1454" s="28" t="s">
        <v>74</v>
      </c>
      <c r="O1454" s="3" t="s">
        <v>77</v>
      </c>
      <c r="P1454" s="3" t="s">
        <v>78</v>
      </c>
      <c r="Q1454" s="28" t="s">
        <v>74</v>
      </c>
      <c r="R1454" s="29">
        <v>4</v>
      </c>
      <c r="S1454" s="30">
        <v>0</v>
      </c>
      <c r="T1454" s="30">
        <v>0</v>
      </c>
      <c r="U1454" s="30">
        <v>0</v>
      </c>
      <c r="V1454" s="30">
        <v>0</v>
      </c>
      <c r="W1454" s="28" t="s">
        <v>74</v>
      </c>
      <c r="X1454" s="3" t="s">
        <v>83</v>
      </c>
      <c r="Y1454" s="28" t="s">
        <v>74</v>
      </c>
      <c r="Z1454" s="31">
        <v>-10.430659818253643</v>
      </c>
      <c r="AA1454" s="31">
        <v>33.118027011156784</v>
      </c>
      <c r="AB1454" s="31">
        <v>-22.096219931271477</v>
      </c>
      <c r="AC1454" s="31">
        <v>1.3385902447637639</v>
      </c>
      <c r="AD1454" s="28" t="s">
        <v>74</v>
      </c>
      <c r="AE1454" s="31">
        <v>-47.496115150418781</v>
      </c>
      <c r="AF1454" s="31">
        <v>-24.755438083436726</v>
      </c>
      <c r="AG1454" s="28" t="s">
        <v>74</v>
      </c>
      <c r="AH1454" s="32">
        <v>45940</v>
      </c>
      <c r="AJ1454" s="30" t="s">
        <v>6155</v>
      </c>
    </row>
    <row r="1455" spans="1:36" x14ac:dyDescent="0.2">
      <c r="A1455" s="23" t="s">
        <v>2825</v>
      </c>
      <c r="B1455" s="24" t="s">
        <v>154</v>
      </c>
      <c r="C1455" s="25" t="s">
        <v>2826</v>
      </c>
      <c r="D1455" s="26" t="s">
        <v>74</v>
      </c>
      <c r="E1455" s="24">
        <v>4</v>
      </c>
      <c r="F1455" s="27">
        <v>-0.23383271434137035</v>
      </c>
      <c r="G1455" s="27">
        <v>52.51600345905905</v>
      </c>
      <c r="H1455" s="26" t="s">
        <v>74</v>
      </c>
      <c r="I1455" s="27">
        <v>31.767409461022648</v>
      </c>
      <c r="J1455" s="27">
        <v>11.768351952</v>
      </c>
      <c r="K1455" s="26" t="s">
        <v>74</v>
      </c>
      <c r="L1455" s="23" t="s">
        <v>88</v>
      </c>
      <c r="M1455" s="23" t="s">
        <v>206</v>
      </c>
      <c r="N1455" s="28" t="s">
        <v>74</v>
      </c>
      <c r="O1455" s="3" t="s">
        <v>156</v>
      </c>
      <c r="P1455" s="3" t="s">
        <v>479</v>
      </c>
      <c r="Q1455" s="28" t="s">
        <v>74</v>
      </c>
      <c r="R1455" s="29">
        <v>5</v>
      </c>
      <c r="S1455" s="30">
        <v>2</v>
      </c>
      <c r="T1455" s="30">
        <v>0</v>
      </c>
      <c r="U1455" s="30">
        <v>0</v>
      </c>
      <c r="V1455" s="30">
        <v>0</v>
      </c>
      <c r="W1455" s="28" t="s">
        <v>74</v>
      </c>
      <c r="X1455" s="3" t="s">
        <v>83</v>
      </c>
      <c r="Y1455" s="28" t="s">
        <v>74</v>
      </c>
      <c r="Z1455" s="31">
        <v>-1.5142086704003264</v>
      </c>
      <c r="AA1455" s="31">
        <v>62.937542896362395</v>
      </c>
      <c r="AB1455" s="31">
        <v>-1.5142086704003264</v>
      </c>
      <c r="AC1455" s="31">
        <v>66.855644389435042</v>
      </c>
      <c r="AD1455" s="28" t="s">
        <v>74</v>
      </c>
      <c r="AE1455" s="31">
        <v>-19.866289157687454</v>
      </c>
      <c r="AF1455" s="31">
        <v>34.906039812829412</v>
      </c>
      <c r="AG1455" s="28" t="s">
        <v>74</v>
      </c>
      <c r="AH1455" s="32">
        <v>45940</v>
      </c>
      <c r="AJ1455" s="30" t="s">
        <v>6156</v>
      </c>
    </row>
    <row r="1456" spans="1:36" x14ac:dyDescent="0.2">
      <c r="A1456" s="23" t="b">
        <v>1</v>
      </c>
      <c r="B1456" s="24" t="s">
        <v>754</v>
      </c>
      <c r="C1456" s="25" t="s">
        <v>2827</v>
      </c>
      <c r="D1456" s="26" t="s">
        <v>74</v>
      </c>
      <c r="E1456" s="24">
        <v>2</v>
      </c>
      <c r="F1456" s="27">
        <v>-22.71388368503748</v>
      </c>
      <c r="G1456" s="27">
        <v>5.2289756976487638</v>
      </c>
      <c r="H1456" s="26" t="s">
        <v>74</v>
      </c>
      <c r="I1456" s="27">
        <v>31.643431425489776</v>
      </c>
      <c r="J1456" s="27">
        <v>11.767400968</v>
      </c>
      <c r="K1456" s="26" t="s">
        <v>74</v>
      </c>
      <c r="L1456" s="23" t="s">
        <v>88</v>
      </c>
      <c r="M1456" s="23" t="s">
        <v>206</v>
      </c>
      <c r="N1456" s="28" t="s">
        <v>74</v>
      </c>
      <c r="O1456" s="3" t="s">
        <v>109</v>
      </c>
      <c r="P1456" s="3" t="s">
        <v>756</v>
      </c>
      <c r="Q1456" s="28" t="s">
        <v>74</v>
      </c>
      <c r="R1456" s="29">
        <v>3</v>
      </c>
      <c r="S1456" s="30">
        <v>0</v>
      </c>
      <c r="T1456" s="30">
        <v>0</v>
      </c>
      <c r="U1456" s="30">
        <v>0</v>
      </c>
      <c r="V1456" s="30">
        <v>0</v>
      </c>
      <c r="W1456" s="28" t="s">
        <v>74</v>
      </c>
      <c r="X1456" s="3" t="s">
        <v>83</v>
      </c>
      <c r="Y1456" s="28" t="s">
        <v>74</v>
      </c>
      <c r="Z1456" s="31">
        <v>-12.598425196850391</v>
      </c>
      <c r="AA1456" s="31">
        <v>7.7669902912621254</v>
      </c>
      <c r="AB1456" s="31">
        <v>-13.281250000000009</v>
      </c>
      <c r="AC1456" s="31">
        <v>38.296844200013773</v>
      </c>
      <c r="AD1456" s="28" t="s">
        <v>74</v>
      </c>
      <c r="AE1456" s="31">
        <v>-22.71388368503748</v>
      </c>
      <c r="AF1456" s="31">
        <v>13.14222034131026</v>
      </c>
      <c r="AG1456" s="28" t="s">
        <v>74</v>
      </c>
      <c r="AH1456" s="32">
        <v>45940</v>
      </c>
      <c r="AJ1456" s="30" t="s">
        <v>6157</v>
      </c>
    </row>
    <row r="1457" spans="1:36" x14ac:dyDescent="0.2">
      <c r="A1457" s="23" t="s">
        <v>2828</v>
      </c>
      <c r="B1457" s="24" t="s">
        <v>154</v>
      </c>
      <c r="C1457" s="25" t="s">
        <v>2829</v>
      </c>
      <c r="D1457" s="26" t="s">
        <v>74</v>
      </c>
      <c r="E1457" s="24">
        <v>0</v>
      </c>
      <c r="F1457" s="27">
        <v>-8.9389830980584826</v>
      </c>
      <c r="G1457" s="27">
        <v>4.3466370927067022</v>
      </c>
      <c r="H1457" s="26" t="s">
        <v>74</v>
      </c>
      <c r="I1457" s="27">
        <v>29.222994770493436</v>
      </c>
      <c r="J1457" s="27">
        <v>11.759115157</v>
      </c>
      <c r="K1457" s="26" t="s">
        <v>74</v>
      </c>
      <c r="L1457" s="23" t="s">
        <v>247</v>
      </c>
      <c r="M1457" s="23" t="s">
        <v>248</v>
      </c>
      <c r="N1457" s="28" t="s">
        <v>74</v>
      </c>
      <c r="O1457" s="3" t="s">
        <v>156</v>
      </c>
      <c r="P1457" s="3" t="s">
        <v>157</v>
      </c>
      <c r="Q1457" s="28" t="s">
        <v>74</v>
      </c>
      <c r="R1457" s="29">
        <v>2</v>
      </c>
      <c r="S1457" s="30">
        <v>0</v>
      </c>
      <c r="T1457" s="30">
        <v>0</v>
      </c>
      <c r="U1457" s="30">
        <v>0</v>
      </c>
      <c r="V1457" s="30">
        <v>2</v>
      </c>
      <c r="W1457" s="28" t="s">
        <v>74</v>
      </c>
      <c r="X1457" s="3" t="s">
        <v>83</v>
      </c>
      <c r="Y1457" s="28" t="s">
        <v>74</v>
      </c>
      <c r="Z1457" s="31">
        <v>-3.5842293906810081</v>
      </c>
      <c r="AA1457" s="31">
        <v>23.112128146453088</v>
      </c>
      <c r="AB1457" s="31">
        <v>-31.898734177215193</v>
      </c>
      <c r="AC1457" s="31">
        <v>-5.9379266608281762</v>
      </c>
      <c r="AD1457" s="28" t="s">
        <v>74</v>
      </c>
      <c r="AE1457" s="31">
        <v>-48.133804397938299</v>
      </c>
      <c r="AF1457" s="31">
        <v>-25.117694895419852</v>
      </c>
      <c r="AG1457" s="28" t="s">
        <v>74</v>
      </c>
      <c r="AH1457" s="32">
        <v>45940</v>
      </c>
      <c r="AJ1457" s="30" t="s">
        <v>6158</v>
      </c>
    </row>
    <row r="1458" spans="1:36" x14ac:dyDescent="0.2">
      <c r="A1458" s="23">
        <v>9697</v>
      </c>
      <c r="B1458" s="24" t="s">
        <v>259</v>
      </c>
      <c r="C1458" s="25" t="s">
        <v>2830</v>
      </c>
      <c r="D1458" s="26" t="s">
        <v>74</v>
      </c>
      <c r="E1458" s="24">
        <v>3</v>
      </c>
      <c r="F1458" s="27">
        <v>-20.318924924885188</v>
      </c>
      <c r="G1458" s="27">
        <v>6.9785634603481448</v>
      </c>
      <c r="H1458" s="26" t="s">
        <v>74</v>
      </c>
      <c r="I1458" s="27">
        <v>31.944008288671995</v>
      </c>
      <c r="J1458" s="27">
        <v>11.752198029000001</v>
      </c>
      <c r="K1458" s="26" t="s">
        <v>74</v>
      </c>
      <c r="L1458" s="23" t="s">
        <v>75</v>
      </c>
      <c r="M1458" s="23" t="s">
        <v>565</v>
      </c>
      <c r="N1458" s="28" t="s">
        <v>74</v>
      </c>
      <c r="O1458" s="3" t="s">
        <v>109</v>
      </c>
      <c r="P1458" s="3" t="s">
        <v>261</v>
      </c>
      <c r="Q1458" s="28" t="s">
        <v>74</v>
      </c>
      <c r="R1458" s="29">
        <v>5</v>
      </c>
      <c r="S1458" s="30">
        <v>2</v>
      </c>
      <c r="T1458" s="30">
        <v>0</v>
      </c>
      <c r="U1458" s="30">
        <v>0</v>
      </c>
      <c r="V1458" s="30">
        <v>0</v>
      </c>
      <c r="W1458" s="28" t="s">
        <v>74</v>
      </c>
      <c r="X1458" s="3" t="s">
        <v>83</v>
      </c>
      <c r="Y1458" s="28" t="s">
        <v>74</v>
      </c>
      <c r="Z1458" s="31">
        <v>-11.976181063451282</v>
      </c>
      <c r="AA1458" s="31">
        <v>17.872179684074986</v>
      </c>
      <c r="AB1458" s="31">
        <v>-11.976181063451282</v>
      </c>
      <c r="AC1458" s="31">
        <v>58.874114339526017</v>
      </c>
      <c r="AD1458" s="28" t="s">
        <v>74</v>
      </c>
      <c r="AE1458" s="31">
        <v>-20.318924924885188</v>
      </c>
      <c r="AF1458" s="31">
        <v>16.463529142912176</v>
      </c>
      <c r="AG1458" s="28" t="s">
        <v>74</v>
      </c>
      <c r="AH1458" s="32">
        <v>45940</v>
      </c>
      <c r="AJ1458" s="30" t="s">
        <v>6159</v>
      </c>
    </row>
    <row r="1459" spans="1:36" x14ac:dyDescent="0.2">
      <c r="A1459" s="23" t="s">
        <v>2831</v>
      </c>
      <c r="B1459" s="24" t="s">
        <v>194</v>
      </c>
      <c r="C1459" s="25" t="s">
        <v>2832</v>
      </c>
      <c r="D1459" s="26" t="s">
        <v>74</v>
      </c>
      <c r="E1459" s="24">
        <v>0</v>
      </c>
      <c r="F1459" s="27">
        <v>-21.395044577875126</v>
      </c>
      <c r="G1459" s="27">
        <v>5.2606485744857769</v>
      </c>
      <c r="H1459" s="26" t="s">
        <v>74</v>
      </c>
      <c r="I1459" s="27">
        <v>23.908766813350233</v>
      </c>
      <c r="J1459" s="27">
        <v>11.737436709000001</v>
      </c>
      <c r="K1459" s="26" t="s">
        <v>74</v>
      </c>
      <c r="L1459" s="23" t="s">
        <v>493</v>
      </c>
      <c r="M1459" s="23" t="s">
        <v>525</v>
      </c>
      <c r="N1459" s="28" t="s">
        <v>74</v>
      </c>
      <c r="O1459" s="3" t="s">
        <v>156</v>
      </c>
      <c r="P1459" s="3" t="s">
        <v>196</v>
      </c>
      <c r="Q1459" s="28" t="s">
        <v>74</v>
      </c>
      <c r="R1459" s="29">
        <v>0</v>
      </c>
      <c r="S1459" s="30">
        <v>0</v>
      </c>
      <c r="T1459" s="30">
        <v>0</v>
      </c>
      <c r="U1459" s="30">
        <v>1</v>
      </c>
      <c r="V1459" s="30">
        <v>15</v>
      </c>
      <c r="W1459" s="28" t="s">
        <v>74</v>
      </c>
      <c r="X1459" s="3" t="s">
        <v>83</v>
      </c>
      <c r="Y1459" s="28" t="s">
        <v>74</v>
      </c>
      <c r="Z1459" s="31">
        <v>-5.3611220343426487</v>
      </c>
      <c r="AA1459" s="31">
        <v>6.5245901639344179</v>
      </c>
      <c r="AB1459" s="31">
        <v>-48.389658869782778</v>
      </c>
      <c r="AC1459" s="31">
        <v>-17.993317427133089</v>
      </c>
      <c r="AD1459" s="28" t="s">
        <v>74</v>
      </c>
      <c r="AE1459" s="31">
        <v>-62.35044364206086</v>
      </c>
      <c r="AF1459" s="31">
        <v>-35.910221119680394</v>
      </c>
      <c r="AG1459" s="28" t="s">
        <v>74</v>
      </c>
      <c r="AH1459" s="32">
        <v>45940</v>
      </c>
      <c r="AJ1459" s="30" t="s">
        <v>6160</v>
      </c>
    </row>
    <row r="1460" spans="1:36" x14ac:dyDescent="0.2">
      <c r="A1460" s="23" t="s">
        <v>2833</v>
      </c>
      <c r="B1460" s="24" t="s">
        <v>1587</v>
      </c>
      <c r="C1460" s="25" t="s">
        <v>2834</v>
      </c>
      <c r="D1460" s="26" t="s">
        <v>74</v>
      </c>
      <c r="E1460" s="24">
        <v>1</v>
      </c>
      <c r="F1460" s="27">
        <v>-28.493363279628696</v>
      </c>
      <c r="G1460" s="27">
        <v>3.1529800891426834</v>
      </c>
      <c r="H1460" s="26" t="s">
        <v>74</v>
      </c>
      <c r="I1460" s="27">
        <v>26.223945971669043</v>
      </c>
      <c r="J1460" s="27">
        <v>11.682562455999999</v>
      </c>
      <c r="K1460" s="26" t="s">
        <v>74</v>
      </c>
      <c r="L1460" s="23" t="s">
        <v>122</v>
      </c>
      <c r="M1460" s="23" t="s">
        <v>1085</v>
      </c>
      <c r="N1460" s="28" t="s">
        <v>74</v>
      </c>
      <c r="O1460" s="3" t="s">
        <v>156</v>
      </c>
      <c r="P1460" s="3" t="s">
        <v>1589</v>
      </c>
      <c r="Q1460" s="28" t="s">
        <v>74</v>
      </c>
      <c r="R1460" s="29">
        <v>2</v>
      </c>
      <c r="S1460" s="30">
        <v>0</v>
      </c>
      <c r="T1460" s="30">
        <v>0</v>
      </c>
      <c r="U1460" s="30">
        <v>0</v>
      </c>
      <c r="V1460" s="30">
        <v>0</v>
      </c>
      <c r="W1460" s="28" t="s">
        <v>74</v>
      </c>
      <c r="X1460" s="3" t="s">
        <v>83</v>
      </c>
      <c r="Y1460" s="28" t="s">
        <v>74</v>
      </c>
      <c r="Z1460" s="31">
        <v>-20.451237263464343</v>
      </c>
      <c r="AA1460" s="31">
        <v>2.0541549953314551</v>
      </c>
      <c r="AB1460" s="31">
        <v>-20.451237263464343</v>
      </c>
      <c r="AC1460" s="31">
        <v>10.342460394577762</v>
      </c>
      <c r="AD1460" s="28" t="s">
        <v>74</v>
      </c>
      <c r="AE1460" s="31">
        <v>-28.735182395255698</v>
      </c>
      <c r="AF1460" s="31">
        <v>-6.7543038696672939</v>
      </c>
      <c r="AG1460" s="28" t="s">
        <v>74</v>
      </c>
      <c r="AH1460" s="32">
        <v>45940</v>
      </c>
      <c r="AJ1460" s="30" t="s">
        <v>6161</v>
      </c>
    </row>
    <row r="1461" spans="1:36" x14ac:dyDescent="0.2">
      <c r="A1461" s="23" t="s">
        <v>2835</v>
      </c>
      <c r="B1461" s="24" t="s">
        <v>255</v>
      </c>
      <c r="C1461" s="25" t="s">
        <v>2836</v>
      </c>
      <c r="D1461" s="26" t="s">
        <v>74</v>
      </c>
      <c r="E1461" s="24">
        <v>2</v>
      </c>
      <c r="F1461" s="27">
        <v>-9.4844991444492717</v>
      </c>
      <c r="G1461" s="27">
        <v>5.0901652190018201</v>
      </c>
      <c r="H1461" s="26" t="s">
        <v>74</v>
      </c>
      <c r="I1461" s="27">
        <v>35.528625501500287</v>
      </c>
      <c r="J1461" s="27">
        <v>11.67126152</v>
      </c>
      <c r="K1461" s="26" t="s">
        <v>74</v>
      </c>
      <c r="L1461" s="23" t="s">
        <v>247</v>
      </c>
      <c r="M1461" s="23" t="s">
        <v>1436</v>
      </c>
      <c r="N1461" s="28" t="s">
        <v>74</v>
      </c>
      <c r="O1461" s="3" t="s">
        <v>109</v>
      </c>
      <c r="P1461" s="3" t="s">
        <v>258</v>
      </c>
      <c r="Q1461" s="28" t="s">
        <v>74</v>
      </c>
      <c r="R1461" s="29">
        <v>5</v>
      </c>
      <c r="S1461" s="30">
        <v>10</v>
      </c>
      <c r="T1461" s="30">
        <v>0</v>
      </c>
      <c r="U1461" s="30">
        <v>0</v>
      </c>
      <c r="V1461" s="30">
        <v>0</v>
      </c>
      <c r="W1461" s="28" t="s">
        <v>74</v>
      </c>
      <c r="X1461" s="3" t="s">
        <v>83</v>
      </c>
      <c r="Y1461" s="28" t="s">
        <v>74</v>
      </c>
      <c r="Z1461" s="31">
        <v>-5.6943799349744504</v>
      </c>
      <c r="AA1461" s="31">
        <v>26.26080467632611</v>
      </c>
      <c r="AB1461" s="31">
        <v>-5.6943799349744504</v>
      </c>
      <c r="AC1461" s="31">
        <v>42.97357143671961</v>
      </c>
      <c r="AD1461" s="28" t="s">
        <v>74</v>
      </c>
      <c r="AE1461" s="31">
        <v>-27.118623492152139</v>
      </c>
      <c r="AF1461" s="31">
        <v>3.6289713200223028</v>
      </c>
      <c r="AG1461" s="28" t="s">
        <v>74</v>
      </c>
      <c r="AH1461" s="32">
        <v>45940</v>
      </c>
      <c r="AJ1461" s="30" t="s">
        <v>6162</v>
      </c>
    </row>
    <row r="1462" spans="1:36" x14ac:dyDescent="0.2">
      <c r="A1462" s="23" t="s">
        <v>2837</v>
      </c>
      <c r="B1462" s="24" t="s">
        <v>1298</v>
      </c>
      <c r="C1462" s="25" t="s">
        <v>2838</v>
      </c>
      <c r="D1462" s="26" t="s">
        <v>74</v>
      </c>
      <c r="E1462" s="24">
        <v>2</v>
      </c>
      <c r="F1462" s="27">
        <v>-13.515486708704655</v>
      </c>
      <c r="G1462" s="27">
        <v>3.3870891248167516</v>
      </c>
      <c r="H1462" s="26" t="s">
        <v>74</v>
      </c>
      <c r="I1462" s="27">
        <v>21.624674945134274</v>
      </c>
      <c r="J1462" s="27">
        <v>11.66</v>
      </c>
      <c r="K1462" s="26" t="s">
        <v>74</v>
      </c>
      <c r="L1462" s="23" t="s">
        <v>88</v>
      </c>
      <c r="M1462" s="23" t="s">
        <v>206</v>
      </c>
      <c r="N1462" s="28" t="s">
        <v>74</v>
      </c>
      <c r="O1462" s="3" t="s">
        <v>99</v>
      </c>
      <c r="P1462" s="3" t="s">
        <v>1300</v>
      </c>
      <c r="Q1462" s="28" t="s">
        <v>74</v>
      </c>
      <c r="R1462" s="29">
        <v>5</v>
      </c>
      <c r="S1462" s="30">
        <v>11</v>
      </c>
      <c r="T1462" s="30">
        <v>0</v>
      </c>
      <c r="U1462" s="30">
        <v>0</v>
      </c>
      <c r="V1462" s="30">
        <v>0</v>
      </c>
      <c r="W1462" s="28" t="s">
        <v>74</v>
      </c>
      <c r="X1462" s="3" t="s">
        <v>83</v>
      </c>
      <c r="Y1462" s="28" t="s">
        <v>74</v>
      </c>
      <c r="Z1462" s="31">
        <v>-4.8815506101938242</v>
      </c>
      <c r="AA1462" s="31">
        <v>12.574341546304169</v>
      </c>
      <c r="AB1462" s="31">
        <v>-4.8815506101938242</v>
      </c>
      <c r="AC1462" s="31">
        <v>39.60226524430395</v>
      </c>
      <c r="AD1462" s="28" t="s">
        <v>74</v>
      </c>
      <c r="AE1462" s="31">
        <v>-13.515486708704655</v>
      </c>
      <c r="AF1462" s="31">
        <v>6.573478978354677</v>
      </c>
      <c r="AG1462" s="28" t="s">
        <v>74</v>
      </c>
      <c r="AH1462" s="32">
        <v>45940</v>
      </c>
      <c r="AJ1462" s="30" t="s">
        <v>6163</v>
      </c>
    </row>
    <row r="1463" spans="1:36" x14ac:dyDescent="0.2">
      <c r="A1463" s="23" t="s">
        <v>2839</v>
      </c>
      <c r="B1463" s="24" t="s">
        <v>2367</v>
      </c>
      <c r="C1463" s="25" t="s">
        <v>2840</v>
      </c>
      <c r="D1463" s="26" t="s">
        <v>74</v>
      </c>
      <c r="E1463" s="24">
        <v>1</v>
      </c>
      <c r="F1463" s="27">
        <v>-18.069066837953965</v>
      </c>
      <c r="G1463" s="27">
        <v>24.358324642257685</v>
      </c>
      <c r="H1463" s="26" t="s">
        <v>74</v>
      </c>
      <c r="I1463" s="27">
        <v>45.66977884173437</v>
      </c>
      <c r="J1463" s="27">
        <v>11.659672468</v>
      </c>
      <c r="K1463" s="26" t="s">
        <v>74</v>
      </c>
      <c r="L1463" s="23" t="s">
        <v>247</v>
      </c>
      <c r="M1463" s="23" t="s">
        <v>248</v>
      </c>
      <c r="N1463" s="28" t="s">
        <v>74</v>
      </c>
      <c r="O1463" s="3" t="s">
        <v>99</v>
      </c>
      <c r="P1463" s="3" t="s">
        <v>2369</v>
      </c>
      <c r="Q1463" s="28" t="s">
        <v>74</v>
      </c>
      <c r="R1463" s="29">
        <v>2</v>
      </c>
      <c r="S1463" s="30">
        <v>0</v>
      </c>
      <c r="T1463" s="30">
        <v>0</v>
      </c>
      <c r="U1463" s="30">
        <v>0</v>
      </c>
      <c r="V1463" s="30">
        <v>0</v>
      </c>
      <c r="W1463" s="28" t="s">
        <v>74</v>
      </c>
      <c r="X1463" s="3" t="s">
        <v>79</v>
      </c>
      <c r="Y1463" s="28" t="s">
        <v>74</v>
      </c>
      <c r="Z1463" s="31">
        <v>-11.724915445321308</v>
      </c>
      <c r="AA1463" s="31">
        <v>38.505625132668229</v>
      </c>
      <c r="AB1463" s="31">
        <v>-60.717535601802844</v>
      </c>
      <c r="AC1463" s="31">
        <v>-26.020378666477502</v>
      </c>
      <c r="AD1463" s="28" t="s">
        <v>74</v>
      </c>
      <c r="AE1463" s="31">
        <v>-76.828301006879485</v>
      </c>
      <c r="AF1463" s="31">
        <v>-51.380349970506522</v>
      </c>
      <c r="AG1463" s="28" t="s">
        <v>74</v>
      </c>
      <c r="AH1463" s="32">
        <v>45940</v>
      </c>
      <c r="AJ1463" s="30" t="s">
        <v>6164</v>
      </c>
    </row>
    <row r="1464" spans="1:36" x14ac:dyDescent="0.2">
      <c r="A1464" s="23">
        <v>8795</v>
      </c>
      <c r="B1464" s="24" t="s">
        <v>259</v>
      </c>
      <c r="C1464" s="25" t="s">
        <v>2841</v>
      </c>
      <c r="D1464" s="26" t="s">
        <v>74</v>
      </c>
      <c r="E1464" s="24">
        <v>3</v>
      </c>
      <c r="F1464" s="27">
        <v>-13.941250463447627</v>
      </c>
      <c r="G1464" s="27">
        <v>3.591224092242852</v>
      </c>
      <c r="H1464" s="26" t="s">
        <v>74</v>
      </c>
      <c r="I1464" s="27">
        <v>30.182228128364898</v>
      </c>
      <c r="J1464" s="27">
        <v>11.650993054000001</v>
      </c>
      <c r="K1464" s="26" t="s">
        <v>74</v>
      </c>
      <c r="L1464" s="23" t="s">
        <v>113</v>
      </c>
      <c r="M1464" s="23" t="s">
        <v>411</v>
      </c>
      <c r="N1464" s="28" t="s">
        <v>74</v>
      </c>
      <c r="O1464" s="3" t="s">
        <v>109</v>
      </c>
      <c r="P1464" s="3" t="s">
        <v>261</v>
      </c>
      <c r="Q1464" s="28" t="s">
        <v>74</v>
      </c>
      <c r="R1464" s="29">
        <v>5</v>
      </c>
      <c r="S1464" s="30">
        <v>20</v>
      </c>
      <c r="T1464" s="30">
        <v>0</v>
      </c>
      <c r="U1464" s="30">
        <v>0</v>
      </c>
      <c r="V1464" s="30">
        <v>0</v>
      </c>
      <c r="W1464" s="28" t="s">
        <v>74</v>
      </c>
      <c r="X1464" s="3" t="s">
        <v>83</v>
      </c>
      <c r="Y1464" s="28" t="s">
        <v>74</v>
      </c>
      <c r="Z1464" s="31">
        <v>-10.195443476930528</v>
      </c>
      <c r="AA1464" s="31">
        <v>33.254132505003639</v>
      </c>
      <c r="AB1464" s="31">
        <v>-10.195443476930528</v>
      </c>
      <c r="AC1464" s="31">
        <v>59.756357493360149</v>
      </c>
      <c r="AD1464" s="28" t="s">
        <v>74</v>
      </c>
      <c r="AE1464" s="31">
        <v>-13.941250463447627</v>
      </c>
      <c r="AF1464" s="31">
        <v>17.046228327356364</v>
      </c>
      <c r="AG1464" s="28" t="s">
        <v>74</v>
      </c>
      <c r="AH1464" s="32">
        <v>45940</v>
      </c>
      <c r="AJ1464" s="30" t="s">
        <v>6165</v>
      </c>
    </row>
    <row r="1465" spans="1:36" x14ac:dyDescent="0.2">
      <c r="A1465" s="23">
        <v>1140</v>
      </c>
      <c r="B1465" s="24" t="s">
        <v>95</v>
      </c>
      <c r="C1465" s="25" t="s">
        <v>2842</v>
      </c>
      <c r="D1465" s="26" t="s">
        <v>74</v>
      </c>
      <c r="E1465" s="24">
        <v>3</v>
      </c>
      <c r="F1465" s="27">
        <v>-23.472945552787607</v>
      </c>
      <c r="G1465" s="27">
        <v>14.968628476103884</v>
      </c>
      <c r="H1465" s="26" t="s">
        <v>74</v>
      </c>
      <c r="I1465" s="27">
        <v>24.507161298216413</v>
      </c>
      <c r="J1465" s="27">
        <v>11.624000000000001</v>
      </c>
      <c r="K1465" s="26" t="s">
        <v>74</v>
      </c>
      <c r="L1465" s="23" t="s">
        <v>113</v>
      </c>
      <c r="M1465" s="23" t="s">
        <v>324</v>
      </c>
      <c r="N1465" s="28" t="s">
        <v>74</v>
      </c>
      <c r="O1465" s="3" t="s">
        <v>99</v>
      </c>
      <c r="P1465" s="3" t="s">
        <v>100</v>
      </c>
      <c r="Q1465" s="28" t="s">
        <v>74</v>
      </c>
      <c r="R1465" s="29">
        <v>4</v>
      </c>
      <c r="S1465" s="30">
        <v>0</v>
      </c>
      <c r="T1465" s="30">
        <v>0</v>
      </c>
      <c r="U1465" s="30">
        <v>0</v>
      </c>
      <c r="V1465" s="30">
        <v>0</v>
      </c>
      <c r="W1465" s="28" t="s">
        <v>74</v>
      </c>
      <c r="X1465" s="3" t="s">
        <v>83</v>
      </c>
      <c r="Y1465" s="28" t="s">
        <v>74</v>
      </c>
      <c r="Z1465" s="31">
        <v>-3.870327489249096</v>
      </c>
      <c r="AA1465" s="31">
        <v>25.474956822107075</v>
      </c>
      <c r="AB1465" s="31">
        <v>-18.439517260735343</v>
      </c>
      <c r="AC1465" s="31">
        <v>2.9457869631524227</v>
      </c>
      <c r="AD1465" s="28" t="s">
        <v>74</v>
      </c>
      <c r="AE1465" s="31">
        <v>-49.958766750853819</v>
      </c>
      <c r="AF1465" s="31">
        <v>-23.408437676346516</v>
      </c>
      <c r="AG1465" s="28" t="s">
        <v>74</v>
      </c>
      <c r="AH1465" s="32">
        <v>45940</v>
      </c>
      <c r="AJ1465" s="30" t="s">
        <v>6166</v>
      </c>
    </row>
    <row r="1466" spans="1:36" x14ac:dyDescent="0.2">
      <c r="A1466" s="23" t="s">
        <v>2843</v>
      </c>
      <c r="B1466" s="24" t="s">
        <v>72</v>
      </c>
      <c r="C1466" s="25" t="s">
        <v>2844</v>
      </c>
      <c r="D1466" s="26" t="s">
        <v>74</v>
      </c>
      <c r="E1466" s="24">
        <v>0</v>
      </c>
      <c r="F1466" s="27">
        <v>-28.471819960483476</v>
      </c>
      <c r="G1466" s="27">
        <v>4.9968307812295611</v>
      </c>
      <c r="H1466" s="26" t="s">
        <v>74</v>
      </c>
      <c r="I1466" s="27">
        <v>67.34135257859208</v>
      </c>
      <c r="J1466" s="27">
        <v>11.605226072000001</v>
      </c>
      <c r="K1466" s="26" t="s">
        <v>74</v>
      </c>
      <c r="L1466" s="23" t="s">
        <v>91</v>
      </c>
      <c r="M1466" s="23" t="s">
        <v>1209</v>
      </c>
      <c r="N1466" s="28" t="s">
        <v>74</v>
      </c>
      <c r="O1466" s="3" t="s">
        <v>1536</v>
      </c>
      <c r="P1466" s="3" t="s">
        <v>1537</v>
      </c>
      <c r="Q1466" s="28" t="s">
        <v>74</v>
      </c>
      <c r="R1466" s="29">
        <v>1</v>
      </c>
      <c r="S1466" s="30">
        <v>0</v>
      </c>
      <c r="T1466" s="30">
        <v>0</v>
      </c>
      <c r="U1466" s="30">
        <v>0</v>
      </c>
      <c r="V1466" s="30">
        <v>10</v>
      </c>
      <c r="W1466" s="28" t="s">
        <v>74</v>
      </c>
      <c r="X1466" s="3" t="s">
        <v>79</v>
      </c>
      <c r="Y1466" s="28" t="s">
        <v>74</v>
      </c>
      <c r="Z1466" s="31">
        <v>-25.366876310272531</v>
      </c>
      <c r="AA1466" s="31">
        <v>19.663865546218489</v>
      </c>
      <c r="AB1466" s="31">
        <v>-68.453698902385881</v>
      </c>
      <c r="AC1466" s="31">
        <v>-46.950851512715545</v>
      </c>
      <c r="AD1466" s="28" t="s">
        <v>74</v>
      </c>
      <c r="AE1466" s="31">
        <v>-79.518898060107176</v>
      </c>
      <c r="AF1466" s="31">
        <v>-60.857287788004534</v>
      </c>
      <c r="AG1466" s="28" t="s">
        <v>74</v>
      </c>
      <c r="AH1466" s="32">
        <v>45940</v>
      </c>
      <c r="AJ1466" s="30" t="s">
        <v>6167</v>
      </c>
    </row>
    <row r="1467" spans="1:36" x14ac:dyDescent="0.2">
      <c r="A1467" s="23" t="s">
        <v>2845</v>
      </c>
      <c r="B1467" s="24" t="s">
        <v>182</v>
      </c>
      <c r="C1467" s="25" t="s">
        <v>2846</v>
      </c>
      <c r="D1467" s="26" t="s">
        <v>74</v>
      </c>
      <c r="E1467" s="24">
        <v>3</v>
      </c>
      <c r="F1467" s="27">
        <v>-7.6465465205520209</v>
      </c>
      <c r="G1467" s="27">
        <v>14.623417974143873</v>
      </c>
      <c r="H1467" s="26" t="s">
        <v>74</v>
      </c>
      <c r="I1467" s="27">
        <v>16.030126116129157</v>
      </c>
      <c r="J1467" s="27">
        <v>11.566747454</v>
      </c>
      <c r="K1467" s="26" t="s">
        <v>74</v>
      </c>
      <c r="L1467" s="23" t="s">
        <v>315</v>
      </c>
      <c r="M1467" s="23" t="s">
        <v>349</v>
      </c>
      <c r="N1467" s="28" t="s">
        <v>74</v>
      </c>
      <c r="O1467" s="3" t="s">
        <v>156</v>
      </c>
      <c r="P1467" s="3" t="s">
        <v>184</v>
      </c>
      <c r="Q1467" s="28" t="s">
        <v>74</v>
      </c>
      <c r="R1467" s="29">
        <v>5</v>
      </c>
      <c r="S1467" s="30">
        <v>3</v>
      </c>
      <c r="T1467" s="30">
        <v>0</v>
      </c>
      <c r="U1467" s="30">
        <v>0</v>
      </c>
      <c r="V1467" s="30">
        <v>0</v>
      </c>
      <c r="W1467" s="28" t="s">
        <v>74</v>
      </c>
      <c r="X1467" s="3" t="s">
        <v>101</v>
      </c>
      <c r="Y1467" s="28" t="s">
        <v>74</v>
      </c>
      <c r="Z1467" s="31">
        <v>-3.3094318808604521</v>
      </c>
      <c r="AA1467" s="31">
        <v>19.937055281882881</v>
      </c>
      <c r="AB1467" s="31">
        <v>-3.3094318808604521</v>
      </c>
      <c r="AC1467" s="31">
        <v>28.57180052961607</v>
      </c>
      <c r="AD1467" s="28" t="s">
        <v>74</v>
      </c>
      <c r="AE1467" s="31">
        <v>-15.738472153877373</v>
      </c>
      <c r="AF1467" s="31">
        <v>8.8137958510505516</v>
      </c>
      <c r="AG1467" s="28" t="s">
        <v>74</v>
      </c>
      <c r="AH1467" s="32">
        <v>45940</v>
      </c>
      <c r="AJ1467" s="30" t="s">
        <v>6168</v>
      </c>
    </row>
    <row r="1468" spans="1:36" x14ac:dyDescent="0.2">
      <c r="A1468" s="23" t="s">
        <v>2847</v>
      </c>
      <c r="B1468" s="24" t="s">
        <v>154</v>
      </c>
      <c r="C1468" s="25" t="s">
        <v>2848</v>
      </c>
      <c r="D1468" s="26" t="s">
        <v>74</v>
      </c>
      <c r="E1468" s="24">
        <v>5</v>
      </c>
      <c r="F1468" s="27">
        <v>0</v>
      </c>
      <c r="G1468" s="27">
        <v>41.65493391889553</v>
      </c>
      <c r="H1468" s="26" t="s">
        <v>74</v>
      </c>
      <c r="I1468" s="27">
        <v>26.841241193028264</v>
      </c>
      <c r="J1468" s="27">
        <v>11.561670285</v>
      </c>
      <c r="K1468" s="26" t="s">
        <v>74</v>
      </c>
      <c r="L1468" s="23" t="s">
        <v>178</v>
      </c>
      <c r="M1468" s="23" t="s">
        <v>683</v>
      </c>
      <c r="N1468" s="28" t="s">
        <v>74</v>
      </c>
      <c r="O1468" s="3" t="s">
        <v>156</v>
      </c>
      <c r="P1468" s="3" t="s">
        <v>321</v>
      </c>
      <c r="Q1468" s="28" t="s">
        <v>74</v>
      </c>
      <c r="R1468" s="29">
        <v>5</v>
      </c>
      <c r="S1468" s="30">
        <v>20</v>
      </c>
      <c r="T1468" s="30">
        <v>1</v>
      </c>
      <c r="U1468" s="30">
        <v>0</v>
      </c>
      <c r="V1468" s="30">
        <v>0</v>
      </c>
      <c r="W1468" s="28" t="s">
        <v>74</v>
      </c>
      <c r="X1468" s="3" t="s">
        <v>83</v>
      </c>
      <c r="Y1468" s="28" t="s">
        <v>74</v>
      </c>
      <c r="Z1468" s="31">
        <v>0</v>
      </c>
      <c r="AA1468" s="31">
        <v>68.325958702064881</v>
      </c>
      <c r="AB1468" s="31">
        <v>-1.7275711748560401</v>
      </c>
      <c r="AC1468" s="31">
        <v>34.433489104887194</v>
      </c>
      <c r="AD1468" s="28" t="s">
        <v>74</v>
      </c>
      <c r="AE1468" s="31">
        <v>-29.193184507602165</v>
      </c>
      <c r="AF1468" s="31">
        <v>6.5895648913249509</v>
      </c>
      <c r="AG1468" s="28" t="s">
        <v>74</v>
      </c>
      <c r="AH1468" s="32">
        <v>45940</v>
      </c>
      <c r="AJ1468" s="30" t="s">
        <v>6169</v>
      </c>
    </row>
    <row r="1469" spans="1:36" x14ac:dyDescent="0.2">
      <c r="A1469" s="23" t="s">
        <v>2849</v>
      </c>
      <c r="B1469" s="24" t="s">
        <v>154</v>
      </c>
      <c r="C1469" s="25" t="s">
        <v>2850</v>
      </c>
      <c r="D1469" s="26" t="s">
        <v>74</v>
      </c>
      <c r="E1469" s="24">
        <v>0</v>
      </c>
      <c r="F1469" s="27">
        <v>-34.797533497413482</v>
      </c>
      <c r="G1469" s="27">
        <v>2.8810358498435868</v>
      </c>
      <c r="H1469" s="26" t="s">
        <v>74</v>
      </c>
      <c r="I1469" s="27">
        <v>37.07937474660519</v>
      </c>
      <c r="J1469" s="27">
        <v>11.560801981999999</v>
      </c>
      <c r="K1469" s="26" t="s">
        <v>74</v>
      </c>
      <c r="L1469" s="23" t="s">
        <v>91</v>
      </c>
      <c r="M1469" s="23" t="s">
        <v>106</v>
      </c>
      <c r="N1469" s="28" t="s">
        <v>74</v>
      </c>
      <c r="O1469" s="3" t="s">
        <v>156</v>
      </c>
      <c r="P1469" s="3" t="s">
        <v>171</v>
      </c>
      <c r="Q1469" s="28" t="s">
        <v>74</v>
      </c>
      <c r="R1469" s="29">
        <v>1</v>
      </c>
      <c r="S1469" s="30">
        <v>0</v>
      </c>
      <c r="T1469" s="30">
        <v>0</v>
      </c>
      <c r="U1469" s="30">
        <v>0</v>
      </c>
      <c r="V1469" s="30">
        <v>1</v>
      </c>
      <c r="W1469" s="28" t="s">
        <v>74</v>
      </c>
      <c r="X1469" s="3" t="s">
        <v>83</v>
      </c>
      <c r="Y1469" s="28" t="s">
        <v>74</v>
      </c>
      <c r="Z1469" s="31">
        <v>-30.024459845087652</v>
      </c>
      <c r="AA1469" s="31">
        <v>6.6480273376825121</v>
      </c>
      <c r="AB1469" s="31">
        <v>-32.81800391389433</v>
      </c>
      <c r="AC1469" s="31">
        <v>-1.8485242255168042</v>
      </c>
      <c r="AD1469" s="28" t="s">
        <v>74</v>
      </c>
      <c r="AE1469" s="31">
        <v>-41.48013891826912</v>
      </c>
      <c r="AF1469" s="31">
        <v>-19.772614064264353</v>
      </c>
      <c r="AG1469" s="28" t="s">
        <v>74</v>
      </c>
      <c r="AH1469" s="32">
        <v>45940</v>
      </c>
      <c r="AJ1469" s="30" t="s">
        <v>6170</v>
      </c>
    </row>
    <row r="1470" spans="1:36" x14ac:dyDescent="0.2">
      <c r="A1470" s="23">
        <v>291</v>
      </c>
      <c r="B1470" s="24" t="s">
        <v>124</v>
      </c>
      <c r="C1470" s="25" t="s">
        <v>2851</v>
      </c>
      <c r="D1470" s="26" t="s">
        <v>74</v>
      </c>
      <c r="E1470" s="24">
        <v>0</v>
      </c>
      <c r="F1470" s="27">
        <v>-22.54382000663534</v>
      </c>
      <c r="G1470" s="27">
        <v>8.6480995396105591</v>
      </c>
      <c r="H1470" s="26" t="s">
        <v>74</v>
      </c>
      <c r="I1470" s="27">
        <v>24.295990274993237</v>
      </c>
      <c r="J1470" s="27">
        <v>11.53891342</v>
      </c>
      <c r="K1470" s="26" t="s">
        <v>74</v>
      </c>
      <c r="L1470" s="23" t="s">
        <v>122</v>
      </c>
      <c r="M1470" s="23" t="s">
        <v>343</v>
      </c>
      <c r="N1470" s="28" t="s">
        <v>74</v>
      </c>
      <c r="O1470" s="3" t="s">
        <v>109</v>
      </c>
      <c r="P1470" s="3" t="s">
        <v>543</v>
      </c>
      <c r="Q1470" s="28" t="s">
        <v>74</v>
      </c>
      <c r="R1470" s="29">
        <v>3</v>
      </c>
      <c r="S1470" s="30">
        <v>0</v>
      </c>
      <c r="T1470" s="30">
        <v>0</v>
      </c>
      <c r="U1470" s="30">
        <v>0</v>
      </c>
      <c r="V1470" s="30">
        <v>3</v>
      </c>
      <c r="W1470" s="28" t="s">
        <v>74</v>
      </c>
      <c r="X1470" s="3" t="s">
        <v>83</v>
      </c>
      <c r="Y1470" s="28" t="s">
        <v>74</v>
      </c>
      <c r="Z1470" s="31">
        <v>-3.4867503486750349</v>
      </c>
      <c r="AA1470" s="31">
        <v>17.437420449724222</v>
      </c>
      <c r="AB1470" s="31">
        <v>-53.502435746682345</v>
      </c>
      <c r="AC1470" s="31">
        <v>-27.198606042673511</v>
      </c>
      <c r="AD1470" s="28" t="s">
        <v>74</v>
      </c>
      <c r="AE1470" s="31">
        <v>-70.486479294646742</v>
      </c>
      <c r="AF1470" s="31">
        <v>-47.507850849125518</v>
      </c>
      <c r="AG1470" s="28" t="s">
        <v>74</v>
      </c>
      <c r="AH1470" s="32">
        <v>45940</v>
      </c>
      <c r="AJ1470" s="30" t="s">
        <v>6171</v>
      </c>
    </row>
    <row r="1471" spans="1:36" x14ac:dyDescent="0.2">
      <c r="A1471" s="23">
        <v>1801</v>
      </c>
      <c r="B1471" s="24" t="s">
        <v>259</v>
      </c>
      <c r="C1471" s="25" t="s">
        <v>2852</v>
      </c>
      <c r="D1471" s="26" t="s">
        <v>74</v>
      </c>
      <c r="E1471" s="24">
        <v>5</v>
      </c>
      <c r="F1471" s="27">
        <v>0</v>
      </c>
      <c r="G1471" s="27">
        <v>32.226676165266397</v>
      </c>
      <c r="H1471" s="26" t="s">
        <v>74</v>
      </c>
      <c r="I1471" s="27">
        <v>22.422287306456422</v>
      </c>
      <c r="J1471" s="27">
        <v>11.50952906</v>
      </c>
      <c r="K1471" s="26" t="s">
        <v>74</v>
      </c>
      <c r="L1471" s="23" t="s">
        <v>178</v>
      </c>
      <c r="M1471" s="23" t="s">
        <v>683</v>
      </c>
      <c r="N1471" s="28" t="s">
        <v>74</v>
      </c>
      <c r="O1471" s="3" t="s">
        <v>109</v>
      </c>
      <c r="P1471" s="3" t="s">
        <v>261</v>
      </c>
      <c r="Q1471" s="28" t="s">
        <v>74</v>
      </c>
      <c r="R1471" s="29">
        <v>5</v>
      </c>
      <c r="S1471" s="30">
        <v>27</v>
      </c>
      <c r="T1471" s="30">
        <v>31</v>
      </c>
      <c r="U1471" s="30">
        <v>0</v>
      </c>
      <c r="V1471" s="30">
        <v>0</v>
      </c>
      <c r="W1471" s="28" t="s">
        <v>74</v>
      </c>
      <c r="X1471" s="3" t="s">
        <v>83</v>
      </c>
      <c r="Y1471" s="28" t="s">
        <v>74</v>
      </c>
      <c r="Z1471" s="31">
        <v>0</v>
      </c>
      <c r="AA1471" s="31">
        <v>67.081708705979324</v>
      </c>
      <c r="AB1471" s="31">
        <v>0</v>
      </c>
      <c r="AC1471" s="31">
        <v>98.585358404045024</v>
      </c>
      <c r="AD1471" s="28" t="s">
        <v>74</v>
      </c>
      <c r="AE1471" s="31">
        <v>0</v>
      </c>
      <c r="AF1471" s="31">
        <v>45.592372092319778</v>
      </c>
      <c r="AG1471" s="28" t="s">
        <v>74</v>
      </c>
      <c r="AH1471" s="32">
        <v>45940</v>
      </c>
      <c r="AJ1471" s="30" t="s">
        <v>6172</v>
      </c>
    </row>
    <row r="1472" spans="1:36" x14ac:dyDescent="0.2">
      <c r="A1472" s="23">
        <v>6823</v>
      </c>
      <c r="B1472" s="24" t="s">
        <v>124</v>
      </c>
      <c r="C1472" s="25" t="s">
        <v>2853</v>
      </c>
      <c r="D1472" s="26" t="s">
        <v>74</v>
      </c>
      <c r="E1472" s="24">
        <v>2</v>
      </c>
      <c r="F1472" s="27">
        <v>-10.271931326454245</v>
      </c>
      <c r="G1472" s="27">
        <v>4.7727190065714726</v>
      </c>
      <c r="H1472" s="26" t="s">
        <v>74</v>
      </c>
      <c r="I1472" s="27">
        <v>15.246374453375752</v>
      </c>
      <c r="J1472" s="27">
        <v>11.500154998999999</v>
      </c>
      <c r="K1472" s="26" t="s">
        <v>74</v>
      </c>
      <c r="L1472" s="23" t="s">
        <v>88</v>
      </c>
      <c r="M1472" s="23" t="s">
        <v>206</v>
      </c>
      <c r="N1472" s="28" t="s">
        <v>74</v>
      </c>
      <c r="O1472" s="3" t="s">
        <v>109</v>
      </c>
      <c r="P1472" s="3" t="s">
        <v>543</v>
      </c>
      <c r="Q1472" s="28" t="s">
        <v>74</v>
      </c>
      <c r="R1472" s="29">
        <v>5</v>
      </c>
      <c r="S1472" s="30">
        <v>33</v>
      </c>
      <c r="T1472" s="30">
        <v>0</v>
      </c>
      <c r="U1472" s="30">
        <v>0</v>
      </c>
      <c r="V1472" s="30">
        <v>0</v>
      </c>
      <c r="W1472" s="28" t="s">
        <v>74</v>
      </c>
      <c r="X1472" s="3" t="s">
        <v>101</v>
      </c>
      <c r="Y1472" s="28" t="s">
        <v>74</v>
      </c>
      <c r="Z1472" s="31">
        <v>-5.746209098164397</v>
      </c>
      <c r="AA1472" s="31">
        <v>18.455366098294881</v>
      </c>
      <c r="AB1472" s="31">
        <v>-5.746209098164397</v>
      </c>
      <c r="AC1472" s="31">
        <v>29.100667912854323</v>
      </c>
      <c r="AD1472" s="28" t="s">
        <v>74</v>
      </c>
      <c r="AE1472" s="31">
        <v>-22.641189104555888</v>
      </c>
      <c r="AF1472" s="31">
        <v>-2.384498690494381</v>
      </c>
      <c r="AG1472" s="28" t="s">
        <v>74</v>
      </c>
      <c r="AH1472" s="32">
        <v>45940</v>
      </c>
      <c r="AJ1472" s="30" t="s">
        <v>6173</v>
      </c>
    </row>
    <row r="1473" spans="1:36" x14ac:dyDescent="0.2">
      <c r="A1473" s="23" t="s">
        <v>2854</v>
      </c>
      <c r="B1473" s="24" t="s">
        <v>72</v>
      </c>
      <c r="C1473" s="25" t="s">
        <v>2855</v>
      </c>
      <c r="D1473" s="26" t="s">
        <v>74</v>
      </c>
      <c r="E1473" s="24">
        <v>1</v>
      </c>
      <c r="F1473" s="27">
        <v>-11.32768839902967</v>
      </c>
      <c r="G1473" s="27">
        <v>6.658545434376431</v>
      </c>
      <c r="H1473" s="26" t="s">
        <v>74</v>
      </c>
      <c r="I1473" s="27">
        <v>22.678623420700941</v>
      </c>
      <c r="J1473" s="27">
        <v>11.470910586</v>
      </c>
      <c r="K1473" s="26" t="s">
        <v>74</v>
      </c>
      <c r="L1473" s="23" t="s">
        <v>113</v>
      </c>
      <c r="M1473" s="23" t="s">
        <v>399</v>
      </c>
      <c r="N1473" s="28" t="s">
        <v>74</v>
      </c>
      <c r="O1473" s="3" t="s">
        <v>77</v>
      </c>
      <c r="P1473" s="3" t="s">
        <v>78</v>
      </c>
      <c r="Q1473" s="28" t="s">
        <v>74</v>
      </c>
      <c r="R1473" s="29">
        <v>5</v>
      </c>
      <c r="S1473" s="30">
        <v>8</v>
      </c>
      <c r="T1473" s="30">
        <v>0</v>
      </c>
      <c r="U1473" s="30">
        <v>0</v>
      </c>
      <c r="V1473" s="30">
        <v>0</v>
      </c>
      <c r="W1473" s="28" t="s">
        <v>74</v>
      </c>
      <c r="X1473" s="3" t="s">
        <v>83</v>
      </c>
      <c r="Y1473" s="28" t="s">
        <v>74</v>
      </c>
      <c r="Z1473" s="31">
        <v>-7.5045390357070776</v>
      </c>
      <c r="AA1473" s="31">
        <v>14.33915211970076</v>
      </c>
      <c r="AB1473" s="31">
        <v>-7.5045390357070776</v>
      </c>
      <c r="AC1473" s="31">
        <v>18.148178688490795</v>
      </c>
      <c r="AD1473" s="28" t="s">
        <v>74</v>
      </c>
      <c r="AE1473" s="31">
        <v>-33.734782859319402</v>
      </c>
      <c r="AF1473" s="31">
        <v>-11.227099032914502</v>
      </c>
      <c r="AG1473" s="28" t="s">
        <v>74</v>
      </c>
      <c r="AH1473" s="32">
        <v>45940</v>
      </c>
      <c r="AJ1473" s="30" t="s">
        <v>6174</v>
      </c>
    </row>
    <row r="1474" spans="1:36" x14ac:dyDescent="0.2">
      <c r="A1474" s="23" t="s">
        <v>2856</v>
      </c>
      <c r="B1474" s="24" t="s">
        <v>691</v>
      </c>
      <c r="C1474" s="25" t="s">
        <v>2857</v>
      </c>
      <c r="D1474" s="26" t="s">
        <v>74</v>
      </c>
      <c r="E1474" s="24">
        <v>1</v>
      </c>
      <c r="F1474" s="27">
        <v>-28.554877998285498</v>
      </c>
      <c r="G1474" s="27">
        <v>1.3140669001966432</v>
      </c>
      <c r="H1474" s="26" t="s">
        <v>74</v>
      </c>
      <c r="I1474" s="27">
        <v>18.618749352785112</v>
      </c>
      <c r="J1474" s="27">
        <v>11.466415542</v>
      </c>
      <c r="K1474" s="26" t="s">
        <v>74</v>
      </c>
      <c r="L1474" s="23" t="s">
        <v>113</v>
      </c>
      <c r="M1474" s="23" t="s">
        <v>114</v>
      </c>
      <c r="N1474" s="28" t="s">
        <v>74</v>
      </c>
      <c r="O1474" s="3" t="s">
        <v>77</v>
      </c>
      <c r="P1474" s="3" t="s">
        <v>693</v>
      </c>
      <c r="Q1474" s="28" t="s">
        <v>74</v>
      </c>
      <c r="R1474" s="29">
        <v>2</v>
      </c>
      <c r="S1474" s="30">
        <v>0</v>
      </c>
      <c r="T1474" s="30">
        <v>0</v>
      </c>
      <c r="U1474" s="30">
        <v>0</v>
      </c>
      <c r="V1474" s="30">
        <v>0</v>
      </c>
      <c r="W1474" s="28" t="s">
        <v>74</v>
      </c>
      <c r="X1474" s="3" t="s">
        <v>101</v>
      </c>
      <c r="Y1474" s="28" t="s">
        <v>74</v>
      </c>
      <c r="Z1474" s="31">
        <v>-18.152146623148376</v>
      </c>
      <c r="AA1474" s="31">
        <v>3.164556962025316</v>
      </c>
      <c r="AB1474" s="31">
        <v>-18.152146623148376</v>
      </c>
      <c r="AC1474" s="31">
        <v>20.577514512761439</v>
      </c>
      <c r="AD1474" s="28" t="s">
        <v>74</v>
      </c>
      <c r="AE1474" s="31">
        <v>-30.121201808953952</v>
      </c>
      <c r="AF1474" s="31">
        <v>-12.195611721566625</v>
      </c>
      <c r="AG1474" s="28" t="s">
        <v>74</v>
      </c>
      <c r="AH1474" s="32">
        <v>45940</v>
      </c>
      <c r="AJ1474" s="30" t="s">
        <v>6175</v>
      </c>
    </row>
    <row r="1475" spans="1:36" x14ac:dyDescent="0.2">
      <c r="A1475" s="23" t="s">
        <v>2858</v>
      </c>
      <c r="B1475" s="24" t="s">
        <v>255</v>
      </c>
      <c r="C1475" s="25" t="s">
        <v>2859</v>
      </c>
      <c r="D1475" s="26" t="s">
        <v>74</v>
      </c>
      <c r="E1475" s="24">
        <v>0</v>
      </c>
      <c r="F1475" s="27">
        <v>-24.778558097044431</v>
      </c>
      <c r="G1475" s="27">
        <v>2.8204807341943408</v>
      </c>
      <c r="H1475" s="26" t="s">
        <v>74</v>
      </c>
      <c r="I1475" s="27">
        <v>32.149756591079012</v>
      </c>
      <c r="J1475" s="27">
        <v>11.462133273999999</v>
      </c>
      <c r="K1475" s="26" t="s">
        <v>74</v>
      </c>
      <c r="L1475" s="23" t="s">
        <v>129</v>
      </c>
      <c r="M1475" s="23" t="s">
        <v>808</v>
      </c>
      <c r="N1475" s="28" t="s">
        <v>74</v>
      </c>
      <c r="O1475" s="3" t="s">
        <v>109</v>
      </c>
      <c r="P1475" s="3" t="s">
        <v>258</v>
      </c>
      <c r="Q1475" s="28" t="s">
        <v>74</v>
      </c>
      <c r="R1475" s="29">
        <v>4</v>
      </c>
      <c r="S1475" s="30">
        <v>0</v>
      </c>
      <c r="T1475" s="30">
        <v>0</v>
      </c>
      <c r="U1475" s="30">
        <v>0</v>
      </c>
      <c r="V1475" s="30">
        <v>3</v>
      </c>
      <c r="W1475" s="28" t="s">
        <v>74</v>
      </c>
      <c r="X1475" s="3" t="s">
        <v>83</v>
      </c>
      <c r="Y1475" s="28" t="s">
        <v>74</v>
      </c>
      <c r="Z1475" s="31">
        <v>-7.5434112606178996</v>
      </c>
      <c r="AA1475" s="31">
        <v>7.5173411541538018</v>
      </c>
      <c r="AB1475" s="31">
        <v>-16.22735322163193</v>
      </c>
      <c r="AC1475" s="31">
        <v>10.560832553161584</v>
      </c>
      <c r="AD1475" s="28" t="s">
        <v>74</v>
      </c>
      <c r="AE1475" s="31">
        <v>-28.606647619133561</v>
      </c>
      <c r="AF1475" s="31">
        <v>-13.316958984704137</v>
      </c>
      <c r="AG1475" s="28" t="s">
        <v>74</v>
      </c>
      <c r="AH1475" s="32">
        <v>45940</v>
      </c>
      <c r="AJ1475" s="30" t="s">
        <v>6176</v>
      </c>
    </row>
    <row r="1476" spans="1:36" x14ac:dyDescent="0.2">
      <c r="A1476" s="23" t="s">
        <v>2860</v>
      </c>
      <c r="B1476" s="24" t="s">
        <v>1818</v>
      </c>
      <c r="C1476" s="25" t="s">
        <v>2861</v>
      </c>
      <c r="D1476" s="26" t="s">
        <v>74</v>
      </c>
      <c r="E1476" s="24">
        <v>0</v>
      </c>
      <c r="F1476" s="27">
        <v>-9.6333295690163485</v>
      </c>
      <c r="G1476" s="27">
        <v>7.5959099056575292</v>
      </c>
      <c r="H1476" s="26" t="s">
        <v>74</v>
      </c>
      <c r="I1476" s="27">
        <v>41.792626072824476</v>
      </c>
      <c r="J1476" s="27">
        <v>4.4755007349999998</v>
      </c>
      <c r="K1476" s="26" t="s">
        <v>74</v>
      </c>
      <c r="L1476" s="23" t="s">
        <v>247</v>
      </c>
      <c r="M1476" s="23" t="s">
        <v>1436</v>
      </c>
      <c r="N1476" s="28" t="s">
        <v>74</v>
      </c>
      <c r="O1476" s="3" t="s">
        <v>99</v>
      </c>
      <c r="P1476" s="3" t="s">
        <v>1820</v>
      </c>
      <c r="Q1476" s="28" t="s">
        <v>74</v>
      </c>
      <c r="R1476" s="29">
        <v>5</v>
      </c>
      <c r="S1476" s="30">
        <v>17</v>
      </c>
      <c r="T1476" s="30">
        <v>0</v>
      </c>
      <c r="U1476" s="30">
        <v>0</v>
      </c>
      <c r="V1476" s="30">
        <v>2</v>
      </c>
      <c r="W1476" s="28" t="s">
        <v>74</v>
      </c>
      <c r="X1476" s="3" t="s">
        <v>79</v>
      </c>
      <c r="Y1476" s="28" t="s">
        <v>74</v>
      </c>
      <c r="Z1476" s="31">
        <v>-8.1134564643799507</v>
      </c>
      <c r="AA1476" s="31">
        <v>33.301435406698573</v>
      </c>
      <c r="AB1476" s="31">
        <v>-8.1134564643799507</v>
      </c>
      <c r="AC1476" s="31">
        <v>36.204414176796838</v>
      </c>
      <c r="AD1476" s="28" t="s">
        <v>74</v>
      </c>
      <c r="AE1476" s="31">
        <v>-63.337269033462427</v>
      </c>
      <c r="AF1476" s="31">
        <v>-38.66352233160849</v>
      </c>
      <c r="AG1476" s="28" t="s">
        <v>74</v>
      </c>
      <c r="AH1476" s="32">
        <v>45940</v>
      </c>
      <c r="AJ1476" s="30" t="s">
        <v>6177</v>
      </c>
    </row>
    <row r="1477" spans="1:36" x14ac:dyDescent="0.2">
      <c r="A1477" s="23" t="s">
        <v>2862</v>
      </c>
      <c r="B1477" s="24" t="s">
        <v>557</v>
      </c>
      <c r="C1477" s="25" t="s">
        <v>2863</v>
      </c>
      <c r="D1477" s="26" t="s">
        <v>74</v>
      </c>
      <c r="E1477" s="24">
        <v>5</v>
      </c>
      <c r="F1477" s="27">
        <v>-4.9431065880000142</v>
      </c>
      <c r="G1477" s="27">
        <v>15.494484061537817</v>
      </c>
      <c r="H1477" s="26" t="s">
        <v>74</v>
      </c>
      <c r="I1477" s="27">
        <v>19.180291852110958</v>
      </c>
      <c r="J1477" s="27">
        <v>11.452482742999999</v>
      </c>
      <c r="K1477" s="26" t="s">
        <v>74</v>
      </c>
      <c r="L1477" s="23" t="s">
        <v>88</v>
      </c>
      <c r="M1477" s="23" t="s">
        <v>206</v>
      </c>
      <c r="N1477" s="28" t="s">
        <v>74</v>
      </c>
      <c r="O1477" s="3" t="s">
        <v>156</v>
      </c>
      <c r="P1477" s="3" t="s">
        <v>559</v>
      </c>
      <c r="Q1477" s="28" t="s">
        <v>74</v>
      </c>
      <c r="R1477" s="29">
        <v>5</v>
      </c>
      <c r="S1477" s="30">
        <v>37</v>
      </c>
      <c r="T1477" s="30">
        <v>13</v>
      </c>
      <c r="U1477" s="30">
        <v>0</v>
      </c>
      <c r="V1477" s="30">
        <v>0</v>
      </c>
      <c r="W1477" s="28" t="s">
        <v>74</v>
      </c>
      <c r="X1477" s="3" t="s">
        <v>101</v>
      </c>
      <c r="Y1477" s="28" t="s">
        <v>74</v>
      </c>
      <c r="Z1477" s="31">
        <v>-2.6962582538517954</v>
      </c>
      <c r="AA1477" s="31">
        <v>28.564504402617334</v>
      </c>
      <c r="AB1477" s="31">
        <v>-2.6962582538517954</v>
      </c>
      <c r="AC1477" s="31">
        <v>61.808020350294299</v>
      </c>
      <c r="AD1477" s="28" t="s">
        <v>74</v>
      </c>
      <c r="AE1477" s="31">
        <v>-5.4144302141108493</v>
      </c>
      <c r="AF1477" s="31">
        <v>33.070874562923052</v>
      </c>
      <c r="AG1477" s="28" t="s">
        <v>74</v>
      </c>
      <c r="AH1477" s="32">
        <v>45940</v>
      </c>
      <c r="AJ1477" s="30" t="s">
        <v>6178</v>
      </c>
    </row>
    <row r="1478" spans="1:36" x14ac:dyDescent="0.2">
      <c r="A1478" s="23" t="s">
        <v>2864</v>
      </c>
      <c r="B1478" s="24" t="s">
        <v>182</v>
      </c>
      <c r="C1478" s="25" t="s">
        <v>2865</v>
      </c>
      <c r="D1478" s="26" t="s">
        <v>74</v>
      </c>
      <c r="E1478" s="24">
        <v>3</v>
      </c>
      <c r="F1478" s="27">
        <v>-7.7344493885272119</v>
      </c>
      <c r="G1478" s="27">
        <v>10.49976773777203</v>
      </c>
      <c r="H1478" s="26" t="s">
        <v>74</v>
      </c>
      <c r="I1478" s="27">
        <v>21.468724982253708</v>
      </c>
      <c r="J1478" s="27">
        <v>11.448600081</v>
      </c>
      <c r="K1478" s="26" t="s">
        <v>74</v>
      </c>
      <c r="L1478" s="23" t="s">
        <v>113</v>
      </c>
      <c r="M1478" s="23" t="s">
        <v>114</v>
      </c>
      <c r="N1478" s="28" t="s">
        <v>74</v>
      </c>
      <c r="O1478" s="3" t="s">
        <v>156</v>
      </c>
      <c r="P1478" s="3" t="s">
        <v>184</v>
      </c>
      <c r="Q1478" s="28" t="s">
        <v>74</v>
      </c>
      <c r="R1478" s="29">
        <v>5</v>
      </c>
      <c r="S1478" s="30">
        <v>32</v>
      </c>
      <c r="T1478" s="30">
        <v>0</v>
      </c>
      <c r="U1478" s="30">
        <v>0</v>
      </c>
      <c r="V1478" s="30">
        <v>0</v>
      </c>
      <c r="W1478" s="28" t="s">
        <v>74</v>
      </c>
      <c r="X1478" s="3" t="s">
        <v>83</v>
      </c>
      <c r="Y1478" s="28" t="s">
        <v>74</v>
      </c>
      <c r="Z1478" s="31">
        <v>-7.0967741935483897</v>
      </c>
      <c r="AA1478" s="31">
        <v>20.430107526881713</v>
      </c>
      <c r="AB1478" s="31">
        <v>-7.0967741935483897</v>
      </c>
      <c r="AC1478" s="31">
        <v>40.817327236837144</v>
      </c>
      <c r="AD1478" s="28" t="s">
        <v>74</v>
      </c>
      <c r="AE1478" s="31">
        <v>-7.7344493885272119</v>
      </c>
      <c r="AF1478" s="31">
        <v>19.776163263450801</v>
      </c>
      <c r="AG1478" s="28" t="s">
        <v>74</v>
      </c>
      <c r="AH1478" s="32">
        <v>45940</v>
      </c>
      <c r="AJ1478" s="30" t="s">
        <v>6179</v>
      </c>
    </row>
    <row r="1479" spans="1:36" x14ac:dyDescent="0.2">
      <c r="A1479" s="23">
        <v>168</v>
      </c>
      <c r="B1479" s="24" t="s">
        <v>124</v>
      </c>
      <c r="C1479" s="25" t="s">
        <v>2866</v>
      </c>
      <c r="D1479" s="26" t="s">
        <v>74</v>
      </c>
      <c r="E1479" s="24">
        <v>0</v>
      </c>
      <c r="F1479" s="27">
        <v>-25.203023819741354</v>
      </c>
      <c r="G1479" s="27">
        <v>9.3145794399516024</v>
      </c>
      <c r="H1479" s="26" t="s">
        <v>74</v>
      </c>
      <c r="I1479" s="27">
        <v>25.6282247819193</v>
      </c>
      <c r="J1479" s="27">
        <v>11.419073233000001</v>
      </c>
      <c r="K1479" s="26" t="s">
        <v>74</v>
      </c>
      <c r="L1479" s="23" t="s">
        <v>122</v>
      </c>
      <c r="M1479" s="23" t="s">
        <v>343</v>
      </c>
      <c r="N1479" s="28" t="s">
        <v>74</v>
      </c>
      <c r="O1479" s="3" t="s">
        <v>109</v>
      </c>
      <c r="P1479" s="3" t="s">
        <v>126</v>
      </c>
      <c r="Q1479" s="28" t="s">
        <v>74</v>
      </c>
      <c r="R1479" s="29">
        <v>3</v>
      </c>
      <c r="S1479" s="30">
        <v>0</v>
      </c>
      <c r="T1479" s="30">
        <v>0</v>
      </c>
      <c r="U1479" s="30">
        <v>0</v>
      </c>
      <c r="V1479" s="30">
        <v>6</v>
      </c>
      <c r="W1479" s="28" t="s">
        <v>74</v>
      </c>
      <c r="X1479" s="3" t="s">
        <v>83</v>
      </c>
      <c r="Y1479" s="28" t="s">
        <v>74</v>
      </c>
      <c r="Z1479" s="31">
        <v>-8.521303258145366</v>
      </c>
      <c r="AA1479" s="31">
        <v>12.192622950819679</v>
      </c>
      <c r="AB1479" s="31">
        <v>-28.271976942224548</v>
      </c>
      <c r="AC1479" s="31">
        <v>-3.189015710787118</v>
      </c>
      <c r="AD1479" s="28" t="s">
        <v>74</v>
      </c>
      <c r="AE1479" s="31">
        <v>-54.622108677878678</v>
      </c>
      <c r="AF1479" s="31">
        <v>-28.743914041495611</v>
      </c>
      <c r="AG1479" s="28" t="s">
        <v>74</v>
      </c>
      <c r="AH1479" s="32">
        <v>45940</v>
      </c>
      <c r="AJ1479" s="30" t="s">
        <v>6180</v>
      </c>
    </row>
    <row r="1480" spans="1:36" x14ac:dyDescent="0.2">
      <c r="A1480" s="23" t="s">
        <v>2867</v>
      </c>
      <c r="B1480" s="24" t="s">
        <v>72</v>
      </c>
      <c r="C1480" s="25" t="s">
        <v>2868</v>
      </c>
      <c r="D1480" s="26" t="s">
        <v>74</v>
      </c>
      <c r="E1480" s="24">
        <v>0</v>
      </c>
      <c r="F1480" s="27">
        <v>-17.833579715676215</v>
      </c>
      <c r="G1480" s="27">
        <v>11.425965409128173</v>
      </c>
      <c r="H1480" s="26" t="s">
        <v>74</v>
      </c>
      <c r="I1480" s="27">
        <v>14.704838367058374</v>
      </c>
      <c r="J1480" s="27">
        <v>11.417879514999999</v>
      </c>
      <c r="K1480" s="26" t="s">
        <v>74</v>
      </c>
      <c r="L1480" s="23" t="s">
        <v>315</v>
      </c>
      <c r="M1480" s="23" t="s">
        <v>1601</v>
      </c>
      <c r="N1480" s="28" t="s">
        <v>74</v>
      </c>
      <c r="O1480" s="3" t="s">
        <v>77</v>
      </c>
      <c r="P1480" s="3" t="s">
        <v>78</v>
      </c>
      <c r="Q1480" s="28" t="s">
        <v>74</v>
      </c>
      <c r="R1480" s="29">
        <v>4</v>
      </c>
      <c r="S1480" s="30">
        <v>0</v>
      </c>
      <c r="T1480" s="30">
        <v>0</v>
      </c>
      <c r="U1480" s="30">
        <v>0</v>
      </c>
      <c r="V1480" s="30">
        <v>4</v>
      </c>
      <c r="W1480" s="28" t="s">
        <v>74</v>
      </c>
      <c r="X1480" s="3" t="s">
        <v>101</v>
      </c>
      <c r="Y1480" s="28" t="s">
        <v>74</v>
      </c>
      <c r="Z1480" s="31">
        <v>0</v>
      </c>
      <c r="AA1480" s="31">
        <v>11.656609983543609</v>
      </c>
      <c r="AB1480" s="31">
        <v>-15.08135168961201</v>
      </c>
      <c r="AC1480" s="31">
        <v>5.3715960004866243</v>
      </c>
      <c r="AD1480" s="28" t="s">
        <v>74</v>
      </c>
      <c r="AE1480" s="31">
        <v>-43.985715779961545</v>
      </c>
      <c r="AF1480" s="31">
        <v>-22.017205154678731</v>
      </c>
      <c r="AG1480" s="28" t="s">
        <v>74</v>
      </c>
      <c r="AH1480" s="32">
        <v>45940</v>
      </c>
      <c r="AJ1480" s="30" t="s">
        <v>6181</v>
      </c>
    </row>
    <row r="1481" spans="1:36" x14ac:dyDescent="0.2">
      <c r="A1481" s="23" t="s">
        <v>2869</v>
      </c>
      <c r="B1481" s="24" t="s">
        <v>1125</v>
      </c>
      <c r="C1481" s="25" t="s">
        <v>2870</v>
      </c>
      <c r="D1481" s="26" t="s">
        <v>74</v>
      </c>
      <c r="E1481" s="24">
        <v>3</v>
      </c>
      <c r="F1481" s="27">
        <v>-12.918801054853668</v>
      </c>
      <c r="G1481" s="27">
        <v>4.9274858682225382</v>
      </c>
      <c r="H1481" s="26" t="s">
        <v>74</v>
      </c>
      <c r="I1481" s="27">
        <v>17.291223211862132</v>
      </c>
      <c r="J1481" s="27">
        <v>11.392436290999999</v>
      </c>
      <c r="K1481" s="26" t="s">
        <v>74</v>
      </c>
      <c r="L1481" s="23" t="s">
        <v>88</v>
      </c>
      <c r="M1481" s="23" t="s">
        <v>206</v>
      </c>
      <c r="N1481" s="28" t="s">
        <v>74</v>
      </c>
      <c r="O1481" s="3" t="s">
        <v>99</v>
      </c>
      <c r="P1481" s="3" t="s">
        <v>1127</v>
      </c>
      <c r="Q1481" s="28" t="s">
        <v>74</v>
      </c>
      <c r="R1481" s="29">
        <v>5</v>
      </c>
      <c r="S1481" s="30">
        <v>60</v>
      </c>
      <c r="T1481" s="30">
        <v>0</v>
      </c>
      <c r="U1481" s="30">
        <v>0</v>
      </c>
      <c r="V1481" s="30">
        <v>0</v>
      </c>
      <c r="W1481" s="28" t="s">
        <v>74</v>
      </c>
      <c r="X1481" s="3" t="s">
        <v>101</v>
      </c>
      <c r="Y1481" s="28" t="s">
        <v>74</v>
      </c>
      <c r="Z1481" s="31">
        <v>-11.67464114832535</v>
      </c>
      <c r="AA1481" s="31">
        <v>20.496083550913841</v>
      </c>
      <c r="AB1481" s="31">
        <v>-11.67464114832535</v>
      </c>
      <c r="AC1481" s="31">
        <v>58.92010089618541</v>
      </c>
      <c r="AD1481" s="28" t="s">
        <v>74</v>
      </c>
      <c r="AE1481" s="31">
        <v>-12.918801054853668</v>
      </c>
      <c r="AF1481" s="31">
        <v>22.293942405738694</v>
      </c>
      <c r="AG1481" s="28" t="s">
        <v>74</v>
      </c>
      <c r="AH1481" s="32">
        <v>45940</v>
      </c>
      <c r="AJ1481" s="30" t="s">
        <v>6182</v>
      </c>
    </row>
    <row r="1482" spans="1:36" x14ac:dyDescent="0.2">
      <c r="A1482" s="23" t="s">
        <v>2871</v>
      </c>
      <c r="B1482" s="24" t="s">
        <v>557</v>
      </c>
      <c r="C1482" s="25" t="s">
        <v>2872</v>
      </c>
      <c r="D1482" s="26" t="s">
        <v>74</v>
      </c>
      <c r="E1482" s="24">
        <v>3</v>
      </c>
      <c r="F1482" s="27">
        <v>-4.6425432933254918</v>
      </c>
      <c r="G1482" s="27">
        <v>16.734011916704493</v>
      </c>
      <c r="H1482" s="26" t="s">
        <v>74</v>
      </c>
      <c r="I1482" s="27">
        <v>30.474978834989781</v>
      </c>
      <c r="J1482" s="27">
        <v>11.386236751</v>
      </c>
      <c r="K1482" s="26" t="s">
        <v>74</v>
      </c>
      <c r="L1482" s="23" t="s">
        <v>178</v>
      </c>
      <c r="M1482" s="23" t="s">
        <v>1863</v>
      </c>
      <c r="N1482" s="28" t="s">
        <v>74</v>
      </c>
      <c r="O1482" s="3" t="s">
        <v>156</v>
      </c>
      <c r="P1482" s="3" t="s">
        <v>559</v>
      </c>
      <c r="Q1482" s="28" t="s">
        <v>74</v>
      </c>
      <c r="R1482" s="29">
        <v>5</v>
      </c>
      <c r="S1482" s="30">
        <v>13</v>
      </c>
      <c r="T1482" s="30">
        <v>0</v>
      </c>
      <c r="U1482" s="30">
        <v>0</v>
      </c>
      <c r="V1482" s="30">
        <v>0</v>
      </c>
      <c r="W1482" s="28" t="s">
        <v>74</v>
      </c>
      <c r="X1482" s="3" t="s">
        <v>83</v>
      </c>
      <c r="Y1482" s="28" t="s">
        <v>74</v>
      </c>
      <c r="Z1482" s="31">
        <v>-3.5294117647058774</v>
      </c>
      <c r="AA1482" s="31">
        <v>38.699329250510367</v>
      </c>
      <c r="AB1482" s="31">
        <v>-3.5294117647058774</v>
      </c>
      <c r="AC1482" s="31">
        <v>29.362129916461331</v>
      </c>
      <c r="AD1482" s="28" t="s">
        <v>74</v>
      </c>
      <c r="AE1482" s="31">
        <v>-14.429403350754979</v>
      </c>
      <c r="AF1482" s="31">
        <v>6.3738247911615069</v>
      </c>
      <c r="AG1482" s="28" t="s">
        <v>74</v>
      </c>
      <c r="AH1482" s="32">
        <v>45940</v>
      </c>
      <c r="AJ1482" s="30" t="s">
        <v>6183</v>
      </c>
    </row>
    <row r="1483" spans="1:36" x14ac:dyDescent="0.2">
      <c r="A1483" s="23" t="s">
        <v>2873</v>
      </c>
      <c r="B1483" s="24" t="s">
        <v>194</v>
      </c>
      <c r="C1483" s="25" t="s">
        <v>2874</v>
      </c>
      <c r="D1483" s="26" t="s">
        <v>74</v>
      </c>
      <c r="E1483" s="24">
        <v>5</v>
      </c>
      <c r="F1483" s="27">
        <v>-0.79872835362201167</v>
      </c>
      <c r="G1483" s="27">
        <v>36.052155192095164</v>
      </c>
      <c r="H1483" s="26" t="s">
        <v>74</v>
      </c>
      <c r="I1483" s="27">
        <v>25.843417513930412</v>
      </c>
      <c r="J1483" s="27">
        <v>11.384921452</v>
      </c>
      <c r="K1483" s="26" t="s">
        <v>74</v>
      </c>
      <c r="L1483" s="23" t="s">
        <v>88</v>
      </c>
      <c r="M1483" s="23" t="s">
        <v>206</v>
      </c>
      <c r="N1483" s="28" t="s">
        <v>74</v>
      </c>
      <c r="O1483" s="3" t="s">
        <v>156</v>
      </c>
      <c r="P1483" s="3" t="s">
        <v>196</v>
      </c>
      <c r="Q1483" s="28" t="s">
        <v>74</v>
      </c>
      <c r="R1483" s="29">
        <v>5</v>
      </c>
      <c r="S1483" s="30">
        <v>41</v>
      </c>
      <c r="T1483" s="30">
        <v>33</v>
      </c>
      <c r="U1483" s="30">
        <v>0</v>
      </c>
      <c r="V1483" s="30">
        <v>0</v>
      </c>
      <c r="W1483" s="28" t="s">
        <v>74</v>
      </c>
      <c r="X1483" s="3" t="s">
        <v>83</v>
      </c>
      <c r="Y1483" s="28" t="s">
        <v>74</v>
      </c>
      <c r="Z1483" s="31">
        <v>-2.1757322175732172</v>
      </c>
      <c r="AA1483" s="31">
        <v>58.78837272480304</v>
      </c>
      <c r="AB1483" s="31">
        <v>-2.1757322175732172</v>
      </c>
      <c r="AC1483" s="31">
        <v>87.603335295224511</v>
      </c>
      <c r="AD1483" s="28" t="s">
        <v>74</v>
      </c>
      <c r="AE1483" s="31">
        <v>-0.79872835362201167</v>
      </c>
      <c r="AF1483" s="31">
        <v>49.997471069422481</v>
      </c>
      <c r="AG1483" s="28" t="s">
        <v>74</v>
      </c>
      <c r="AH1483" s="32">
        <v>45940</v>
      </c>
      <c r="AJ1483" s="30" t="s">
        <v>6184</v>
      </c>
    </row>
    <row r="1484" spans="1:36" x14ac:dyDescent="0.2">
      <c r="A1484" s="23" t="s">
        <v>2875</v>
      </c>
      <c r="B1484" s="24" t="s">
        <v>341</v>
      </c>
      <c r="C1484" s="25" t="s">
        <v>2876</v>
      </c>
      <c r="D1484" s="26" t="s">
        <v>74</v>
      </c>
      <c r="E1484" s="24">
        <v>3</v>
      </c>
      <c r="F1484" s="27">
        <v>-11.538488077406072</v>
      </c>
      <c r="G1484" s="27">
        <v>10.404466960404109</v>
      </c>
      <c r="H1484" s="26" t="s">
        <v>74</v>
      </c>
      <c r="I1484" s="27">
        <v>25.049689627950805</v>
      </c>
      <c r="J1484" s="27">
        <v>11.378740603000001</v>
      </c>
      <c r="K1484" s="26" t="s">
        <v>74</v>
      </c>
      <c r="L1484" s="23" t="s">
        <v>178</v>
      </c>
      <c r="M1484" s="23" t="s">
        <v>1212</v>
      </c>
      <c r="N1484" s="28" t="s">
        <v>74</v>
      </c>
      <c r="O1484" s="3" t="s">
        <v>77</v>
      </c>
      <c r="P1484" s="3" t="s">
        <v>344</v>
      </c>
      <c r="Q1484" s="28" t="s">
        <v>74</v>
      </c>
      <c r="R1484" s="29">
        <v>5</v>
      </c>
      <c r="S1484" s="30">
        <v>60</v>
      </c>
      <c r="T1484" s="30">
        <v>0</v>
      </c>
      <c r="U1484" s="30">
        <v>0</v>
      </c>
      <c r="V1484" s="30">
        <v>0</v>
      </c>
      <c r="W1484" s="28" t="s">
        <v>74</v>
      </c>
      <c r="X1484" s="3" t="s">
        <v>83</v>
      </c>
      <c r="Y1484" s="28" t="s">
        <v>74</v>
      </c>
      <c r="Z1484" s="31">
        <v>-10.644687240431914</v>
      </c>
      <c r="AA1484" s="31">
        <v>18.379842555232635</v>
      </c>
      <c r="AB1484" s="31">
        <v>-10.644687240431914</v>
      </c>
      <c r="AC1484" s="31">
        <v>41.711977288253252</v>
      </c>
      <c r="AD1484" s="28" t="s">
        <v>74</v>
      </c>
      <c r="AE1484" s="31">
        <v>-19.567950020839334</v>
      </c>
      <c r="AF1484" s="31">
        <v>9.4956194407760979</v>
      </c>
      <c r="AG1484" s="28" t="s">
        <v>74</v>
      </c>
      <c r="AH1484" s="32">
        <v>45940</v>
      </c>
      <c r="AJ1484" s="30" t="s">
        <v>6185</v>
      </c>
    </row>
    <row r="1485" spans="1:36" x14ac:dyDescent="0.2">
      <c r="A1485" s="23" t="s">
        <v>23</v>
      </c>
      <c r="B1485" s="24" t="s">
        <v>72</v>
      </c>
      <c r="C1485" s="25" t="s">
        <v>2877</v>
      </c>
      <c r="D1485" s="26" t="s">
        <v>74</v>
      </c>
      <c r="E1485" s="24">
        <v>0</v>
      </c>
      <c r="F1485" s="27">
        <v>-15.290295796367806</v>
      </c>
      <c r="G1485" s="27">
        <v>0</v>
      </c>
      <c r="H1485" s="26" t="s">
        <v>74</v>
      </c>
      <c r="I1485" s="27">
        <v>34.843942199274039</v>
      </c>
      <c r="J1485" s="27">
        <v>11.376584826</v>
      </c>
      <c r="K1485" s="26" t="s">
        <v>74</v>
      </c>
      <c r="L1485" s="23" t="s">
        <v>113</v>
      </c>
      <c r="M1485" s="23" t="s">
        <v>132</v>
      </c>
      <c r="N1485" s="28" t="s">
        <v>74</v>
      </c>
      <c r="O1485" s="3" t="s">
        <v>77</v>
      </c>
      <c r="P1485" s="3" t="s">
        <v>78</v>
      </c>
      <c r="Q1485" s="28" t="s">
        <v>74</v>
      </c>
      <c r="R1485" s="29">
        <v>3</v>
      </c>
      <c r="S1485" s="30">
        <v>0</v>
      </c>
      <c r="T1485" s="30">
        <v>0</v>
      </c>
      <c r="U1485" s="30">
        <v>0</v>
      </c>
      <c r="V1485" s="30">
        <v>1</v>
      </c>
      <c r="W1485" s="28" t="s">
        <v>74</v>
      </c>
      <c r="X1485" s="3" t="s">
        <v>83</v>
      </c>
      <c r="Y1485" s="28" t="s">
        <v>74</v>
      </c>
      <c r="Z1485" s="31">
        <v>-16.399004750056548</v>
      </c>
      <c r="AA1485" s="31">
        <v>18.8806690254101</v>
      </c>
      <c r="AB1485" s="31">
        <v>-19.791666666666664</v>
      </c>
      <c r="AC1485" s="31">
        <v>12.422093861498169</v>
      </c>
      <c r="AD1485" s="28" t="s">
        <v>74</v>
      </c>
      <c r="AE1485" s="31">
        <v>-41.537457467204355</v>
      </c>
      <c r="AF1485" s="31">
        <v>-14.75287054341182</v>
      </c>
      <c r="AG1485" s="28" t="s">
        <v>74</v>
      </c>
      <c r="AH1485" s="32">
        <v>45940</v>
      </c>
      <c r="AJ1485" s="30" t="s">
        <v>6186</v>
      </c>
    </row>
    <row r="1486" spans="1:36" x14ac:dyDescent="0.2">
      <c r="A1486" s="23" t="s">
        <v>2878</v>
      </c>
      <c r="B1486" s="24" t="s">
        <v>72</v>
      </c>
      <c r="C1486" s="25" t="s">
        <v>2879</v>
      </c>
      <c r="D1486" s="26" t="s">
        <v>74</v>
      </c>
      <c r="E1486" s="24">
        <v>2</v>
      </c>
      <c r="F1486" s="27">
        <v>-9.513604742407761</v>
      </c>
      <c r="G1486" s="27">
        <v>8.5509322779540451</v>
      </c>
      <c r="H1486" s="26" t="s">
        <v>74</v>
      </c>
      <c r="I1486" s="27">
        <v>36.50869630079147</v>
      </c>
      <c r="J1486" s="27">
        <v>11.355594517</v>
      </c>
      <c r="K1486" s="26" t="s">
        <v>74</v>
      </c>
      <c r="L1486" s="23" t="s">
        <v>129</v>
      </c>
      <c r="M1486" s="23" t="s">
        <v>808</v>
      </c>
      <c r="N1486" s="28" t="s">
        <v>74</v>
      </c>
      <c r="O1486" s="3" t="s">
        <v>77</v>
      </c>
      <c r="P1486" s="3" t="s">
        <v>78</v>
      </c>
      <c r="Q1486" s="28" t="s">
        <v>74</v>
      </c>
      <c r="R1486" s="29">
        <v>3</v>
      </c>
      <c r="S1486" s="30">
        <v>0</v>
      </c>
      <c r="T1486" s="30">
        <v>0</v>
      </c>
      <c r="U1486" s="30">
        <v>0</v>
      </c>
      <c r="V1486" s="30">
        <v>0</v>
      </c>
      <c r="W1486" s="28" t="s">
        <v>74</v>
      </c>
      <c r="X1486" s="3" t="s">
        <v>83</v>
      </c>
      <c r="Y1486" s="28" t="s">
        <v>74</v>
      </c>
      <c r="Z1486" s="31">
        <v>-8.544600938967136</v>
      </c>
      <c r="AA1486" s="31">
        <v>32.517006802721099</v>
      </c>
      <c r="AB1486" s="31">
        <v>-24.378881987577643</v>
      </c>
      <c r="AC1486" s="31">
        <v>-1.0991800573705983</v>
      </c>
      <c r="AD1486" s="28" t="s">
        <v>74</v>
      </c>
      <c r="AE1486" s="31">
        <v>-45.596981329582974</v>
      </c>
      <c r="AF1486" s="31">
        <v>-25.871126064114002</v>
      </c>
      <c r="AG1486" s="28" t="s">
        <v>74</v>
      </c>
      <c r="AH1486" s="32">
        <v>45940</v>
      </c>
      <c r="AJ1486" s="30" t="s">
        <v>6187</v>
      </c>
    </row>
    <row r="1487" spans="1:36" x14ac:dyDescent="0.2">
      <c r="A1487" s="23" t="s">
        <v>2880</v>
      </c>
      <c r="B1487" s="24" t="s">
        <v>458</v>
      </c>
      <c r="C1487" s="25" t="s">
        <v>2881</v>
      </c>
      <c r="D1487" s="26" t="s">
        <v>74</v>
      </c>
      <c r="E1487" s="24">
        <v>0</v>
      </c>
      <c r="F1487" s="27">
        <v>-12.930421751928808</v>
      </c>
      <c r="G1487" s="27">
        <v>3.9852578989650675</v>
      </c>
      <c r="H1487" s="26" t="s">
        <v>74</v>
      </c>
      <c r="I1487" s="27">
        <v>16.690578998943508</v>
      </c>
      <c r="J1487" s="27">
        <v>10.095476622</v>
      </c>
      <c r="K1487" s="26" t="s">
        <v>74</v>
      </c>
      <c r="L1487" s="23" t="s">
        <v>493</v>
      </c>
      <c r="M1487" s="23" t="s">
        <v>525</v>
      </c>
      <c r="N1487" s="28" t="s">
        <v>74</v>
      </c>
      <c r="O1487" s="3" t="s">
        <v>109</v>
      </c>
      <c r="P1487" s="3" t="s">
        <v>460</v>
      </c>
      <c r="Q1487" s="28" t="s">
        <v>74</v>
      </c>
      <c r="R1487" s="29">
        <v>5</v>
      </c>
      <c r="S1487" s="30">
        <v>20</v>
      </c>
      <c r="T1487" s="30">
        <v>0</v>
      </c>
      <c r="U1487" s="30">
        <v>0</v>
      </c>
      <c r="V1487" s="30">
        <v>1</v>
      </c>
      <c r="W1487" s="28" t="s">
        <v>74</v>
      </c>
      <c r="X1487" s="3" t="s">
        <v>101</v>
      </c>
      <c r="Y1487" s="28" t="s">
        <v>74</v>
      </c>
      <c r="Z1487" s="31">
        <v>-0.35087719298246423</v>
      </c>
      <c r="AA1487" s="31">
        <v>16.393442622950815</v>
      </c>
      <c r="AB1487" s="31">
        <v>-1.3888888888888902</v>
      </c>
      <c r="AC1487" s="31">
        <v>14.752111196411978</v>
      </c>
      <c r="AD1487" s="28" t="s">
        <v>74</v>
      </c>
      <c r="AE1487" s="31">
        <v>-27.91091839136396</v>
      </c>
      <c r="AF1487" s="31">
        <v>-10.915449748002757</v>
      </c>
      <c r="AG1487" s="28" t="s">
        <v>74</v>
      </c>
      <c r="AH1487" s="32">
        <v>45940</v>
      </c>
      <c r="AJ1487" s="30" t="s">
        <v>6188</v>
      </c>
    </row>
    <row r="1488" spans="1:36" x14ac:dyDescent="0.2">
      <c r="A1488" s="23" t="s">
        <v>2882</v>
      </c>
      <c r="B1488" s="24" t="s">
        <v>72</v>
      </c>
      <c r="C1488" s="25" t="s">
        <v>2883</v>
      </c>
      <c r="D1488" s="26" t="s">
        <v>74</v>
      </c>
      <c r="E1488" s="24">
        <v>4</v>
      </c>
      <c r="F1488" s="27">
        <v>-4.3197882013176203</v>
      </c>
      <c r="G1488" s="27">
        <v>9.340131638578967</v>
      </c>
      <c r="H1488" s="26" t="s">
        <v>74</v>
      </c>
      <c r="I1488" s="27">
        <v>31.218222002276697</v>
      </c>
      <c r="J1488" s="27">
        <v>11.30246211</v>
      </c>
      <c r="K1488" s="26" t="s">
        <v>74</v>
      </c>
      <c r="L1488" s="23" t="s">
        <v>113</v>
      </c>
      <c r="M1488" s="23" t="s">
        <v>324</v>
      </c>
      <c r="N1488" s="28" t="s">
        <v>74</v>
      </c>
      <c r="O1488" s="3" t="s">
        <v>77</v>
      </c>
      <c r="P1488" s="3" t="s">
        <v>78</v>
      </c>
      <c r="Q1488" s="28" t="s">
        <v>74</v>
      </c>
      <c r="R1488" s="29">
        <v>5</v>
      </c>
      <c r="S1488" s="30">
        <v>15</v>
      </c>
      <c r="T1488" s="30">
        <v>0</v>
      </c>
      <c r="U1488" s="30">
        <v>0</v>
      </c>
      <c r="V1488" s="30">
        <v>0</v>
      </c>
      <c r="W1488" s="28" t="s">
        <v>74</v>
      </c>
      <c r="X1488" s="3" t="s">
        <v>83</v>
      </c>
      <c r="Y1488" s="28" t="s">
        <v>74</v>
      </c>
      <c r="Z1488" s="31">
        <v>-3.6363636363636354</v>
      </c>
      <c r="AA1488" s="31">
        <v>39.299123904881107</v>
      </c>
      <c r="AB1488" s="31">
        <v>-3.6363636363636354</v>
      </c>
      <c r="AC1488" s="31">
        <v>29.848917925683953</v>
      </c>
      <c r="AD1488" s="28" t="s">
        <v>74</v>
      </c>
      <c r="AE1488" s="31">
        <v>-41.196785378838932</v>
      </c>
      <c r="AF1488" s="31">
        <v>-3.1281788717326271</v>
      </c>
      <c r="AG1488" s="28" t="s">
        <v>74</v>
      </c>
      <c r="AH1488" s="32">
        <v>45940</v>
      </c>
      <c r="AJ1488" s="30" t="s">
        <v>6189</v>
      </c>
    </row>
    <row r="1489" spans="1:36" x14ac:dyDescent="0.2">
      <c r="A1489" s="23" t="s">
        <v>2279</v>
      </c>
      <c r="B1489" s="24" t="s">
        <v>154</v>
      </c>
      <c r="C1489" s="25" t="s">
        <v>2884</v>
      </c>
      <c r="D1489" s="26" t="s">
        <v>74</v>
      </c>
      <c r="E1489" s="24">
        <v>1</v>
      </c>
      <c r="F1489" s="27">
        <v>-21.600300257636277</v>
      </c>
      <c r="G1489" s="27">
        <v>0</v>
      </c>
      <c r="H1489" s="26" t="s">
        <v>74</v>
      </c>
      <c r="I1489" s="27">
        <v>36.830869492503723</v>
      </c>
      <c r="J1489" s="27">
        <v>11.292205944000001</v>
      </c>
      <c r="K1489" s="26" t="s">
        <v>74</v>
      </c>
      <c r="L1489" s="23" t="s">
        <v>91</v>
      </c>
      <c r="M1489" s="23" t="s">
        <v>735</v>
      </c>
      <c r="N1489" s="28" t="s">
        <v>74</v>
      </c>
      <c r="O1489" s="3" t="s">
        <v>156</v>
      </c>
      <c r="P1489" s="3" t="s">
        <v>171</v>
      </c>
      <c r="Q1489" s="28" t="s">
        <v>74</v>
      </c>
      <c r="R1489" s="29">
        <v>2</v>
      </c>
      <c r="S1489" s="30">
        <v>0</v>
      </c>
      <c r="T1489" s="30">
        <v>0</v>
      </c>
      <c r="U1489" s="30">
        <v>0</v>
      </c>
      <c r="V1489" s="30">
        <v>0</v>
      </c>
      <c r="W1489" s="28" t="s">
        <v>74</v>
      </c>
      <c r="X1489" s="3" t="s">
        <v>83</v>
      </c>
      <c r="Y1489" s="28" t="s">
        <v>74</v>
      </c>
      <c r="Z1489" s="31">
        <v>-18.680876734365572</v>
      </c>
      <c r="AA1489" s="31">
        <v>9.9211742321282923</v>
      </c>
      <c r="AB1489" s="31">
        <v>-18.680876734365572</v>
      </c>
      <c r="AC1489" s="31">
        <v>20.601036918410891</v>
      </c>
      <c r="AD1489" s="28" t="s">
        <v>74</v>
      </c>
      <c r="AE1489" s="31">
        <v>-21.600300257636277</v>
      </c>
      <c r="AF1489" s="31">
        <v>-0.59185650966825365</v>
      </c>
      <c r="AG1489" s="28" t="s">
        <v>74</v>
      </c>
      <c r="AH1489" s="32">
        <v>45940</v>
      </c>
      <c r="AJ1489" s="30" t="s">
        <v>6190</v>
      </c>
    </row>
    <row r="1490" spans="1:36" x14ac:dyDescent="0.2">
      <c r="A1490" s="23" t="s">
        <v>2885</v>
      </c>
      <c r="B1490" s="24" t="s">
        <v>846</v>
      </c>
      <c r="C1490" s="25" t="s">
        <v>2886</v>
      </c>
      <c r="D1490" s="26" t="s">
        <v>74</v>
      </c>
      <c r="E1490" s="24">
        <v>3</v>
      </c>
      <c r="F1490" s="27">
        <v>-1.159306247917123</v>
      </c>
      <c r="G1490" s="27">
        <v>12.500741377380232</v>
      </c>
      <c r="H1490" s="26" t="s">
        <v>74</v>
      </c>
      <c r="I1490" s="27">
        <v>20.409186259398261</v>
      </c>
      <c r="J1490" s="27">
        <v>11.290099771</v>
      </c>
      <c r="K1490" s="26" t="s">
        <v>74</v>
      </c>
      <c r="L1490" s="23" t="s">
        <v>122</v>
      </c>
      <c r="M1490" s="23" t="s">
        <v>1530</v>
      </c>
      <c r="N1490" s="28" t="s">
        <v>74</v>
      </c>
      <c r="O1490" s="3" t="s">
        <v>156</v>
      </c>
      <c r="P1490" s="3" t="s">
        <v>848</v>
      </c>
      <c r="Q1490" s="28" t="s">
        <v>74</v>
      </c>
      <c r="R1490" s="29">
        <v>5</v>
      </c>
      <c r="S1490" s="30">
        <v>4</v>
      </c>
      <c r="T1490" s="30">
        <v>0</v>
      </c>
      <c r="U1490" s="30">
        <v>0</v>
      </c>
      <c r="V1490" s="30">
        <v>0</v>
      </c>
      <c r="W1490" s="28" t="s">
        <v>74</v>
      </c>
      <c r="X1490" s="3" t="s">
        <v>101</v>
      </c>
      <c r="Y1490" s="28" t="s">
        <v>74</v>
      </c>
      <c r="Z1490" s="31">
        <v>0</v>
      </c>
      <c r="AA1490" s="31">
        <v>23.339658444022763</v>
      </c>
      <c r="AB1490" s="31">
        <v>-5.7287889775199448</v>
      </c>
      <c r="AC1490" s="31">
        <v>20.927585716318099</v>
      </c>
      <c r="AD1490" s="28" t="s">
        <v>74</v>
      </c>
      <c r="AE1490" s="31">
        <v>-42.338829195797281</v>
      </c>
      <c r="AF1490" s="31">
        <v>-8.2165708391168906</v>
      </c>
      <c r="AG1490" s="28" t="s">
        <v>74</v>
      </c>
      <c r="AH1490" s="32">
        <v>45940</v>
      </c>
      <c r="AJ1490" s="30" t="s">
        <v>6191</v>
      </c>
    </row>
    <row r="1491" spans="1:36" x14ac:dyDescent="0.2">
      <c r="A1491" s="23" t="s">
        <v>2887</v>
      </c>
      <c r="B1491" s="24" t="s">
        <v>72</v>
      </c>
      <c r="C1491" s="25" t="s">
        <v>2888</v>
      </c>
      <c r="D1491" s="26" t="s">
        <v>74</v>
      </c>
      <c r="E1491" s="24">
        <v>0</v>
      </c>
      <c r="F1491" s="27">
        <v>-43.51442247134311</v>
      </c>
      <c r="G1491" s="27">
        <v>0.77078396969804541</v>
      </c>
      <c r="H1491" s="26" t="s">
        <v>74</v>
      </c>
      <c r="I1491" s="27">
        <v>47.212068158260081</v>
      </c>
      <c r="J1491" s="27">
        <v>11.273982288999999</v>
      </c>
      <c r="K1491" s="26" t="s">
        <v>74</v>
      </c>
      <c r="L1491" s="23" t="s">
        <v>129</v>
      </c>
      <c r="M1491" s="23" t="s">
        <v>366</v>
      </c>
      <c r="N1491" s="28" t="s">
        <v>74</v>
      </c>
      <c r="O1491" s="3" t="s">
        <v>77</v>
      </c>
      <c r="P1491" s="3" t="s">
        <v>78</v>
      </c>
      <c r="Q1491" s="28" t="s">
        <v>74</v>
      </c>
      <c r="R1491" s="29">
        <v>0</v>
      </c>
      <c r="S1491" s="30">
        <v>0</v>
      </c>
      <c r="T1491" s="30">
        <v>0</v>
      </c>
      <c r="U1491" s="30">
        <v>11</v>
      </c>
      <c r="V1491" s="30">
        <v>19</v>
      </c>
      <c r="W1491" s="28" t="s">
        <v>74</v>
      </c>
      <c r="X1491" s="3" t="s">
        <v>79</v>
      </c>
      <c r="Y1491" s="28" t="s">
        <v>74</v>
      </c>
      <c r="Z1491" s="31">
        <v>-34.143414341434145</v>
      </c>
      <c r="AA1491" s="31">
        <v>0.64190738193489494</v>
      </c>
      <c r="AB1491" s="31">
        <v>-72.469584848864926</v>
      </c>
      <c r="AC1491" s="31">
        <v>-48.196311199745118</v>
      </c>
      <c r="AD1491" s="28" t="s">
        <v>74</v>
      </c>
      <c r="AE1491" s="31">
        <v>-80.931633185976253</v>
      </c>
      <c r="AF1491" s="31">
        <v>-62.546922415046545</v>
      </c>
      <c r="AG1491" s="28" t="s">
        <v>74</v>
      </c>
      <c r="AH1491" s="32">
        <v>45940</v>
      </c>
      <c r="AJ1491" s="30" t="s">
        <v>6192</v>
      </c>
    </row>
    <row r="1492" spans="1:36" x14ac:dyDescent="0.2">
      <c r="A1492" s="23" t="s">
        <v>2889</v>
      </c>
      <c r="B1492" s="24" t="s">
        <v>255</v>
      </c>
      <c r="C1492" s="25" t="s">
        <v>2890</v>
      </c>
      <c r="D1492" s="26" t="s">
        <v>74</v>
      </c>
      <c r="E1492" s="24">
        <v>2</v>
      </c>
      <c r="F1492" s="27">
        <v>-12.318716068138144</v>
      </c>
      <c r="G1492" s="27">
        <v>2.8562792012467977</v>
      </c>
      <c r="H1492" s="26" t="s">
        <v>74</v>
      </c>
      <c r="I1492" s="27">
        <v>19.595832657216377</v>
      </c>
      <c r="J1492" s="27">
        <v>11.266053812999999</v>
      </c>
      <c r="K1492" s="26" t="s">
        <v>74</v>
      </c>
      <c r="L1492" s="23" t="s">
        <v>129</v>
      </c>
      <c r="M1492" s="23" t="s">
        <v>808</v>
      </c>
      <c r="N1492" s="28" t="s">
        <v>74</v>
      </c>
      <c r="O1492" s="3" t="s">
        <v>109</v>
      </c>
      <c r="P1492" s="3" t="s">
        <v>258</v>
      </c>
      <c r="Q1492" s="28" t="s">
        <v>74</v>
      </c>
      <c r="R1492" s="29">
        <v>5</v>
      </c>
      <c r="S1492" s="30">
        <v>9</v>
      </c>
      <c r="T1492" s="30">
        <v>0</v>
      </c>
      <c r="U1492" s="30">
        <v>0</v>
      </c>
      <c r="V1492" s="30">
        <v>0</v>
      </c>
      <c r="W1492" s="28" t="s">
        <v>74</v>
      </c>
      <c r="X1492" s="3" t="s">
        <v>101</v>
      </c>
      <c r="Y1492" s="28" t="s">
        <v>74</v>
      </c>
      <c r="Z1492" s="31">
        <v>-4.9102656137831975</v>
      </c>
      <c r="AA1492" s="31">
        <v>20.838553513434622</v>
      </c>
      <c r="AB1492" s="31">
        <v>-22.75844373950364</v>
      </c>
      <c r="AC1492" s="31">
        <v>42.568506287609068</v>
      </c>
      <c r="AD1492" s="28" t="s">
        <v>74</v>
      </c>
      <c r="AE1492" s="31">
        <v>-40.555098870843423</v>
      </c>
      <c r="AF1492" s="31">
        <v>4.7144665661727991</v>
      </c>
      <c r="AG1492" s="28" t="s">
        <v>74</v>
      </c>
      <c r="AH1492" s="32">
        <v>45940</v>
      </c>
      <c r="AJ1492" s="30" t="s">
        <v>6193</v>
      </c>
    </row>
    <row r="1493" spans="1:36" x14ac:dyDescent="0.2">
      <c r="A1493" s="23" t="s">
        <v>2891</v>
      </c>
      <c r="B1493" s="24" t="s">
        <v>154</v>
      </c>
      <c r="C1493" s="25" t="s">
        <v>2892</v>
      </c>
      <c r="D1493" s="26" t="s">
        <v>74</v>
      </c>
      <c r="E1493" s="24">
        <v>5</v>
      </c>
      <c r="F1493" s="27">
        <v>-6.6151981568696101</v>
      </c>
      <c r="G1493" s="27">
        <v>20.553733161808616</v>
      </c>
      <c r="H1493" s="26" t="s">
        <v>74</v>
      </c>
      <c r="I1493" s="27">
        <v>29.937633301707223</v>
      </c>
      <c r="J1493" s="27">
        <v>11.258572921000001</v>
      </c>
      <c r="K1493" s="26" t="s">
        <v>74</v>
      </c>
      <c r="L1493" s="23" t="s">
        <v>129</v>
      </c>
      <c r="M1493" s="23" t="s">
        <v>130</v>
      </c>
      <c r="N1493" s="28" t="s">
        <v>74</v>
      </c>
      <c r="O1493" s="3" t="s">
        <v>156</v>
      </c>
      <c r="P1493" s="3" t="s">
        <v>902</v>
      </c>
      <c r="Q1493" s="28" t="s">
        <v>74</v>
      </c>
      <c r="R1493" s="29">
        <v>5</v>
      </c>
      <c r="S1493" s="30">
        <v>39</v>
      </c>
      <c r="T1493" s="30">
        <v>1</v>
      </c>
      <c r="U1493" s="30">
        <v>0</v>
      </c>
      <c r="V1493" s="30">
        <v>0</v>
      </c>
      <c r="W1493" s="28" t="s">
        <v>74</v>
      </c>
      <c r="X1493" s="3" t="s">
        <v>83</v>
      </c>
      <c r="Y1493" s="28" t="s">
        <v>74</v>
      </c>
      <c r="Z1493" s="31">
        <v>-2.2678951098511613</v>
      </c>
      <c r="AA1493" s="31">
        <v>43.825615352523997</v>
      </c>
      <c r="AB1493" s="31">
        <v>-2.2678951098511613</v>
      </c>
      <c r="AC1493" s="31">
        <v>60.692644728255807</v>
      </c>
      <c r="AD1493" s="28" t="s">
        <v>74</v>
      </c>
      <c r="AE1493" s="31">
        <v>-6.6151981568696101</v>
      </c>
      <c r="AF1493" s="31">
        <v>30.953836917596018</v>
      </c>
      <c r="AG1493" s="28" t="s">
        <v>74</v>
      </c>
      <c r="AH1493" s="32">
        <v>45940</v>
      </c>
      <c r="AJ1493" s="30" t="s">
        <v>6194</v>
      </c>
    </row>
    <row r="1494" spans="1:36" x14ac:dyDescent="0.2">
      <c r="A1494" s="23">
        <v>6178</v>
      </c>
      <c r="B1494" s="24" t="s">
        <v>124</v>
      </c>
      <c r="C1494" s="25" t="s">
        <v>2893</v>
      </c>
      <c r="D1494" s="26" t="s">
        <v>74</v>
      </c>
      <c r="E1494" s="24">
        <v>5</v>
      </c>
      <c r="F1494" s="27">
        <v>-9.1510412821258722</v>
      </c>
      <c r="G1494" s="27">
        <v>42.74544882786639</v>
      </c>
      <c r="H1494" s="26" t="s">
        <v>74</v>
      </c>
      <c r="I1494" s="27">
        <v>43.864847484298132</v>
      </c>
      <c r="J1494" s="27">
        <v>11.247689980000001</v>
      </c>
      <c r="K1494" s="26" t="s">
        <v>74</v>
      </c>
      <c r="L1494" s="23" t="s">
        <v>113</v>
      </c>
      <c r="M1494" s="23" t="s">
        <v>224</v>
      </c>
      <c r="N1494" s="28" t="s">
        <v>74</v>
      </c>
      <c r="O1494" s="3" t="s">
        <v>109</v>
      </c>
      <c r="P1494" s="3" t="s">
        <v>543</v>
      </c>
      <c r="Q1494" s="28" t="s">
        <v>74</v>
      </c>
      <c r="R1494" s="29">
        <v>5</v>
      </c>
      <c r="S1494" s="30">
        <v>18</v>
      </c>
      <c r="T1494" s="30">
        <v>14</v>
      </c>
      <c r="U1494" s="30">
        <v>0</v>
      </c>
      <c r="V1494" s="30">
        <v>0</v>
      </c>
      <c r="W1494" s="28" t="s">
        <v>74</v>
      </c>
      <c r="X1494" s="3" t="s">
        <v>79</v>
      </c>
      <c r="Y1494" s="28" t="s">
        <v>74</v>
      </c>
      <c r="Z1494" s="31">
        <v>-8.5498742665548999</v>
      </c>
      <c r="AA1494" s="31">
        <v>65.80547112462007</v>
      </c>
      <c r="AB1494" s="31">
        <v>-8.5498742665548999</v>
      </c>
      <c r="AC1494" s="31">
        <v>88.390906814708643</v>
      </c>
      <c r="AD1494" s="28" t="s">
        <v>74</v>
      </c>
      <c r="AE1494" s="31">
        <v>-17.2334980895182</v>
      </c>
      <c r="AF1494" s="31">
        <v>46.062278491763465</v>
      </c>
      <c r="AG1494" s="28" t="s">
        <v>74</v>
      </c>
      <c r="AH1494" s="32">
        <v>45940</v>
      </c>
      <c r="AJ1494" s="30" t="s">
        <v>6195</v>
      </c>
    </row>
    <row r="1495" spans="1:36" x14ac:dyDescent="0.2">
      <c r="A1495" s="23" t="s">
        <v>2894</v>
      </c>
      <c r="B1495" s="24" t="s">
        <v>72</v>
      </c>
      <c r="C1495" s="25" t="s">
        <v>2895</v>
      </c>
      <c r="D1495" s="26" t="s">
        <v>74</v>
      </c>
      <c r="E1495" s="24">
        <v>0</v>
      </c>
      <c r="F1495" s="27">
        <v>-30.529291756588339</v>
      </c>
      <c r="G1495" s="27">
        <v>1.3159776571688775</v>
      </c>
      <c r="H1495" s="26" t="s">
        <v>74</v>
      </c>
      <c r="I1495" s="27">
        <v>35.70598729266932</v>
      </c>
      <c r="J1495" s="27">
        <v>11.241459173000001</v>
      </c>
      <c r="K1495" s="26" t="s">
        <v>74</v>
      </c>
      <c r="L1495" s="23" t="s">
        <v>75</v>
      </c>
      <c r="M1495" s="23" t="s">
        <v>174</v>
      </c>
      <c r="N1495" s="28" t="s">
        <v>74</v>
      </c>
      <c r="O1495" s="3" t="s">
        <v>77</v>
      </c>
      <c r="P1495" s="3" t="s">
        <v>78</v>
      </c>
      <c r="Q1495" s="28" t="s">
        <v>74</v>
      </c>
      <c r="R1495" s="29">
        <v>0</v>
      </c>
      <c r="S1495" s="30">
        <v>0</v>
      </c>
      <c r="T1495" s="30">
        <v>0</v>
      </c>
      <c r="U1495" s="30">
        <v>3</v>
      </c>
      <c r="V1495" s="30">
        <v>5</v>
      </c>
      <c r="W1495" s="28" t="s">
        <v>74</v>
      </c>
      <c r="X1495" s="3" t="s">
        <v>83</v>
      </c>
      <c r="Y1495" s="28" t="s">
        <v>74</v>
      </c>
      <c r="Z1495" s="31">
        <v>-24.675814234016883</v>
      </c>
      <c r="AA1495" s="31">
        <v>1.174683544303794</v>
      </c>
      <c r="AB1495" s="31">
        <v>-52.010183005908061</v>
      </c>
      <c r="AC1495" s="31">
        <v>-20.645495007580219</v>
      </c>
      <c r="AD1495" s="28" t="s">
        <v>74</v>
      </c>
      <c r="AE1495" s="31">
        <v>-65.708632039262071</v>
      </c>
      <c r="AF1495" s="31">
        <v>-42.367821778991924</v>
      </c>
      <c r="AG1495" s="28" t="s">
        <v>74</v>
      </c>
      <c r="AH1495" s="32">
        <v>45940</v>
      </c>
      <c r="AJ1495" s="30" t="s">
        <v>6196</v>
      </c>
    </row>
    <row r="1496" spans="1:36" x14ac:dyDescent="0.2">
      <c r="A1496" s="23">
        <v>8113</v>
      </c>
      <c r="B1496" s="24" t="s">
        <v>259</v>
      </c>
      <c r="C1496" s="25" t="s">
        <v>2896</v>
      </c>
      <c r="D1496" s="26" t="s">
        <v>74</v>
      </c>
      <c r="E1496" s="24">
        <v>0</v>
      </c>
      <c r="F1496" s="27">
        <v>-41.929100017565688</v>
      </c>
      <c r="G1496" s="27">
        <v>0</v>
      </c>
      <c r="H1496" s="26" t="s">
        <v>74</v>
      </c>
      <c r="I1496" s="27">
        <v>22.55754315723798</v>
      </c>
      <c r="J1496" s="27">
        <v>11.238320413</v>
      </c>
      <c r="K1496" s="26" t="s">
        <v>74</v>
      </c>
      <c r="L1496" s="23" t="s">
        <v>122</v>
      </c>
      <c r="M1496" s="23" t="s">
        <v>161</v>
      </c>
      <c r="N1496" s="28" t="s">
        <v>74</v>
      </c>
      <c r="O1496" s="3" t="s">
        <v>109</v>
      </c>
      <c r="P1496" s="3" t="s">
        <v>261</v>
      </c>
      <c r="Q1496" s="28" t="s">
        <v>74</v>
      </c>
      <c r="R1496" s="29">
        <v>0</v>
      </c>
      <c r="S1496" s="30">
        <v>0</v>
      </c>
      <c r="T1496" s="30">
        <v>0</v>
      </c>
      <c r="U1496" s="30">
        <v>17</v>
      </c>
      <c r="V1496" s="30">
        <v>17</v>
      </c>
      <c r="W1496" s="28" t="s">
        <v>74</v>
      </c>
      <c r="X1496" s="3" t="s">
        <v>83</v>
      </c>
      <c r="Y1496" s="28" t="s">
        <v>74</v>
      </c>
      <c r="Z1496" s="31">
        <v>-26.60688267015156</v>
      </c>
      <c r="AA1496" s="31">
        <v>0.70074196207750084</v>
      </c>
      <c r="AB1496" s="31">
        <v>-48.529411764705877</v>
      </c>
      <c r="AC1496" s="31">
        <v>-34.228070291158581</v>
      </c>
      <c r="AD1496" s="28" t="s">
        <v>74</v>
      </c>
      <c r="AE1496" s="31">
        <v>-68.834838199125755</v>
      </c>
      <c r="AF1496" s="31">
        <v>-55.139997644069041</v>
      </c>
      <c r="AG1496" s="28" t="s">
        <v>74</v>
      </c>
      <c r="AH1496" s="32">
        <v>45940</v>
      </c>
      <c r="AJ1496" s="30" t="s">
        <v>6197</v>
      </c>
    </row>
    <row r="1497" spans="1:36" x14ac:dyDescent="0.2">
      <c r="A1497" s="23">
        <v>2890</v>
      </c>
      <c r="B1497" s="24" t="s">
        <v>107</v>
      </c>
      <c r="C1497" s="25" t="s">
        <v>2897</v>
      </c>
      <c r="D1497" s="26" t="s">
        <v>74</v>
      </c>
      <c r="E1497" s="24">
        <v>5</v>
      </c>
      <c r="F1497" s="27">
        <v>0</v>
      </c>
      <c r="G1497" s="27">
        <v>23.13668417122194</v>
      </c>
      <c r="H1497" s="26" t="s">
        <v>74</v>
      </c>
      <c r="I1497" s="27">
        <v>21.527017680019014</v>
      </c>
      <c r="J1497" s="27">
        <v>11.229743072</v>
      </c>
      <c r="K1497" s="26" t="s">
        <v>74</v>
      </c>
      <c r="L1497" s="23" t="s">
        <v>113</v>
      </c>
      <c r="M1497" s="23" t="s">
        <v>324</v>
      </c>
      <c r="N1497" s="28" t="s">
        <v>74</v>
      </c>
      <c r="O1497" s="3" t="s">
        <v>109</v>
      </c>
      <c r="P1497" s="3" t="s">
        <v>110</v>
      </c>
      <c r="Q1497" s="28" t="s">
        <v>74</v>
      </c>
      <c r="R1497" s="29">
        <v>5</v>
      </c>
      <c r="S1497" s="30">
        <v>21</v>
      </c>
      <c r="T1497" s="30">
        <v>6</v>
      </c>
      <c r="U1497" s="30">
        <v>0</v>
      </c>
      <c r="V1497" s="30">
        <v>0</v>
      </c>
      <c r="W1497" s="28" t="s">
        <v>74</v>
      </c>
      <c r="X1497" s="3" t="s">
        <v>83</v>
      </c>
      <c r="Y1497" s="28" t="s">
        <v>74</v>
      </c>
      <c r="Z1497" s="31">
        <v>0</v>
      </c>
      <c r="AA1497" s="31">
        <v>35.987590486039302</v>
      </c>
      <c r="AB1497" s="31">
        <v>0</v>
      </c>
      <c r="AC1497" s="31">
        <v>49.357563711223115</v>
      </c>
      <c r="AD1497" s="28" t="s">
        <v>74</v>
      </c>
      <c r="AE1497" s="31">
        <v>-2.4347137158861729</v>
      </c>
      <c r="AF1497" s="31">
        <v>15.71488406552845</v>
      </c>
      <c r="AG1497" s="28" t="s">
        <v>74</v>
      </c>
      <c r="AH1497" s="32">
        <v>45940</v>
      </c>
      <c r="AJ1497" s="30" t="s">
        <v>6198</v>
      </c>
    </row>
    <row r="1498" spans="1:36" x14ac:dyDescent="0.2">
      <c r="A1498" s="23" t="s">
        <v>2898</v>
      </c>
      <c r="B1498" s="24" t="s">
        <v>188</v>
      </c>
      <c r="C1498" s="25" t="s">
        <v>2899</v>
      </c>
      <c r="D1498" s="26" t="s">
        <v>74</v>
      </c>
      <c r="E1498" s="24">
        <v>5</v>
      </c>
      <c r="F1498" s="27">
        <v>-14.246885357847001</v>
      </c>
      <c r="G1498" s="27">
        <v>34.211402006425324</v>
      </c>
      <c r="H1498" s="26" t="s">
        <v>74</v>
      </c>
      <c r="I1498" s="27">
        <v>62.731809294636939</v>
      </c>
      <c r="J1498" s="27">
        <v>11.222510309</v>
      </c>
      <c r="K1498" s="26" t="s">
        <v>74</v>
      </c>
      <c r="L1498" s="23" t="s">
        <v>247</v>
      </c>
      <c r="M1498" s="23" t="s">
        <v>471</v>
      </c>
      <c r="N1498" s="28" t="s">
        <v>74</v>
      </c>
      <c r="O1498" s="3" t="s">
        <v>99</v>
      </c>
      <c r="P1498" s="3" t="s">
        <v>190</v>
      </c>
      <c r="Q1498" s="28" t="s">
        <v>74</v>
      </c>
      <c r="R1498" s="29">
        <v>5</v>
      </c>
      <c r="S1498" s="30">
        <v>3</v>
      </c>
      <c r="T1498" s="30">
        <v>3</v>
      </c>
      <c r="U1498" s="30">
        <v>0</v>
      </c>
      <c r="V1498" s="30">
        <v>0</v>
      </c>
      <c r="W1498" s="28" t="s">
        <v>74</v>
      </c>
      <c r="X1498" s="3" t="s">
        <v>79</v>
      </c>
      <c r="Y1498" s="28" t="s">
        <v>74</v>
      </c>
      <c r="Z1498" s="31">
        <v>-2.7778205455872302</v>
      </c>
      <c r="AA1498" s="31">
        <v>34.938422297897937</v>
      </c>
      <c r="AB1498" s="31">
        <v>-2.7778205455872302</v>
      </c>
      <c r="AC1498" s="31">
        <v>146.60443431842066</v>
      </c>
      <c r="AD1498" s="28" t="s">
        <v>74</v>
      </c>
      <c r="AE1498" s="31">
        <v>-14.246885357847001</v>
      </c>
      <c r="AF1498" s="31">
        <v>103.75413873968711</v>
      </c>
      <c r="AG1498" s="28" t="s">
        <v>74</v>
      </c>
      <c r="AH1498" s="32">
        <v>45940</v>
      </c>
      <c r="AJ1498" s="30" t="s">
        <v>6199</v>
      </c>
    </row>
    <row r="1499" spans="1:36" x14ac:dyDescent="0.2">
      <c r="A1499" s="23">
        <v>8593</v>
      </c>
      <c r="B1499" s="24" t="s">
        <v>259</v>
      </c>
      <c r="C1499" s="25" t="s">
        <v>2900</v>
      </c>
      <c r="D1499" s="26" t="s">
        <v>74</v>
      </c>
      <c r="E1499" s="24">
        <v>4</v>
      </c>
      <c r="F1499" s="27">
        <v>-4.9820068216944167</v>
      </c>
      <c r="G1499" s="27">
        <v>5.4580316209748929</v>
      </c>
      <c r="H1499" s="26" t="s">
        <v>74</v>
      </c>
      <c r="I1499" s="27">
        <v>15.649368737418726</v>
      </c>
      <c r="J1499" s="27">
        <v>11.218986305</v>
      </c>
      <c r="K1499" s="26" t="s">
        <v>74</v>
      </c>
      <c r="L1499" s="23" t="s">
        <v>113</v>
      </c>
      <c r="M1499" s="23" t="s">
        <v>132</v>
      </c>
      <c r="N1499" s="28" t="s">
        <v>74</v>
      </c>
      <c r="O1499" s="3" t="s">
        <v>109</v>
      </c>
      <c r="P1499" s="3" t="s">
        <v>261</v>
      </c>
      <c r="Q1499" s="28" t="s">
        <v>74</v>
      </c>
      <c r="R1499" s="29">
        <v>5</v>
      </c>
      <c r="S1499" s="30">
        <v>21</v>
      </c>
      <c r="T1499" s="30">
        <v>0</v>
      </c>
      <c r="U1499" s="30">
        <v>0</v>
      </c>
      <c r="V1499" s="30">
        <v>0</v>
      </c>
      <c r="W1499" s="28" t="s">
        <v>74</v>
      </c>
      <c r="X1499" s="3" t="s">
        <v>101</v>
      </c>
      <c r="Y1499" s="28" t="s">
        <v>74</v>
      </c>
      <c r="Z1499" s="31">
        <v>-3.3726127590410404</v>
      </c>
      <c r="AA1499" s="31">
        <v>27.91961183014341</v>
      </c>
      <c r="AB1499" s="31">
        <v>-3.3726127590410404</v>
      </c>
      <c r="AC1499" s="31">
        <v>45.74617598623977</v>
      </c>
      <c r="AD1499" s="28" t="s">
        <v>74</v>
      </c>
      <c r="AE1499" s="31">
        <v>-17.351177472961986</v>
      </c>
      <c r="AF1499" s="31">
        <v>6.0927902573164303</v>
      </c>
      <c r="AG1499" s="28" t="s">
        <v>74</v>
      </c>
      <c r="AH1499" s="32">
        <v>45940</v>
      </c>
      <c r="AJ1499" s="30" t="s">
        <v>6200</v>
      </c>
    </row>
    <row r="1500" spans="1:36" x14ac:dyDescent="0.2">
      <c r="A1500" s="23" t="s">
        <v>2901</v>
      </c>
      <c r="B1500" s="24" t="s">
        <v>154</v>
      </c>
      <c r="C1500" s="25" t="s">
        <v>2902</v>
      </c>
      <c r="D1500" s="26" t="s">
        <v>74</v>
      </c>
      <c r="E1500" s="24">
        <v>3</v>
      </c>
      <c r="F1500" s="27">
        <v>-4.6018151255803534</v>
      </c>
      <c r="G1500" s="27">
        <v>9.0956012937926012</v>
      </c>
      <c r="H1500" s="26" t="s">
        <v>74</v>
      </c>
      <c r="I1500" s="27">
        <v>27.918505755961164</v>
      </c>
      <c r="J1500" s="27">
        <v>11.208281900999999</v>
      </c>
      <c r="K1500" s="26" t="s">
        <v>74</v>
      </c>
      <c r="L1500" s="23" t="s">
        <v>129</v>
      </c>
      <c r="M1500" s="23" t="s">
        <v>808</v>
      </c>
      <c r="N1500" s="28" t="s">
        <v>74</v>
      </c>
      <c r="O1500" s="3" t="s">
        <v>156</v>
      </c>
      <c r="P1500" s="3" t="s">
        <v>171</v>
      </c>
      <c r="Q1500" s="28" t="s">
        <v>74</v>
      </c>
      <c r="R1500" s="29">
        <v>5</v>
      </c>
      <c r="S1500" s="30">
        <v>6</v>
      </c>
      <c r="T1500" s="30">
        <v>0</v>
      </c>
      <c r="U1500" s="30">
        <v>0</v>
      </c>
      <c r="V1500" s="30">
        <v>0</v>
      </c>
      <c r="W1500" s="28" t="s">
        <v>74</v>
      </c>
      <c r="X1500" s="3" t="s">
        <v>83</v>
      </c>
      <c r="Y1500" s="28" t="s">
        <v>74</v>
      </c>
      <c r="Z1500" s="31">
        <v>-2.7499999999999978</v>
      </c>
      <c r="AA1500" s="31">
        <v>30.405631914180365</v>
      </c>
      <c r="AB1500" s="31">
        <v>-6.7369935267321939</v>
      </c>
      <c r="AC1500" s="31">
        <v>11.64104200219168</v>
      </c>
      <c r="AD1500" s="28" t="s">
        <v>74</v>
      </c>
      <c r="AE1500" s="31">
        <v>-28.948619505673424</v>
      </c>
      <c r="AF1500" s="31">
        <v>-10.087759641150242</v>
      </c>
      <c r="AG1500" s="28" t="s">
        <v>74</v>
      </c>
      <c r="AH1500" s="32">
        <v>45940</v>
      </c>
      <c r="AJ1500" s="30" t="s">
        <v>6201</v>
      </c>
    </row>
    <row r="1501" spans="1:36" x14ac:dyDescent="0.2">
      <c r="A1501" s="23" t="s">
        <v>2903</v>
      </c>
      <c r="B1501" s="24" t="s">
        <v>182</v>
      </c>
      <c r="C1501" s="25" t="s">
        <v>2904</v>
      </c>
      <c r="D1501" s="26" t="s">
        <v>74</v>
      </c>
      <c r="E1501" s="24">
        <v>3</v>
      </c>
      <c r="F1501" s="27">
        <v>-16.746549973319784</v>
      </c>
      <c r="G1501" s="27">
        <v>3.1476098149099809</v>
      </c>
      <c r="H1501" s="26" t="s">
        <v>74</v>
      </c>
      <c r="I1501" s="27">
        <v>12.105290545474029</v>
      </c>
      <c r="J1501" s="27">
        <v>11.197804601</v>
      </c>
      <c r="K1501" s="26" t="s">
        <v>74</v>
      </c>
      <c r="L1501" s="23" t="s">
        <v>493</v>
      </c>
      <c r="M1501" s="23" t="s">
        <v>1089</v>
      </c>
      <c r="N1501" s="28" t="s">
        <v>74</v>
      </c>
      <c r="O1501" s="3" t="s">
        <v>156</v>
      </c>
      <c r="P1501" s="3" t="s">
        <v>184</v>
      </c>
      <c r="Q1501" s="28" t="s">
        <v>74</v>
      </c>
      <c r="R1501" s="29">
        <v>3</v>
      </c>
      <c r="S1501" s="30">
        <v>0</v>
      </c>
      <c r="T1501" s="30">
        <v>0</v>
      </c>
      <c r="U1501" s="30">
        <v>0</v>
      </c>
      <c r="V1501" s="30">
        <v>0</v>
      </c>
      <c r="W1501" s="28" t="s">
        <v>74</v>
      </c>
      <c r="X1501" s="3" t="s">
        <v>101</v>
      </c>
      <c r="Y1501" s="28" t="s">
        <v>74</v>
      </c>
      <c r="Z1501" s="31">
        <v>-6.6108786610878711</v>
      </c>
      <c r="AA1501" s="31">
        <v>5.2830188679245227</v>
      </c>
      <c r="AB1501" s="31">
        <v>-6.6108786610878711</v>
      </c>
      <c r="AC1501" s="31">
        <v>30.24594425683657</v>
      </c>
      <c r="AD1501" s="28" t="s">
        <v>74</v>
      </c>
      <c r="AE1501" s="31">
        <v>-16.746549973319784</v>
      </c>
      <c r="AF1501" s="31">
        <v>10.633455373731655</v>
      </c>
      <c r="AG1501" s="28" t="s">
        <v>74</v>
      </c>
      <c r="AH1501" s="32">
        <v>45940</v>
      </c>
      <c r="AJ1501" s="30" t="s">
        <v>6202</v>
      </c>
    </row>
    <row r="1502" spans="1:36" x14ac:dyDescent="0.2">
      <c r="A1502" s="23">
        <v>6400</v>
      </c>
      <c r="B1502" s="24" t="s">
        <v>140</v>
      </c>
      <c r="C1502" s="25" t="s">
        <v>2905</v>
      </c>
      <c r="D1502" s="26" t="s">
        <v>74</v>
      </c>
      <c r="E1502" s="24">
        <v>2</v>
      </c>
      <c r="F1502" s="27">
        <v>-11.504617664193516</v>
      </c>
      <c r="G1502" s="27">
        <v>12.322859033639205</v>
      </c>
      <c r="H1502" s="26" t="s">
        <v>74</v>
      </c>
      <c r="I1502" s="27">
        <v>31.357886725938943</v>
      </c>
      <c r="J1502" s="27">
        <v>11.186356140999999</v>
      </c>
      <c r="K1502" s="26" t="s">
        <v>74</v>
      </c>
      <c r="L1502" s="23" t="s">
        <v>75</v>
      </c>
      <c r="M1502" s="23" t="s">
        <v>372</v>
      </c>
      <c r="N1502" s="28" t="s">
        <v>74</v>
      </c>
      <c r="O1502" s="3" t="s">
        <v>109</v>
      </c>
      <c r="P1502" s="3" t="s">
        <v>142</v>
      </c>
      <c r="Q1502" s="28" t="s">
        <v>74</v>
      </c>
      <c r="R1502" s="29">
        <v>3</v>
      </c>
      <c r="S1502" s="30">
        <v>0</v>
      </c>
      <c r="T1502" s="30">
        <v>0</v>
      </c>
      <c r="U1502" s="30">
        <v>0</v>
      </c>
      <c r="V1502" s="30">
        <v>0</v>
      </c>
      <c r="W1502" s="28" t="s">
        <v>74</v>
      </c>
      <c r="X1502" s="3" t="s">
        <v>83</v>
      </c>
      <c r="Y1502" s="28" t="s">
        <v>74</v>
      </c>
      <c r="Z1502" s="31">
        <v>-7.5892857142857135</v>
      </c>
      <c r="AA1502" s="31">
        <v>29.213483146067414</v>
      </c>
      <c r="AB1502" s="31">
        <v>-72.023117824842004</v>
      </c>
      <c r="AC1502" s="31">
        <v>-53.977540119128932</v>
      </c>
      <c r="AD1502" s="28" t="s">
        <v>74</v>
      </c>
      <c r="AE1502" s="31">
        <v>-83.391305652519094</v>
      </c>
      <c r="AF1502" s="31">
        <v>-69.991172781380101</v>
      </c>
      <c r="AG1502" s="28" t="s">
        <v>74</v>
      </c>
      <c r="AH1502" s="32">
        <v>45940</v>
      </c>
      <c r="AJ1502" s="30" t="s">
        <v>6203</v>
      </c>
    </row>
    <row r="1503" spans="1:36" x14ac:dyDescent="0.2">
      <c r="A1503" s="23" t="s">
        <v>2906</v>
      </c>
      <c r="B1503" s="24" t="s">
        <v>72</v>
      </c>
      <c r="C1503" s="25" t="s">
        <v>2907</v>
      </c>
      <c r="D1503" s="26" t="s">
        <v>74</v>
      </c>
      <c r="E1503" s="24">
        <v>0</v>
      </c>
      <c r="F1503" s="27">
        <v>-27.192534868432013</v>
      </c>
      <c r="G1503" s="27">
        <v>4.6539832986803811</v>
      </c>
      <c r="H1503" s="26" t="s">
        <v>74</v>
      </c>
      <c r="I1503" s="27">
        <v>26.387601140361543</v>
      </c>
      <c r="J1503" s="27">
        <v>11.175270510000001</v>
      </c>
      <c r="K1503" s="26" t="s">
        <v>74</v>
      </c>
      <c r="L1503" s="23" t="s">
        <v>122</v>
      </c>
      <c r="M1503" s="23" t="s">
        <v>221</v>
      </c>
      <c r="N1503" s="28" t="s">
        <v>74</v>
      </c>
      <c r="O1503" s="3" t="s">
        <v>77</v>
      </c>
      <c r="P1503" s="3" t="s">
        <v>78</v>
      </c>
      <c r="Q1503" s="28" t="s">
        <v>74</v>
      </c>
      <c r="R1503" s="29">
        <v>0</v>
      </c>
      <c r="S1503" s="30">
        <v>0</v>
      </c>
      <c r="T1503" s="30">
        <v>0</v>
      </c>
      <c r="U1503" s="30">
        <v>2</v>
      </c>
      <c r="V1503" s="30">
        <v>5</v>
      </c>
      <c r="W1503" s="28" t="s">
        <v>74</v>
      </c>
      <c r="X1503" s="3" t="s">
        <v>83</v>
      </c>
      <c r="Y1503" s="28" t="s">
        <v>74</v>
      </c>
      <c r="Z1503" s="31">
        <v>-8.2669235484718442</v>
      </c>
      <c r="AA1503" s="31">
        <v>10.624141936846554</v>
      </c>
      <c r="AB1503" s="31">
        <v>-29.021547635180923</v>
      </c>
      <c r="AC1503" s="31">
        <v>-11.969352728929055</v>
      </c>
      <c r="AD1503" s="28" t="s">
        <v>74</v>
      </c>
      <c r="AE1503" s="31">
        <v>-55.617739192198556</v>
      </c>
      <c r="AF1503" s="31">
        <v>-35.201224780330406</v>
      </c>
      <c r="AG1503" s="28" t="s">
        <v>74</v>
      </c>
      <c r="AH1503" s="32">
        <v>45940</v>
      </c>
      <c r="AJ1503" s="30" t="s">
        <v>6204</v>
      </c>
    </row>
    <row r="1504" spans="1:36" x14ac:dyDescent="0.2">
      <c r="A1504" s="23" t="s">
        <v>2908</v>
      </c>
      <c r="B1504" s="24" t="s">
        <v>154</v>
      </c>
      <c r="C1504" s="25" t="s">
        <v>2909</v>
      </c>
      <c r="D1504" s="26" t="s">
        <v>74</v>
      </c>
      <c r="E1504" s="24">
        <v>4</v>
      </c>
      <c r="F1504" s="27">
        <v>-5.0265526850498583</v>
      </c>
      <c r="G1504" s="27">
        <v>21.292795500502475</v>
      </c>
      <c r="H1504" s="26" t="s">
        <v>74</v>
      </c>
      <c r="I1504" s="27">
        <v>36.175121793575705</v>
      </c>
      <c r="J1504" s="27">
        <v>11.169192836000001</v>
      </c>
      <c r="K1504" s="26" t="s">
        <v>74</v>
      </c>
      <c r="L1504" s="23" t="s">
        <v>178</v>
      </c>
      <c r="M1504" s="23" t="s">
        <v>232</v>
      </c>
      <c r="N1504" s="28" t="s">
        <v>74</v>
      </c>
      <c r="O1504" s="3" t="s">
        <v>156</v>
      </c>
      <c r="P1504" s="3" t="s">
        <v>902</v>
      </c>
      <c r="Q1504" s="28" t="s">
        <v>74</v>
      </c>
      <c r="R1504" s="29">
        <v>5</v>
      </c>
      <c r="S1504" s="30">
        <v>19</v>
      </c>
      <c r="T1504" s="30">
        <v>0</v>
      </c>
      <c r="U1504" s="30">
        <v>0</v>
      </c>
      <c r="V1504" s="30">
        <v>0</v>
      </c>
      <c r="W1504" s="28" t="s">
        <v>74</v>
      </c>
      <c r="X1504" s="3" t="s">
        <v>83</v>
      </c>
      <c r="Y1504" s="28" t="s">
        <v>74</v>
      </c>
      <c r="Z1504" s="31">
        <v>-5.1428571428571495</v>
      </c>
      <c r="AA1504" s="31">
        <v>44.707347447073474</v>
      </c>
      <c r="AB1504" s="31">
        <v>-5.1428571428571495</v>
      </c>
      <c r="AC1504" s="31">
        <v>28.810553153752359</v>
      </c>
      <c r="AD1504" s="28" t="s">
        <v>74</v>
      </c>
      <c r="AE1504" s="31">
        <v>-18.631187364386388</v>
      </c>
      <c r="AF1504" s="31">
        <v>4.3982634286134195</v>
      </c>
      <c r="AG1504" s="28" t="s">
        <v>74</v>
      </c>
      <c r="AH1504" s="32">
        <v>45940</v>
      </c>
      <c r="AJ1504" s="30" t="s">
        <v>6205</v>
      </c>
    </row>
    <row r="1505" spans="1:36" x14ac:dyDescent="0.2">
      <c r="A1505" s="23" t="s">
        <v>2910</v>
      </c>
      <c r="B1505" s="24" t="s">
        <v>188</v>
      </c>
      <c r="C1505" s="25" t="s">
        <v>2911</v>
      </c>
      <c r="D1505" s="26" t="s">
        <v>74</v>
      </c>
      <c r="E1505" s="24">
        <v>4</v>
      </c>
      <c r="F1505" s="27">
        <v>-2.8643579322421551</v>
      </c>
      <c r="G1505" s="27">
        <v>104.53270764269166</v>
      </c>
      <c r="H1505" s="26" t="s">
        <v>74</v>
      </c>
      <c r="I1505" s="27">
        <v>78.346299816165967</v>
      </c>
      <c r="J1505" s="27">
        <v>11.127916003999999</v>
      </c>
      <c r="K1505" s="26" t="s">
        <v>74</v>
      </c>
      <c r="L1505" s="23" t="s">
        <v>247</v>
      </c>
      <c r="M1505" s="23" t="s">
        <v>1428</v>
      </c>
      <c r="N1505" s="28" t="s">
        <v>74</v>
      </c>
      <c r="O1505" s="3" t="s">
        <v>99</v>
      </c>
      <c r="P1505" s="3" t="s">
        <v>190</v>
      </c>
      <c r="Q1505" s="28" t="s">
        <v>74</v>
      </c>
      <c r="R1505" s="29">
        <v>5</v>
      </c>
      <c r="S1505" s="30">
        <v>6</v>
      </c>
      <c r="T1505" s="30">
        <v>0</v>
      </c>
      <c r="U1505" s="30">
        <v>0</v>
      </c>
      <c r="V1505" s="30">
        <v>0</v>
      </c>
      <c r="W1505" s="28" t="s">
        <v>74</v>
      </c>
      <c r="X1505" s="3" t="s">
        <v>79</v>
      </c>
      <c r="Y1505" s="28" t="s">
        <v>74</v>
      </c>
      <c r="Z1505" s="31">
        <v>-2.7202653042932687</v>
      </c>
      <c r="AA1505" s="31">
        <v>138.97465593792629</v>
      </c>
      <c r="AB1505" s="31">
        <v>-10.039018871208709</v>
      </c>
      <c r="AC1505" s="31">
        <v>58.371692401331032</v>
      </c>
      <c r="AD1505" s="28" t="s">
        <v>74</v>
      </c>
      <c r="AE1505" s="31">
        <v>-45.566404429328969</v>
      </c>
      <c r="AF1505" s="31">
        <v>14.545891000556832</v>
      </c>
      <c r="AG1505" s="28" t="s">
        <v>74</v>
      </c>
      <c r="AH1505" s="32">
        <v>45940</v>
      </c>
      <c r="AJ1505" s="30" t="s">
        <v>6206</v>
      </c>
    </row>
    <row r="1506" spans="1:36" x14ac:dyDescent="0.2">
      <c r="A1506" s="23" t="s">
        <v>2912</v>
      </c>
      <c r="B1506" s="24" t="s">
        <v>154</v>
      </c>
      <c r="C1506" s="25" t="s">
        <v>2913</v>
      </c>
      <c r="D1506" s="26" t="s">
        <v>74</v>
      </c>
      <c r="E1506" s="24">
        <v>5</v>
      </c>
      <c r="F1506" s="27">
        <v>-8.9258019155933574</v>
      </c>
      <c r="G1506" s="27">
        <v>16.580047118140673</v>
      </c>
      <c r="H1506" s="26" t="s">
        <v>74</v>
      </c>
      <c r="I1506" s="27">
        <v>43.577211103619533</v>
      </c>
      <c r="J1506" s="27">
        <v>11.126438916</v>
      </c>
      <c r="K1506" s="26" t="s">
        <v>74</v>
      </c>
      <c r="L1506" s="23" t="s">
        <v>113</v>
      </c>
      <c r="M1506" s="23" t="s">
        <v>324</v>
      </c>
      <c r="N1506" s="28" t="s">
        <v>74</v>
      </c>
      <c r="O1506" s="3" t="s">
        <v>156</v>
      </c>
      <c r="P1506" s="3" t="s">
        <v>1262</v>
      </c>
      <c r="Q1506" s="28" t="s">
        <v>74</v>
      </c>
      <c r="R1506" s="29">
        <v>5</v>
      </c>
      <c r="S1506" s="30">
        <v>46</v>
      </c>
      <c r="T1506" s="30">
        <v>3</v>
      </c>
      <c r="U1506" s="30">
        <v>0</v>
      </c>
      <c r="V1506" s="30">
        <v>0</v>
      </c>
      <c r="W1506" s="28" t="s">
        <v>74</v>
      </c>
      <c r="X1506" s="3" t="s">
        <v>79</v>
      </c>
      <c r="Y1506" s="28" t="s">
        <v>74</v>
      </c>
      <c r="Z1506" s="31">
        <v>-6.8921506062539883</v>
      </c>
      <c r="AA1506" s="31">
        <v>39.084842707340322</v>
      </c>
      <c r="AB1506" s="31">
        <v>-6.8921506062539883</v>
      </c>
      <c r="AC1506" s="31">
        <v>78.524450752825018</v>
      </c>
      <c r="AD1506" s="28" t="s">
        <v>74</v>
      </c>
      <c r="AE1506" s="31">
        <v>-8.9258019155933574</v>
      </c>
      <c r="AF1506" s="31">
        <v>48.095636228884466</v>
      </c>
      <c r="AG1506" s="28" t="s">
        <v>74</v>
      </c>
      <c r="AH1506" s="32">
        <v>45940</v>
      </c>
      <c r="AJ1506" s="30" t="s">
        <v>6207</v>
      </c>
    </row>
    <row r="1507" spans="1:36" x14ac:dyDescent="0.2">
      <c r="A1507" s="23" t="s">
        <v>1341</v>
      </c>
      <c r="B1507" s="24" t="s">
        <v>188</v>
      </c>
      <c r="C1507" s="25" t="s">
        <v>2914</v>
      </c>
      <c r="D1507" s="26" t="s">
        <v>74</v>
      </c>
      <c r="E1507" s="24">
        <v>2</v>
      </c>
      <c r="F1507" s="27">
        <v>-10.128029602701524</v>
      </c>
      <c r="G1507" s="27">
        <v>22.203766646201565</v>
      </c>
      <c r="H1507" s="26" t="s">
        <v>74</v>
      </c>
      <c r="I1507" s="27">
        <v>59.495817773082941</v>
      </c>
      <c r="J1507" s="27">
        <v>11.123919322000001</v>
      </c>
      <c r="K1507" s="26" t="s">
        <v>74</v>
      </c>
      <c r="L1507" s="23" t="s">
        <v>247</v>
      </c>
      <c r="M1507" s="23" t="s">
        <v>1428</v>
      </c>
      <c r="N1507" s="28" t="s">
        <v>74</v>
      </c>
      <c r="O1507" s="3" t="s">
        <v>99</v>
      </c>
      <c r="P1507" s="3" t="s">
        <v>190</v>
      </c>
      <c r="Q1507" s="28" t="s">
        <v>74</v>
      </c>
      <c r="R1507" s="29">
        <v>2</v>
      </c>
      <c r="S1507" s="30">
        <v>0</v>
      </c>
      <c r="T1507" s="30">
        <v>0</v>
      </c>
      <c r="U1507" s="30">
        <v>0</v>
      </c>
      <c r="V1507" s="30">
        <v>0</v>
      </c>
      <c r="W1507" s="28" t="s">
        <v>74</v>
      </c>
      <c r="X1507" s="3" t="s">
        <v>79</v>
      </c>
      <c r="Y1507" s="28" t="s">
        <v>74</v>
      </c>
      <c r="Z1507" s="31">
        <v>-1.7929378604796826</v>
      </c>
      <c r="AA1507" s="31">
        <v>42.782068575613224</v>
      </c>
      <c r="AB1507" s="31">
        <v>-59.977466984202167</v>
      </c>
      <c r="AC1507" s="31">
        <v>-13.174205209584136</v>
      </c>
      <c r="AD1507" s="28" t="s">
        <v>74</v>
      </c>
      <c r="AE1507" s="31">
        <v>-76.21060709619708</v>
      </c>
      <c r="AF1507" s="31">
        <v>-38.240027595513126</v>
      </c>
      <c r="AG1507" s="28" t="s">
        <v>74</v>
      </c>
      <c r="AH1507" s="32">
        <v>45940</v>
      </c>
      <c r="AJ1507" s="30" t="s">
        <v>6208</v>
      </c>
    </row>
    <row r="1508" spans="1:36" x14ac:dyDescent="0.2">
      <c r="A1508" s="23">
        <v>2016</v>
      </c>
      <c r="B1508" s="24" t="s">
        <v>124</v>
      </c>
      <c r="C1508" s="25" t="s">
        <v>2915</v>
      </c>
      <c r="D1508" s="26" t="s">
        <v>74</v>
      </c>
      <c r="E1508" s="24">
        <v>0</v>
      </c>
      <c r="F1508" s="27">
        <v>-20.010982875168519</v>
      </c>
      <c r="G1508" s="27">
        <v>3.5302731950763997</v>
      </c>
      <c r="H1508" s="26" t="s">
        <v>74</v>
      </c>
      <c r="I1508" s="27">
        <v>23.774544182332537</v>
      </c>
      <c r="J1508" s="27">
        <v>11.115218614</v>
      </c>
      <c r="K1508" s="26" t="s">
        <v>74</v>
      </c>
      <c r="L1508" s="23" t="s">
        <v>113</v>
      </c>
      <c r="M1508" s="23" t="s">
        <v>324</v>
      </c>
      <c r="N1508" s="28" t="s">
        <v>74</v>
      </c>
      <c r="O1508" s="3" t="s">
        <v>109</v>
      </c>
      <c r="P1508" s="3" t="s">
        <v>126</v>
      </c>
      <c r="Q1508" s="28" t="s">
        <v>74</v>
      </c>
      <c r="R1508" s="29">
        <v>3</v>
      </c>
      <c r="S1508" s="30">
        <v>0</v>
      </c>
      <c r="T1508" s="30">
        <v>0</v>
      </c>
      <c r="U1508" s="30">
        <v>0</v>
      </c>
      <c r="V1508" s="30">
        <v>2</v>
      </c>
      <c r="W1508" s="28" t="s">
        <v>74</v>
      </c>
      <c r="X1508" s="3" t="s">
        <v>83</v>
      </c>
      <c r="Y1508" s="28" t="s">
        <v>74</v>
      </c>
      <c r="Z1508" s="31">
        <v>-14.569536423841059</v>
      </c>
      <c r="AA1508" s="31">
        <v>10.256410256410266</v>
      </c>
      <c r="AB1508" s="31">
        <v>-14.569536423841059</v>
      </c>
      <c r="AC1508" s="31">
        <v>14.687055476529162</v>
      </c>
      <c r="AD1508" s="28" t="s">
        <v>74</v>
      </c>
      <c r="AE1508" s="31">
        <v>-47.069635112001478</v>
      </c>
      <c r="AF1508" s="31">
        <v>-14.297959139660755</v>
      </c>
      <c r="AG1508" s="28" t="s">
        <v>74</v>
      </c>
      <c r="AH1508" s="32">
        <v>45940</v>
      </c>
      <c r="AJ1508" s="30" t="s">
        <v>6209</v>
      </c>
    </row>
    <row r="1509" spans="1:36" x14ac:dyDescent="0.2">
      <c r="A1509" s="23" t="s">
        <v>2916</v>
      </c>
      <c r="B1509" s="24" t="s">
        <v>72</v>
      </c>
      <c r="C1509" s="25" t="s">
        <v>2917</v>
      </c>
      <c r="D1509" s="26" t="s">
        <v>74</v>
      </c>
      <c r="E1509" s="24">
        <v>4</v>
      </c>
      <c r="F1509" s="27">
        <v>0</v>
      </c>
      <c r="G1509" s="27">
        <v>23.655533768884361</v>
      </c>
      <c r="H1509" s="26" t="s">
        <v>74</v>
      </c>
      <c r="I1509" s="27">
        <v>28.145624832912443</v>
      </c>
      <c r="J1509" s="27">
        <v>11.104706167</v>
      </c>
      <c r="K1509" s="26" t="s">
        <v>74</v>
      </c>
      <c r="L1509" s="23" t="s">
        <v>178</v>
      </c>
      <c r="M1509" s="23" t="s">
        <v>179</v>
      </c>
      <c r="N1509" s="28" t="s">
        <v>74</v>
      </c>
      <c r="O1509" s="3" t="s">
        <v>77</v>
      </c>
      <c r="P1509" s="3" t="s">
        <v>78</v>
      </c>
      <c r="Q1509" s="28" t="s">
        <v>74</v>
      </c>
      <c r="R1509" s="29">
        <v>5</v>
      </c>
      <c r="S1509" s="30">
        <v>20</v>
      </c>
      <c r="T1509" s="30">
        <v>0</v>
      </c>
      <c r="U1509" s="30">
        <v>0</v>
      </c>
      <c r="V1509" s="30">
        <v>0</v>
      </c>
      <c r="W1509" s="28" t="s">
        <v>74</v>
      </c>
      <c r="X1509" s="3" t="s">
        <v>83</v>
      </c>
      <c r="Y1509" s="28" t="s">
        <v>74</v>
      </c>
      <c r="Z1509" s="31">
        <v>-0.43976920911905426</v>
      </c>
      <c r="AA1509" s="31">
        <v>54.698518559011646</v>
      </c>
      <c r="AB1509" s="31">
        <v>-0.43976920911905426</v>
      </c>
      <c r="AC1509" s="31">
        <v>28.752933725611442</v>
      </c>
      <c r="AD1509" s="28" t="s">
        <v>74</v>
      </c>
      <c r="AE1509" s="31">
        <v>-29.556196725376534</v>
      </c>
      <c r="AF1509" s="31">
        <v>-3.3880345735579978</v>
      </c>
      <c r="AG1509" s="28" t="s">
        <v>74</v>
      </c>
      <c r="AH1509" s="32">
        <v>45940</v>
      </c>
      <c r="AJ1509" s="30" t="s">
        <v>6210</v>
      </c>
    </row>
    <row r="1510" spans="1:36" x14ac:dyDescent="0.2">
      <c r="A1510" s="23" t="s">
        <v>2918</v>
      </c>
      <c r="B1510" s="24" t="s">
        <v>154</v>
      </c>
      <c r="C1510" s="25" t="s">
        <v>2919</v>
      </c>
      <c r="D1510" s="26" t="s">
        <v>74</v>
      </c>
      <c r="E1510" s="24">
        <v>2</v>
      </c>
      <c r="F1510" s="27">
        <v>-1.7543058882271263</v>
      </c>
      <c r="G1510" s="27">
        <v>8.5425555737331429</v>
      </c>
      <c r="H1510" s="26" t="s">
        <v>74</v>
      </c>
      <c r="I1510" s="27">
        <v>17.535952197197989</v>
      </c>
      <c r="J1510" s="27">
        <v>11.092964444</v>
      </c>
      <c r="K1510" s="26" t="s">
        <v>74</v>
      </c>
      <c r="L1510" s="23" t="s">
        <v>113</v>
      </c>
      <c r="M1510" s="23" t="s">
        <v>295</v>
      </c>
      <c r="N1510" s="28" t="s">
        <v>74</v>
      </c>
      <c r="O1510" s="3" t="s">
        <v>156</v>
      </c>
      <c r="P1510" s="3" t="s">
        <v>454</v>
      </c>
      <c r="Q1510" s="28" t="s">
        <v>74</v>
      </c>
      <c r="R1510" s="29">
        <v>4</v>
      </c>
      <c r="S1510" s="30">
        <v>0</v>
      </c>
      <c r="T1510" s="30">
        <v>0</v>
      </c>
      <c r="U1510" s="30">
        <v>0</v>
      </c>
      <c r="V1510" s="30">
        <v>0</v>
      </c>
      <c r="W1510" s="28" t="s">
        <v>74</v>
      </c>
      <c r="X1510" s="3" t="s">
        <v>101</v>
      </c>
      <c r="Y1510" s="28" t="s">
        <v>74</v>
      </c>
      <c r="Z1510" s="31">
        <v>0</v>
      </c>
      <c r="AA1510" s="31">
        <v>23.52753900031836</v>
      </c>
      <c r="AB1510" s="31">
        <v>-17.200170721297486</v>
      </c>
      <c r="AC1510" s="31">
        <v>11.175581486973403</v>
      </c>
      <c r="AD1510" s="28" t="s">
        <v>74</v>
      </c>
      <c r="AE1510" s="31">
        <v>-37.81624656153322</v>
      </c>
      <c r="AF1510" s="31">
        <v>-11.210984882701545</v>
      </c>
      <c r="AG1510" s="28" t="s">
        <v>74</v>
      </c>
      <c r="AH1510" s="32">
        <v>45940</v>
      </c>
      <c r="AJ1510" s="30" t="s">
        <v>6211</v>
      </c>
    </row>
    <row r="1511" spans="1:36" x14ac:dyDescent="0.2">
      <c r="A1511" s="23" t="s">
        <v>2920</v>
      </c>
      <c r="B1511" s="24" t="s">
        <v>255</v>
      </c>
      <c r="C1511" s="25" t="s">
        <v>2921</v>
      </c>
      <c r="D1511" s="26" t="s">
        <v>74</v>
      </c>
      <c r="E1511" s="24">
        <v>2</v>
      </c>
      <c r="F1511" s="27">
        <v>-30.056227131112479</v>
      </c>
      <c r="G1511" s="27">
        <v>4.3259486620736158</v>
      </c>
      <c r="H1511" s="26" t="s">
        <v>74</v>
      </c>
      <c r="I1511" s="27">
        <v>26.1515285058959</v>
      </c>
      <c r="J1511" s="27">
        <v>11.06792357</v>
      </c>
      <c r="K1511" s="26" t="s">
        <v>74</v>
      </c>
      <c r="L1511" s="23" t="s">
        <v>113</v>
      </c>
      <c r="M1511" s="23" t="s">
        <v>132</v>
      </c>
      <c r="N1511" s="28" t="s">
        <v>74</v>
      </c>
      <c r="O1511" s="3" t="s">
        <v>109</v>
      </c>
      <c r="P1511" s="3" t="s">
        <v>258</v>
      </c>
      <c r="Q1511" s="28" t="s">
        <v>74</v>
      </c>
      <c r="R1511" s="29">
        <v>2</v>
      </c>
      <c r="S1511" s="30">
        <v>0</v>
      </c>
      <c r="T1511" s="30">
        <v>0</v>
      </c>
      <c r="U1511" s="30">
        <v>0</v>
      </c>
      <c r="V1511" s="30">
        <v>0</v>
      </c>
      <c r="W1511" s="28" t="s">
        <v>74</v>
      </c>
      <c r="X1511" s="3" t="s">
        <v>83</v>
      </c>
      <c r="Y1511" s="28" t="s">
        <v>74</v>
      </c>
      <c r="Z1511" s="31">
        <v>-11.488988038731732</v>
      </c>
      <c r="AA1511" s="31">
        <v>6.5571428571428543</v>
      </c>
      <c r="AB1511" s="31">
        <v>-38.436777814460214</v>
      </c>
      <c r="AC1511" s="31">
        <v>32.846023462043249</v>
      </c>
      <c r="AD1511" s="28" t="s">
        <v>74</v>
      </c>
      <c r="AE1511" s="31">
        <v>-50.830659071998141</v>
      </c>
      <c r="AF1511" s="31">
        <v>0.90844963269747914</v>
      </c>
      <c r="AG1511" s="28" t="s">
        <v>74</v>
      </c>
      <c r="AH1511" s="32">
        <v>45940</v>
      </c>
      <c r="AJ1511" s="30" t="s">
        <v>6212</v>
      </c>
    </row>
    <row r="1512" spans="1:36" x14ac:dyDescent="0.2">
      <c r="A1512" s="23" t="s">
        <v>2922</v>
      </c>
      <c r="B1512" s="24" t="s">
        <v>72</v>
      </c>
      <c r="C1512" s="25" t="s">
        <v>2923</v>
      </c>
      <c r="D1512" s="26" t="s">
        <v>74</v>
      </c>
      <c r="E1512" s="24">
        <v>0</v>
      </c>
      <c r="F1512" s="27">
        <v>-30.622123831692456</v>
      </c>
      <c r="G1512" s="27">
        <v>6.0451883136168805</v>
      </c>
      <c r="H1512" s="26" t="s">
        <v>74</v>
      </c>
      <c r="I1512" s="27">
        <v>16.929295935187234</v>
      </c>
      <c r="J1512" s="27">
        <v>11.042931956</v>
      </c>
      <c r="K1512" s="26" t="s">
        <v>74</v>
      </c>
      <c r="L1512" s="23" t="s">
        <v>75</v>
      </c>
      <c r="M1512" s="23" t="s">
        <v>204</v>
      </c>
      <c r="N1512" s="28" t="s">
        <v>74</v>
      </c>
      <c r="O1512" s="3" t="s">
        <v>77</v>
      </c>
      <c r="P1512" s="3" t="s">
        <v>78</v>
      </c>
      <c r="Q1512" s="28" t="s">
        <v>74</v>
      </c>
      <c r="R1512" s="29">
        <v>1</v>
      </c>
      <c r="S1512" s="30">
        <v>0</v>
      </c>
      <c r="T1512" s="30">
        <v>0</v>
      </c>
      <c r="U1512" s="30">
        <v>0</v>
      </c>
      <c r="V1512" s="30">
        <v>14</v>
      </c>
      <c r="W1512" s="28" t="s">
        <v>74</v>
      </c>
      <c r="X1512" s="3" t="s">
        <v>101</v>
      </c>
      <c r="Y1512" s="28" t="s">
        <v>74</v>
      </c>
      <c r="Z1512" s="31">
        <v>-16.479276895943563</v>
      </c>
      <c r="AA1512" s="31">
        <v>3.6100095719950787</v>
      </c>
      <c r="AB1512" s="31">
        <v>-25.169127450496269</v>
      </c>
      <c r="AC1512" s="31">
        <v>-9.6385721773383253</v>
      </c>
      <c r="AD1512" s="28" t="s">
        <v>74</v>
      </c>
      <c r="AE1512" s="31">
        <v>-52.802892114648145</v>
      </c>
      <c r="AF1512" s="31">
        <v>-32.792629704176875</v>
      </c>
      <c r="AG1512" s="28" t="s">
        <v>74</v>
      </c>
      <c r="AH1512" s="32">
        <v>45940</v>
      </c>
      <c r="AJ1512" s="30" t="s">
        <v>6213</v>
      </c>
    </row>
    <row r="1513" spans="1:36" x14ac:dyDescent="0.2">
      <c r="A1513" s="23" t="s">
        <v>2924</v>
      </c>
      <c r="B1513" s="24" t="s">
        <v>255</v>
      </c>
      <c r="C1513" s="25" t="s">
        <v>2925</v>
      </c>
      <c r="D1513" s="26" t="s">
        <v>74</v>
      </c>
      <c r="E1513" s="24">
        <v>3</v>
      </c>
      <c r="F1513" s="27">
        <v>-13.548169271792924</v>
      </c>
      <c r="G1513" s="27">
        <v>42.787405822155002</v>
      </c>
      <c r="H1513" s="26" t="s">
        <v>74</v>
      </c>
      <c r="I1513" s="27">
        <v>57.142149865094375</v>
      </c>
      <c r="J1513" s="27">
        <v>11.038197568999999</v>
      </c>
      <c r="K1513" s="26" t="s">
        <v>74</v>
      </c>
      <c r="L1513" s="23" t="s">
        <v>88</v>
      </c>
      <c r="M1513" s="23" t="s">
        <v>206</v>
      </c>
      <c r="N1513" s="28" t="s">
        <v>74</v>
      </c>
      <c r="O1513" s="3" t="s">
        <v>109</v>
      </c>
      <c r="P1513" s="3" t="s">
        <v>258</v>
      </c>
      <c r="Q1513" s="28" t="s">
        <v>74</v>
      </c>
      <c r="R1513" s="29">
        <v>3</v>
      </c>
      <c r="S1513" s="30">
        <v>0</v>
      </c>
      <c r="T1513" s="30">
        <v>0</v>
      </c>
      <c r="U1513" s="30">
        <v>0</v>
      </c>
      <c r="V1513" s="30">
        <v>0</v>
      </c>
      <c r="W1513" s="28" t="s">
        <v>74</v>
      </c>
      <c r="X1513" s="3" t="s">
        <v>79</v>
      </c>
      <c r="Y1513" s="28" t="s">
        <v>74</v>
      </c>
      <c r="Z1513" s="31">
        <v>0</v>
      </c>
      <c r="AA1513" s="31">
        <v>46.991869918699166</v>
      </c>
      <c r="AB1513" s="31">
        <v>-49.468977082168813</v>
      </c>
      <c r="AC1513" s="31">
        <v>-9.2884056734884428</v>
      </c>
      <c r="AD1513" s="28" t="s">
        <v>74</v>
      </c>
      <c r="AE1513" s="31">
        <v>-63.543329513448498</v>
      </c>
      <c r="AF1513" s="31">
        <v>-37.353489359846513</v>
      </c>
      <c r="AG1513" s="28" t="s">
        <v>74</v>
      </c>
      <c r="AH1513" s="32">
        <v>45940</v>
      </c>
      <c r="AJ1513" s="30" t="s">
        <v>6214</v>
      </c>
    </row>
    <row r="1514" spans="1:36" x14ac:dyDescent="0.2">
      <c r="A1514" s="23" t="s">
        <v>2926</v>
      </c>
      <c r="B1514" s="24" t="s">
        <v>72</v>
      </c>
      <c r="C1514" s="25" t="s">
        <v>2927</v>
      </c>
      <c r="D1514" s="26" t="s">
        <v>74</v>
      </c>
      <c r="E1514" s="24">
        <v>1</v>
      </c>
      <c r="F1514" s="27">
        <v>-18.800595606846738</v>
      </c>
      <c r="G1514" s="27">
        <v>8.2241483936360442</v>
      </c>
      <c r="H1514" s="26" t="s">
        <v>74</v>
      </c>
      <c r="I1514" s="27">
        <v>12.203255375570832</v>
      </c>
      <c r="J1514" s="27">
        <v>11.036271618000001</v>
      </c>
      <c r="K1514" s="26" t="s">
        <v>74</v>
      </c>
      <c r="L1514" s="23" t="s">
        <v>315</v>
      </c>
      <c r="M1514" s="23" t="s">
        <v>316</v>
      </c>
      <c r="N1514" s="28" t="s">
        <v>74</v>
      </c>
      <c r="O1514" s="3" t="s">
        <v>77</v>
      </c>
      <c r="P1514" s="3" t="s">
        <v>78</v>
      </c>
      <c r="Q1514" s="28" t="s">
        <v>74</v>
      </c>
      <c r="R1514" s="29">
        <v>4</v>
      </c>
      <c r="S1514" s="30">
        <v>0</v>
      </c>
      <c r="T1514" s="30">
        <v>0</v>
      </c>
      <c r="U1514" s="30">
        <v>0</v>
      </c>
      <c r="V1514" s="30">
        <v>0</v>
      </c>
      <c r="W1514" s="28" t="s">
        <v>74</v>
      </c>
      <c r="X1514" s="3" t="s">
        <v>101</v>
      </c>
      <c r="Y1514" s="28" t="s">
        <v>74</v>
      </c>
      <c r="Z1514" s="31">
        <v>-0.23750404836445954</v>
      </c>
      <c r="AA1514" s="31">
        <v>6.8076745261211293</v>
      </c>
      <c r="AB1514" s="31">
        <v>-0.23750404836445954</v>
      </c>
      <c r="AC1514" s="31">
        <v>25.361018298828853</v>
      </c>
      <c r="AD1514" s="28" t="s">
        <v>74</v>
      </c>
      <c r="AE1514" s="31">
        <v>-18.800595606846738</v>
      </c>
      <c r="AF1514" s="31">
        <v>-5.0870697331748609</v>
      </c>
      <c r="AG1514" s="28" t="s">
        <v>74</v>
      </c>
      <c r="AH1514" s="32">
        <v>45940</v>
      </c>
      <c r="AJ1514" s="30" t="s">
        <v>6215</v>
      </c>
    </row>
    <row r="1515" spans="1:36" x14ac:dyDescent="0.2">
      <c r="A1515" s="23" t="s">
        <v>2928</v>
      </c>
      <c r="B1515" s="24" t="s">
        <v>72</v>
      </c>
      <c r="C1515" s="25" t="s">
        <v>2929</v>
      </c>
      <c r="D1515" s="26" t="s">
        <v>74</v>
      </c>
      <c r="E1515" s="24">
        <v>5</v>
      </c>
      <c r="F1515" s="27">
        <v>-17.929691519698551</v>
      </c>
      <c r="G1515" s="27">
        <v>46.106599071128443</v>
      </c>
      <c r="H1515" s="26" t="s">
        <v>74</v>
      </c>
      <c r="I1515" s="27">
        <v>57.774784402934678</v>
      </c>
      <c r="J1515" s="27">
        <v>11.032083845000001</v>
      </c>
      <c r="K1515" s="26" t="s">
        <v>74</v>
      </c>
      <c r="L1515" s="23" t="s">
        <v>178</v>
      </c>
      <c r="M1515" s="23" t="s">
        <v>2930</v>
      </c>
      <c r="N1515" s="28" t="s">
        <v>74</v>
      </c>
      <c r="O1515" s="3" t="s">
        <v>77</v>
      </c>
      <c r="P1515" s="3" t="s">
        <v>78</v>
      </c>
      <c r="Q1515" s="28" t="s">
        <v>74</v>
      </c>
      <c r="R1515" s="29">
        <v>5</v>
      </c>
      <c r="S1515" s="30">
        <v>24</v>
      </c>
      <c r="T1515" s="30">
        <v>4</v>
      </c>
      <c r="U1515" s="30">
        <v>0</v>
      </c>
      <c r="V1515" s="30">
        <v>0</v>
      </c>
      <c r="W1515" s="28" t="s">
        <v>74</v>
      </c>
      <c r="X1515" s="3" t="s">
        <v>79</v>
      </c>
      <c r="Y1515" s="28" t="s">
        <v>74</v>
      </c>
      <c r="Z1515" s="31">
        <v>-15.738498789346236</v>
      </c>
      <c r="AA1515" s="31">
        <v>86.139534883720941</v>
      </c>
      <c r="AB1515" s="31">
        <v>-15.738498789346236</v>
      </c>
      <c r="AC1515" s="31">
        <v>72.413050705105007</v>
      </c>
      <c r="AD1515" s="28" t="s">
        <v>74</v>
      </c>
      <c r="AE1515" s="31">
        <v>-17.929691519698551</v>
      </c>
      <c r="AF1515" s="31">
        <v>34.802923248709099</v>
      </c>
      <c r="AG1515" s="28" t="s">
        <v>74</v>
      </c>
      <c r="AH1515" s="32">
        <v>45940</v>
      </c>
      <c r="AJ1515" s="30" t="s">
        <v>6216</v>
      </c>
    </row>
    <row r="1516" spans="1:36" x14ac:dyDescent="0.2">
      <c r="A1516" s="23">
        <v>8267</v>
      </c>
      <c r="B1516" s="24" t="s">
        <v>259</v>
      </c>
      <c r="C1516" s="25" t="s">
        <v>2931</v>
      </c>
      <c r="D1516" s="26" t="s">
        <v>74</v>
      </c>
      <c r="E1516" s="24">
        <v>5</v>
      </c>
      <c r="F1516" s="27">
        <v>-4.9706337779193071</v>
      </c>
      <c r="G1516" s="27">
        <v>27.379136226943785</v>
      </c>
      <c r="H1516" s="26" t="s">
        <v>74</v>
      </c>
      <c r="I1516" s="27">
        <v>23.369791877208492</v>
      </c>
      <c r="J1516" s="27">
        <v>11.028103472</v>
      </c>
      <c r="K1516" s="26" t="s">
        <v>74</v>
      </c>
      <c r="L1516" s="23" t="s">
        <v>91</v>
      </c>
      <c r="M1516" s="23" t="s">
        <v>2474</v>
      </c>
      <c r="N1516" s="28" t="s">
        <v>74</v>
      </c>
      <c r="O1516" s="3" t="s">
        <v>109</v>
      </c>
      <c r="P1516" s="3" t="s">
        <v>261</v>
      </c>
      <c r="Q1516" s="28" t="s">
        <v>74</v>
      </c>
      <c r="R1516" s="29">
        <v>5</v>
      </c>
      <c r="S1516" s="30">
        <v>27</v>
      </c>
      <c r="T1516" s="30">
        <v>11</v>
      </c>
      <c r="U1516" s="30">
        <v>0</v>
      </c>
      <c r="V1516" s="30">
        <v>0</v>
      </c>
      <c r="W1516" s="28" t="s">
        <v>74</v>
      </c>
      <c r="X1516" s="3" t="s">
        <v>83</v>
      </c>
      <c r="Y1516" s="28" t="s">
        <v>74</v>
      </c>
      <c r="Z1516" s="31">
        <v>-1.192173124271086</v>
      </c>
      <c r="AA1516" s="31">
        <v>48.170939063689225</v>
      </c>
      <c r="AB1516" s="31">
        <v>-1.192173124271086</v>
      </c>
      <c r="AC1516" s="31">
        <v>70.570955047283093</v>
      </c>
      <c r="AD1516" s="28" t="s">
        <v>74</v>
      </c>
      <c r="AE1516" s="31">
        <v>-4.9706337779193071</v>
      </c>
      <c r="AF1516" s="31">
        <v>23.111841840411991</v>
      </c>
      <c r="AG1516" s="28" t="s">
        <v>74</v>
      </c>
      <c r="AH1516" s="32">
        <v>45940</v>
      </c>
      <c r="AJ1516" s="30" t="s">
        <v>6217</v>
      </c>
    </row>
    <row r="1517" spans="1:36" x14ac:dyDescent="0.2">
      <c r="A1517" s="23" t="s">
        <v>2932</v>
      </c>
      <c r="B1517" s="24" t="s">
        <v>72</v>
      </c>
      <c r="C1517" s="25" t="s">
        <v>2933</v>
      </c>
      <c r="D1517" s="26" t="s">
        <v>74</v>
      </c>
      <c r="E1517" s="24">
        <v>1</v>
      </c>
      <c r="F1517" s="27">
        <v>-9.5541652980701457</v>
      </c>
      <c r="G1517" s="27">
        <v>10.155614163531475</v>
      </c>
      <c r="H1517" s="26" t="s">
        <v>74</v>
      </c>
      <c r="I1517" s="27">
        <v>24.288336041605614</v>
      </c>
      <c r="J1517" s="27">
        <v>11.016480895999999</v>
      </c>
      <c r="K1517" s="26" t="s">
        <v>74</v>
      </c>
      <c r="L1517" s="23" t="s">
        <v>113</v>
      </c>
      <c r="M1517" s="23" t="s">
        <v>411</v>
      </c>
      <c r="N1517" s="28" t="s">
        <v>74</v>
      </c>
      <c r="O1517" s="3" t="s">
        <v>77</v>
      </c>
      <c r="P1517" s="3" t="s">
        <v>78</v>
      </c>
      <c r="Q1517" s="28" t="s">
        <v>74</v>
      </c>
      <c r="R1517" s="29">
        <v>5</v>
      </c>
      <c r="S1517" s="30">
        <v>13</v>
      </c>
      <c r="T1517" s="30">
        <v>0</v>
      </c>
      <c r="U1517" s="30">
        <v>0</v>
      </c>
      <c r="V1517" s="30">
        <v>0</v>
      </c>
      <c r="W1517" s="28" t="s">
        <v>74</v>
      </c>
      <c r="X1517" s="3" t="s">
        <v>83</v>
      </c>
      <c r="Y1517" s="28" t="s">
        <v>74</v>
      </c>
      <c r="Z1517" s="31">
        <v>-6.3038236307268374</v>
      </c>
      <c r="AA1517" s="31">
        <v>16.508181273023212</v>
      </c>
      <c r="AB1517" s="31">
        <v>-6.3038236307268374</v>
      </c>
      <c r="AC1517" s="31">
        <v>25.257653150506265</v>
      </c>
      <c r="AD1517" s="28" t="s">
        <v>74</v>
      </c>
      <c r="AE1517" s="31">
        <v>-29.538721895474445</v>
      </c>
      <c r="AF1517" s="31">
        <v>-6.2028975318128872</v>
      </c>
      <c r="AG1517" s="28" t="s">
        <v>74</v>
      </c>
      <c r="AH1517" s="32">
        <v>45940</v>
      </c>
      <c r="AJ1517" s="30" t="s">
        <v>6218</v>
      </c>
    </row>
    <row r="1518" spans="1:36" x14ac:dyDescent="0.2">
      <c r="A1518" s="23" t="s">
        <v>2934</v>
      </c>
      <c r="B1518" s="24" t="s">
        <v>72</v>
      </c>
      <c r="C1518" s="25" t="s">
        <v>2935</v>
      </c>
      <c r="D1518" s="26" t="s">
        <v>74</v>
      </c>
      <c r="E1518" s="24">
        <v>0</v>
      </c>
      <c r="F1518" s="27">
        <v>-11.310540057341186</v>
      </c>
      <c r="G1518" s="27">
        <v>7.9586013680900241</v>
      </c>
      <c r="H1518" s="26" t="s">
        <v>74</v>
      </c>
      <c r="I1518" s="27">
        <v>34.416853638064723</v>
      </c>
      <c r="J1518" s="27">
        <v>11.005514537</v>
      </c>
      <c r="K1518" s="26" t="s">
        <v>74</v>
      </c>
      <c r="L1518" s="23" t="s">
        <v>493</v>
      </c>
      <c r="M1518" s="23" t="s">
        <v>2689</v>
      </c>
      <c r="N1518" s="28" t="s">
        <v>74</v>
      </c>
      <c r="O1518" s="3" t="s">
        <v>77</v>
      </c>
      <c r="P1518" s="3" t="s">
        <v>78</v>
      </c>
      <c r="Q1518" s="28" t="s">
        <v>74</v>
      </c>
      <c r="R1518" s="29">
        <v>4</v>
      </c>
      <c r="S1518" s="30">
        <v>0</v>
      </c>
      <c r="T1518" s="30">
        <v>0</v>
      </c>
      <c r="U1518" s="30">
        <v>0</v>
      </c>
      <c r="V1518" s="30">
        <v>1</v>
      </c>
      <c r="W1518" s="28" t="s">
        <v>74</v>
      </c>
      <c r="X1518" s="3" t="s">
        <v>83</v>
      </c>
      <c r="Y1518" s="28" t="s">
        <v>74</v>
      </c>
      <c r="Z1518" s="31">
        <v>-9.1158775830499597</v>
      </c>
      <c r="AA1518" s="31">
        <v>17.779661016949145</v>
      </c>
      <c r="AB1518" s="31">
        <v>-34.714393085306277</v>
      </c>
      <c r="AC1518" s="31">
        <v>4.3418460503555592</v>
      </c>
      <c r="AD1518" s="28" t="s">
        <v>74</v>
      </c>
      <c r="AE1518" s="31">
        <v>-53.988739499816049</v>
      </c>
      <c r="AF1518" s="31">
        <v>-22.029407513929783</v>
      </c>
      <c r="AG1518" s="28" t="s">
        <v>74</v>
      </c>
      <c r="AH1518" s="32">
        <v>45940</v>
      </c>
      <c r="AJ1518" s="30" t="s">
        <v>6219</v>
      </c>
    </row>
    <row r="1519" spans="1:36" x14ac:dyDescent="0.2">
      <c r="A1519" s="23">
        <v>1303</v>
      </c>
      <c r="B1519" s="24" t="s">
        <v>107</v>
      </c>
      <c r="C1519" s="25" t="s">
        <v>2936</v>
      </c>
      <c r="D1519" s="26" t="s">
        <v>74</v>
      </c>
      <c r="E1519" s="24">
        <v>3</v>
      </c>
      <c r="F1519" s="27">
        <v>-4.5932481194265717</v>
      </c>
      <c r="G1519" s="27">
        <v>48.561250633467893</v>
      </c>
      <c r="H1519" s="26" t="s">
        <v>74</v>
      </c>
      <c r="I1519" s="27">
        <v>54.045747925542628</v>
      </c>
      <c r="J1519" s="27">
        <v>10.998245609</v>
      </c>
      <c r="K1519" s="26" t="s">
        <v>74</v>
      </c>
      <c r="L1519" s="23" t="s">
        <v>247</v>
      </c>
      <c r="M1519" s="23" t="s">
        <v>248</v>
      </c>
      <c r="N1519" s="28" t="s">
        <v>74</v>
      </c>
      <c r="O1519" s="3" t="s">
        <v>109</v>
      </c>
      <c r="P1519" s="3" t="s">
        <v>110</v>
      </c>
      <c r="Q1519" s="28" t="s">
        <v>74</v>
      </c>
      <c r="R1519" s="29">
        <v>3</v>
      </c>
      <c r="S1519" s="30">
        <v>0</v>
      </c>
      <c r="T1519" s="30">
        <v>0</v>
      </c>
      <c r="U1519" s="30">
        <v>0</v>
      </c>
      <c r="V1519" s="30">
        <v>0</v>
      </c>
      <c r="W1519" s="28" t="s">
        <v>74</v>
      </c>
      <c r="X1519" s="3" t="s">
        <v>79</v>
      </c>
      <c r="Y1519" s="28" t="s">
        <v>74</v>
      </c>
      <c r="Z1519" s="31">
        <v>-1.3888888888888922</v>
      </c>
      <c r="AA1519" s="31">
        <v>63.720215219062268</v>
      </c>
      <c r="AB1519" s="31">
        <v>-45.684049470865745</v>
      </c>
      <c r="AC1519" s="31">
        <v>-23.641545452101195</v>
      </c>
      <c r="AD1519" s="28" t="s">
        <v>74</v>
      </c>
      <c r="AE1519" s="31">
        <v>-65.248434704756392</v>
      </c>
      <c r="AF1519" s="31">
        <v>-45.022988909969257</v>
      </c>
      <c r="AG1519" s="28" t="s">
        <v>74</v>
      </c>
      <c r="AH1519" s="32">
        <v>45940</v>
      </c>
      <c r="AJ1519" s="30" t="s">
        <v>6220</v>
      </c>
    </row>
    <row r="1520" spans="1:36" x14ac:dyDescent="0.2">
      <c r="A1520" s="23">
        <v>1802</v>
      </c>
      <c r="B1520" s="24" t="s">
        <v>259</v>
      </c>
      <c r="C1520" s="25" t="s">
        <v>2937</v>
      </c>
      <c r="D1520" s="26" t="s">
        <v>74</v>
      </c>
      <c r="E1520" s="24">
        <v>3</v>
      </c>
      <c r="F1520" s="27">
        <v>-12.301876337687641</v>
      </c>
      <c r="G1520" s="27">
        <v>5.4511269042747976</v>
      </c>
      <c r="H1520" s="26" t="s">
        <v>74</v>
      </c>
      <c r="I1520" s="27">
        <v>21.091004631722775</v>
      </c>
      <c r="J1520" s="27">
        <v>10.966119578000001</v>
      </c>
      <c r="K1520" s="26" t="s">
        <v>74</v>
      </c>
      <c r="L1520" s="23" t="s">
        <v>178</v>
      </c>
      <c r="M1520" s="23" t="s">
        <v>683</v>
      </c>
      <c r="N1520" s="28" t="s">
        <v>74</v>
      </c>
      <c r="O1520" s="3" t="s">
        <v>109</v>
      </c>
      <c r="P1520" s="3" t="s">
        <v>261</v>
      </c>
      <c r="Q1520" s="28" t="s">
        <v>74</v>
      </c>
      <c r="R1520" s="29">
        <v>5</v>
      </c>
      <c r="S1520" s="30">
        <v>26</v>
      </c>
      <c r="T1520" s="30">
        <v>0</v>
      </c>
      <c r="U1520" s="30">
        <v>0</v>
      </c>
      <c r="V1520" s="30">
        <v>0</v>
      </c>
      <c r="W1520" s="28" t="s">
        <v>74</v>
      </c>
      <c r="X1520" s="3" t="s">
        <v>83</v>
      </c>
      <c r="Y1520" s="28" t="s">
        <v>74</v>
      </c>
      <c r="Z1520" s="31">
        <v>-3.4581137044367467</v>
      </c>
      <c r="AA1520" s="31">
        <v>25.576871230182853</v>
      </c>
      <c r="AB1520" s="31">
        <v>-3.4581137044367467</v>
      </c>
      <c r="AC1520" s="31">
        <v>71.96780687367378</v>
      </c>
      <c r="AD1520" s="28" t="s">
        <v>74</v>
      </c>
      <c r="AE1520" s="31">
        <v>-12.301876337687641</v>
      </c>
      <c r="AF1520" s="31">
        <v>28.184106521759361</v>
      </c>
      <c r="AG1520" s="28" t="s">
        <v>74</v>
      </c>
      <c r="AH1520" s="32">
        <v>45940</v>
      </c>
      <c r="AJ1520" s="30" t="s">
        <v>6221</v>
      </c>
    </row>
    <row r="1521" spans="1:36" x14ac:dyDescent="0.2">
      <c r="A1521" s="23" t="s">
        <v>2938</v>
      </c>
      <c r="B1521" s="24" t="s">
        <v>255</v>
      </c>
      <c r="C1521" s="25" t="s">
        <v>2939</v>
      </c>
      <c r="D1521" s="26" t="s">
        <v>74</v>
      </c>
      <c r="E1521" s="24">
        <v>0</v>
      </c>
      <c r="F1521" s="27">
        <v>-30.070533616297968</v>
      </c>
      <c r="G1521" s="27">
        <v>3.9054717462306585</v>
      </c>
      <c r="H1521" s="26" t="s">
        <v>74</v>
      </c>
      <c r="I1521" s="27">
        <v>21.188792906271566</v>
      </c>
      <c r="J1521" s="27">
        <v>10.959836999</v>
      </c>
      <c r="K1521" s="26" t="s">
        <v>74</v>
      </c>
      <c r="L1521" s="23" t="s">
        <v>122</v>
      </c>
      <c r="M1521" s="23" t="s">
        <v>941</v>
      </c>
      <c r="N1521" s="28" t="s">
        <v>74</v>
      </c>
      <c r="O1521" s="3" t="s">
        <v>109</v>
      </c>
      <c r="P1521" s="3" t="s">
        <v>258</v>
      </c>
      <c r="Q1521" s="28" t="s">
        <v>74</v>
      </c>
      <c r="R1521" s="29">
        <v>2</v>
      </c>
      <c r="S1521" s="30">
        <v>0</v>
      </c>
      <c r="T1521" s="30">
        <v>0</v>
      </c>
      <c r="U1521" s="30">
        <v>0</v>
      </c>
      <c r="V1521" s="30">
        <v>7</v>
      </c>
      <c r="W1521" s="28" t="s">
        <v>74</v>
      </c>
      <c r="X1521" s="3" t="s">
        <v>83</v>
      </c>
      <c r="Y1521" s="28" t="s">
        <v>74</v>
      </c>
      <c r="Z1521" s="31">
        <v>-15.587572369293328</v>
      </c>
      <c r="AA1521" s="31">
        <v>3.5230352303523031</v>
      </c>
      <c r="AB1521" s="31">
        <v>-19.831628431290248</v>
      </c>
      <c r="AC1521" s="31">
        <v>22.439625565522046</v>
      </c>
      <c r="AD1521" s="28" t="s">
        <v>74</v>
      </c>
      <c r="AE1521" s="31">
        <v>-31.678310029437206</v>
      </c>
      <c r="AF1521" s="31">
        <v>-12.305537653594223</v>
      </c>
      <c r="AG1521" s="28" t="s">
        <v>74</v>
      </c>
      <c r="AH1521" s="32">
        <v>45940</v>
      </c>
      <c r="AJ1521" s="30" t="s">
        <v>6222</v>
      </c>
    </row>
    <row r="1522" spans="1:36" x14ac:dyDescent="0.2">
      <c r="A1522" s="23" t="s">
        <v>2940</v>
      </c>
      <c r="B1522" s="24" t="s">
        <v>72</v>
      </c>
      <c r="C1522" s="25" t="s">
        <v>2941</v>
      </c>
      <c r="D1522" s="26" t="s">
        <v>74</v>
      </c>
      <c r="E1522" s="24">
        <v>1</v>
      </c>
      <c r="F1522" s="27">
        <v>-20.622175517946328</v>
      </c>
      <c r="G1522" s="27">
        <v>13.085009180677144</v>
      </c>
      <c r="H1522" s="26" t="s">
        <v>74</v>
      </c>
      <c r="I1522" s="27">
        <v>30.655937527742772</v>
      </c>
      <c r="J1522" s="27">
        <v>10.949369000000001</v>
      </c>
      <c r="K1522" s="26" t="s">
        <v>74</v>
      </c>
      <c r="L1522" s="23" t="s">
        <v>113</v>
      </c>
      <c r="M1522" s="23" t="s">
        <v>399</v>
      </c>
      <c r="N1522" s="28" t="s">
        <v>74</v>
      </c>
      <c r="O1522" s="3" t="s">
        <v>77</v>
      </c>
      <c r="P1522" s="3" t="s">
        <v>78</v>
      </c>
      <c r="Q1522" s="28" t="s">
        <v>74</v>
      </c>
      <c r="R1522" s="29">
        <v>4</v>
      </c>
      <c r="S1522" s="30">
        <v>0</v>
      </c>
      <c r="T1522" s="30">
        <v>0</v>
      </c>
      <c r="U1522" s="30">
        <v>0</v>
      </c>
      <c r="V1522" s="30">
        <v>0</v>
      </c>
      <c r="W1522" s="28" t="s">
        <v>74</v>
      </c>
      <c r="X1522" s="3" t="s">
        <v>83</v>
      </c>
      <c r="Y1522" s="28" t="s">
        <v>74</v>
      </c>
      <c r="Z1522" s="31">
        <v>-3.1750937487122362</v>
      </c>
      <c r="AA1522" s="31">
        <v>12.06686857606182</v>
      </c>
      <c r="AB1522" s="31">
        <v>-10.417858096000614</v>
      </c>
      <c r="AC1522" s="31">
        <v>28.944329185189154</v>
      </c>
      <c r="AD1522" s="28" t="s">
        <v>74</v>
      </c>
      <c r="AE1522" s="31">
        <v>-28.546946030176152</v>
      </c>
      <c r="AF1522" s="31">
        <v>-1.0722049063320065</v>
      </c>
      <c r="AG1522" s="28" t="s">
        <v>74</v>
      </c>
      <c r="AH1522" s="32">
        <v>45940</v>
      </c>
      <c r="AJ1522" s="30" t="s">
        <v>6223</v>
      </c>
    </row>
    <row r="1523" spans="1:36" x14ac:dyDescent="0.2">
      <c r="A1523" s="23" t="s">
        <v>2942</v>
      </c>
      <c r="B1523" s="24" t="s">
        <v>299</v>
      </c>
      <c r="C1523" s="25" t="s">
        <v>2943</v>
      </c>
      <c r="D1523" s="26" t="s">
        <v>74</v>
      </c>
      <c r="E1523" s="24">
        <v>4</v>
      </c>
      <c r="F1523" s="27">
        <v>-5.4597894745504165</v>
      </c>
      <c r="G1523" s="27">
        <v>15.186983119267214</v>
      </c>
      <c r="H1523" s="26" t="s">
        <v>74</v>
      </c>
      <c r="I1523" s="27">
        <v>26.038970105981978</v>
      </c>
      <c r="J1523" s="27">
        <v>10.936075174000001</v>
      </c>
      <c r="K1523" s="26" t="s">
        <v>74</v>
      </c>
      <c r="L1523" s="23" t="s">
        <v>178</v>
      </c>
      <c r="M1523" s="23" t="s">
        <v>1212</v>
      </c>
      <c r="N1523" s="28" t="s">
        <v>74</v>
      </c>
      <c r="O1523" s="3" t="s">
        <v>109</v>
      </c>
      <c r="P1523" s="3" t="s">
        <v>301</v>
      </c>
      <c r="Q1523" s="28" t="s">
        <v>74</v>
      </c>
      <c r="R1523" s="29">
        <v>5</v>
      </c>
      <c r="S1523" s="30">
        <v>23</v>
      </c>
      <c r="T1523" s="30">
        <v>0</v>
      </c>
      <c r="U1523" s="30">
        <v>0</v>
      </c>
      <c r="V1523" s="30">
        <v>0</v>
      </c>
      <c r="W1523" s="28" t="s">
        <v>74</v>
      </c>
      <c r="X1523" s="3" t="s">
        <v>83</v>
      </c>
      <c r="Y1523" s="28" t="s">
        <v>74</v>
      </c>
      <c r="Z1523" s="31">
        <v>-3.2843560933448637</v>
      </c>
      <c r="AA1523" s="31">
        <v>36.463414634146346</v>
      </c>
      <c r="AB1523" s="31">
        <v>-3.2843560933448637</v>
      </c>
      <c r="AC1523" s="31">
        <v>72.340769603955067</v>
      </c>
      <c r="AD1523" s="28" t="s">
        <v>74</v>
      </c>
      <c r="AE1523" s="31">
        <v>-5.4597894745504165</v>
      </c>
      <c r="AF1523" s="31">
        <v>29.270993715960241</v>
      </c>
      <c r="AG1523" s="28" t="s">
        <v>74</v>
      </c>
      <c r="AH1523" s="32">
        <v>45940</v>
      </c>
      <c r="AJ1523" s="30" t="s">
        <v>6224</v>
      </c>
    </row>
    <row r="1524" spans="1:36" x14ac:dyDescent="0.2">
      <c r="A1524" s="23" t="s">
        <v>2944</v>
      </c>
      <c r="B1524" s="24" t="s">
        <v>557</v>
      </c>
      <c r="C1524" s="25" t="s">
        <v>2945</v>
      </c>
      <c r="D1524" s="26" t="s">
        <v>74</v>
      </c>
      <c r="E1524" s="24">
        <v>5</v>
      </c>
      <c r="F1524" s="27">
        <v>0</v>
      </c>
      <c r="G1524" s="27">
        <v>15.733692729535489</v>
      </c>
      <c r="H1524" s="26" t="s">
        <v>74</v>
      </c>
      <c r="I1524" s="27">
        <v>26.699897921399231</v>
      </c>
      <c r="J1524" s="27">
        <v>10.933165898</v>
      </c>
      <c r="K1524" s="26" t="s">
        <v>74</v>
      </c>
      <c r="L1524" s="23" t="s">
        <v>178</v>
      </c>
      <c r="M1524" s="23" t="s">
        <v>683</v>
      </c>
      <c r="N1524" s="28" t="s">
        <v>74</v>
      </c>
      <c r="O1524" s="3" t="s">
        <v>156</v>
      </c>
      <c r="P1524" s="3" t="s">
        <v>559</v>
      </c>
      <c r="Q1524" s="28" t="s">
        <v>74</v>
      </c>
      <c r="R1524" s="29">
        <v>5</v>
      </c>
      <c r="S1524" s="30">
        <v>2</v>
      </c>
      <c r="T1524" s="30">
        <v>1</v>
      </c>
      <c r="U1524" s="30">
        <v>0</v>
      </c>
      <c r="V1524" s="30">
        <v>0</v>
      </c>
      <c r="W1524" s="28" t="s">
        <v>74</v>
      </c>
      <c r="X1524" s="3" t="s">
        <v>83</v>
      </c>
      <c r="Y1524" s="28" t="s">
        <v>74</v>
      </c>
      <c r="Z1524" s="31">
        <v>0</v>
      </c>
      <c r="AA1524" s="31">
        <v>34.109311740890689</v>
      </c>
      <c r="AB1524" s="31">
        <v>0</v>
      </c>
      <c r="AC1524" s="31">
        <v>45.889722234226781</v>
      </c>
      <c r="AD1524" s="28" t="s">
        <v>74</v>
      </c>
      <c r="AE1524" s="31">
        <v>-9.5678882084982995</v>
      </c>
      <c r="AF1524" s="31">
        <v>20.24993931078609</v>
      </c>
      <c r="AG1524" s="28" t="s">
        <v>74</v>
      </c>
      <c r="AH1524" s="32">
        <v>45940</v>
      </c>
      <c r="AJ1524" s="30" t="s">
        <v>6225</v>
      </c>
    </row>
    <row r="1525" spans="1:36" x14ac:dyDescent="0.2">
      <c r="A1525" s="23">
        <v>3045</v>
      </c>
      <c r="B1525" s="24" t="s">
        <v>107</v>
      </c>
      <c r="C1525" s="25" t="s">
        <v>2946</v>
      </c>
      <c r="D1525" s="26" t="s">
        <v>74</v>
      </c>
      <c r="E1525" s="24">
        <v>0</v>
      </c>
      <c r="F1525" s="27">
        <v>-15.834485821592137</v>
      </c>
      <c r="G1525" s="27">
        <v>4.5319092573220967</v>
      </c>
      <c r="H1525" s="26" t="s">
        <v>74</v>
      </c>
      <c r="I1525" s="27">
        <v>11.315056324019787</v>
      </c>
      <c r="J1525" s="27">
        <v>10.879600420999999</v>
      </c>
      <c r="K1525" s="26" t="s">
        <v>74</v>
      </c>
      <c r="L1525" s="23" t="s">
        <v>88</v>
      </c>
      <c r="M1525" s="23" t="s">
        <v>206</v>
      </c>
      <c r="N1525" s="28" t="s">
        <v>74</v>
      </c>
      <c r="O1525" s="3" t="s">
        <v>109</v>
      </c>
      <c r="P1525" s="3" t="s">
        <v>110</v>
      </c>
      <c r="Q1525" s="28" t="s">
        <v>74</v>
      </c>
      <c r="R1525" s="29">
        <v>3</v>
      </c>
      <c r="S1525" s="30">
        <v>0</v>
      </c>
      <c r="T1525" s="30">
        <v>0</v>
      </c>
      <c r="U1525" s="30">
        <v>0</v>
      </c>
      <c r="V1525" s="30">
        <v>7</v>
      </c>
      <c r="W1525" s="28" t="s">
        <v>74</v>
      </c>
      <c r="X1525" s="3" t="s">
        <v>101</v>
      </c>
      <c r="Y1525" s="28" t="s">
        <v>74</v>
      </c>
      <c r="Z1525" s="31">
        <v>-2.8827561961680446</v>
      </c>
      <c r="AA1525" s="31">
        <v>4.7393364928909953</v>
      </c>
      <c r="AB1525" s="31">
        <v>-2.8827561961680446</v>
      </c>
      <c r="AC1525" s="31">
        <v>12.879442201894845</v>
      </c>
      <c r="AD1525" s="28" t="s">
        <v>74</v>
      </c>
      <c r="AE1525" s="31">
        <v>-32.916258451341065</v>
      </c>
      <c r="AF1525" s="31">
        <v>-14.483908143838514</v>
      </c>
      <c r="AG1525" s="28" t="s">
        <v>74</v>
      </c>
      <c r="AH1525" s="32">
        <v>45940</v>
      </c>
      <c r="AJ1525" s="30" t="s">
        <v>6226</v>
      </c>
    </row>
    <row r="1526" spans="1:36" x14ac:dyDescent="0.2">
      <c r="A1526" s="23" t="s">
        <v>2947</v>
      </c>
      <c r="B1526" s="24" t="s">
        <v>72</v>
      </c>
      <c r="C1526" s="25" t="s">
        <v>2948</v>
      </c>
      <c r="D1526" s="26" t="s">
        <v>74</v>
      </c>
      <c r="E1526" s="24">
        <v>1</v>
      </c>
      <c r="F1526" s="27">
        <v>-9.1908984728750482</v>
      </c>
      <c r="G1526" s="27">
        <v>1.5187418443441605</v>
      </c>
      <c r="H1526" s="26" t="s">
        <v>74</v>
      </c>
      <c r="I1526" s="27">
        <v>27.351586843582666</v>
      </c>
      <c r="J1526" s="27">
        <v>10.87692833</v>
      </c>
      <c r="K1526" s="26" t="s">
        <v>74</v>
      </c>
      <c r="L1526" s="23" t="s">
        <v>493</v>
      </c>
      <c r="M1526" s="23" t="s">
        <v>2949</v>
      </c>
      <c r="N1526" s="28" t="s">
        <v>74</v>
      </c>
      <c r="O1526" s="3" t="s">
        <v>77</v>
      </c>
      <c r="P1526" s="3" t="s">
        <v>78</v>
      </c>
      <c r="Q1526" s="28" t="s">
        <v>74</v>
      </c>
      <c r="R1526" s="29">
        <v>5</v>
      </c>
      <c r="S1526" s="30">
        <v>8</v>
      </c>
      <c r="T1526" s="30">
        <v>0</v>
      </c>
      <c r="U1526" s="30">
        <v>0</v>
      </c>
      <c r="V1526" s="30">
        <v>0</v>
      </c>
      <c r="W1526" s="28" t="s">
        <v>74</v>
      </c>
      <c r="X1526" s="3" t="s">
        <v>83</v>
      </c>
      <c r="Y1526" s="28" t="s">
        <v>74</v>
      </c>
      <c r="Z1526" s="31">
        <v>-9.080459770114933</v>
      </c>
      <c r="AA1526" s="31">
        <v>23.400936037441497</v>
      </c>
      <c r="AB1526" s="31">
        <v>-17.56122980719125</v>
      </c>
      <c r="AC1526" s="31">
        <v>0.61117152869199021</v>
      </c>
      <c r="AD1526" s="28" t="s">
        <v>74</v>
      </c>
      <c r="AE1526" s="31">
        <v>-40.202781711219977</v>
      </c>
      <c r="AF1526" s="31">
        <v>-24.71461783908801</v>
      </c>
      <c r="AG1526" s="28" t="s">
        <v>74</v>
      </c>
      <c r="AH1526" s="32">
        <v>45940</v>
      </c>
      <c r="AJ1526" s="30" t="s">
        <v>6227</v>
      </c>
    </row>
    <row r="1527" spans="1:36" x14ac:dyDescent="0.2">
      <c r="A1527" s="23" t="s">
        <v>2950</v>
      </c>
      <c r="B1527" s="24" t="s">
        <v>72</v>
      </c>
      <c r="C1527" s="25" t="s">
        <v>2951</v>
      </c>
      <c r="D1527" s="26" t="s">
        <v>74</v>
      </c>
      <c r="E1527" s="24">
        <v>3</v>
      </c>
      <c r="F1527" s="27">
        <v>-3.7614216221531236</v>
      </c>
      <c r="G1527" s="27">
        <v>29.574872955727656</v>
      </c>
      <c r="H1527" s="26" t="s">
        <v>74</v>
      </c>
      <c r="I1527" s="27">
        <v>52.158162418274046</v>
      </c>
      <c r="J1527" s="27">
        <v>10.876723331000001</v>
      </c>
      <c r="K1527" s="26" t="s">
        <v>74</v>
      </c>
      <c r="L1527" s="23" t="s">
        <v>75</v>
      </c>
      <c r="M1527" s="23" t="s">
        <v>174</v>
      </c>
      <c r="N1527" s="28" t="s">
        <v>74</v>
      </c>
      <c r="O1527" s="3" t="s">
        <v>77</v>
      </c>
      <c r="P1527" s="3" t="s">
        <v>78</v>
      </c>
      <c r="Q1527" s="28" t="s">
        <v>74</v>
      </c>
      <c r="R1527" s="29">
        <v>4</v>
      </c>
      <c r="S1527" s="30">
        <v>0</v>
      </c>
      <c r="T1527" s="30">
        <v>0</v>
      </c>
      <c r="U1527" s="30">
        <v>0</v>
      </c>
      <c r="V1527" s="30">
        <v>0</v>
      </c>
      <c r="W1527" s="28" t="s">
        <v>74</v>
      </c>
      <c r="X1527" s="3" t="s">
        <v>79</v>
      </c>
      <c r="Y1527" s="28" t="s">
        <v>74</v>
      </c>
      <c r="Z1527" s="31">
        <v>-2.3792460943098703</v>
      </c>
      <c r="AA1527" s="31">
        <v>33.105335157318741</v>
      </c>
      <c r="AB1527" s="31">
        <v>-34.798008807198926</v>
      </c>
      <c r="AC1527" s="31">
        <v>5.5622846151998351</v>
      </c>
      <c r="AD1527" s="28" t="s">
        <v>74</v>
      </c>
      <c r="AE1527" s="31">
        <v>-50.452513205998159</v>
      </c>
      <c r="AF1527" s="31">
        <v>-21.445166437357983</v>
      </c>
      <c r="AG1527" s="28" t="s">
        <v>74</v>
      </c>
      <c r="AH1527" s="32">
        <v>45940</v>
      </c>
      <c r="AJ1527" s="30" t="s">
        <v>6228</v>
      </c>
    </row>
    <row r="1528" spans="1:36" x14ac:dyDescent="0.2">
      <c r="A1528" s="23" t="s">
        <v>2952</v>
      </c>
      <c r="B1528" s="24" t="s">
        <v>557</v>
      </c>
      <c r="C1528" s="25" t="s">
        <v>2953</v>
      </c>
      <c r="D1528" s="26" t="s">
        <v>74</v>
      </c>
      <c r="E1528" s="24">
        <v>1</v>
      </c>
      <c r="F1528" s="27">
        <v>-10.599144621829657</v>
      </c>
      <c r="G1528" s="27">
        <v>9.8976805599954734</v>
      </c>
      <c r="H1528" s="26" t="s">
        <v>74</v>
      </c>
      <c r="I1528" s="27">
        <v>36.666362460780228</v>
      </c>
      <c r="J1528" s="27">
        <v>10.871532533</v>
      </c>
      <c r="K1528" s="26" t="s">
        <v>74</v>
      </c>
      <c r="L1528" s="23" t="s">
        <v>129</v>
      </c>
      <c r="M1528" s="23" t="s">
        <v>808</v>
      </c>
      <c r="N1528" s="28" t="s">
        <v>74</v>
      </c>
      <c r="O1528" s="3" t="s">
        <v>156</v>
      </c>
      <c r="P1528" s="3" t="s">
        <v>559</v>
      </c>
      <c r="Q1528" s="28" t="s">
        <v>74</v>
      </c>
      <c r="R1528" s="29">
        <v>5</v>
      </c>
      <c r="S1528" s="30">
        <v>2</v>
      </c>
      <c r="T1528" s="30">
        <v>0</v>
      </c>
      <c r="U1528" s="30">
        <v>0</v>
      </c>
      <c r="V1528" s="30">
        <v>0</v>
      </c>
      <c r="W1528" s="28" t="s">
        <v>74</v>
      </c>
      <c r="X1528" s="3" t="s">
        <v>83</v>
      </c>
      <c r="Y1528" s="28" t="s">
        <v>74</v>
      </c>
      <c r="Z1528" s="31">
        <v>-4.397705544933082</v>
      </c>
      <c r="AA1528" s="31">
        <v>18.017309205350124</v>
      </c>
      <c r="AB1528" s="31">
        <v>-13.394919168591219</v>
      </c>
      <c r="AC1528" s="31">
        <v>18.309056028399734</v>
      </c>
      <c r="AD1528" s="28" t="s">
        <v>74</v>
      </c>
      <c r="AE1528" s="31">
        <v>-19.452334216240036</v>
      </c>
      <c r="AF1528" s="31">
        <v>-2.6071017394019123</v>
      </c>
      <c r="AG1528" s="28" t="s">
        <v>74</v>
      </c>
      <c r="AH1528" s="32">
        <v>45940</v>
      </c>
      <c r="AJ1528" s="30" t="s">
        <v>6229</v>
      </c>
    </row>
    <row r="1529" spans="1:36" x14ac:dyDescent="0.2">
      <c r="A1529" s="23" t="s">
        <v>2954</v>
      </c>
      <c r="B1529" s="24" t="s">
        <v>72</v>
      </c>
      <c r="C1529" s="25" t="s">
        <v>2955</v>
      </c>
      <c r="D1529" s="26" t="s">
        <v>74</v>
      </c>
      <c r="E1529" s="24">
        <v>0</v>
      </c>
      <c r="F1529" s="27">
        <v>-26.689405769582653</v>
      </c>
      <c r="G1529" s="27">
        <v>0</v>
      </c>
      <c r="H1529" s="26" t="s">
        <v>74</v>
      </c>
      <c r="I1529" s="27">
        <v>21.850063192066131</v>
      </c>
      <c r="J1529" s="27">
        <v>10.863716754</v>
      </c>
      <c r="K1529" s="26" t="s">
        <v>74</v>
      </c>
      <c r="L1529" s="23" t="s">
        <v>493</v>
      </c>
      <c r="M1529" s="23" t="s">
        <v>1662</v>
      </c>
      <c r="N1529" s="28" t="s">
        <v>74</v>
      </c>
      <c r="O1529" s="3" t="s">
        <v>77</v>
      </c>
      <c r="P1529" s="3" t="s">
        <v>78</v>
      </c>
      <c r="Q1529" s="28" t="s">
        <v>74</v>
      </c>
      <c r="R1529" s="29">
        <v>0</v>
      </c>
      <c r="S1529" s="30">
        <v>0</v>
      </c>
      <c r="T1529" s="30">
        <v>0</v>
      </c>
      <c r="U1529" s="30">
        <v>6</v>
      </c>
      <c r="V1529" s="30">
        <v>16</v>
      </c>
      <c r="W1529" s="28" t="s">
        <v>74</v>
      </c>
      <c r="X1529" s="3" t="s">
        <v>83</v>
      </c>
      <c r="Y1529" s="28" t="s">
        <v>74</v>
      </c>
      <c r="Z1529" s="31">
        <v>-14.527112232030264</v>
      </c>
      <c r="AA1529" s="31">
        <v>0</v>
      </c>
      <c r="AB1529" s="31">
        <v>-34.972817396865999</v>
      </c>
      <c r="AC1529" s="31">
        <v>-7.1572983842246867</v>
      </c>
      <c r="AD1529" s="28" t="s">
        <v>74</v>
      </c>
      <c r="AE1529" s="31">
        <v>-53.926795772190317</v>
      </c>
      <c r="AF1529" s="31">
        <v>-30.850546542104496</v>
      </c>
      <c r="AG1529" s="28" t="s">
        <v>74</v>
      </c>
      <c r="AH1529" s="32">
        <v>45940</v>
      </c>
      <c r="AJ1529" s="30" t="s">
        <v>6230</v>
      </c>
    </row>
    <row r="1530" spans="1:36" x14ac:dyDescent="0.2">
      <c r="A1530" s="23" t="s">
        <v>2956</v>
      </c>
      <c r="B1530" s="24" t="s">
        <v>72</v>
      </c>
      <c r="C1530" s="25" t="s">
        <v>2957</v>
      </c>
      <c r="D1530" s="26" t="s">
        <v>74</v>
      </c>
      <c r="E1530" s="24">
        <v>1</v>
      </c>
      <c r="F1530" s="27">
        <v>-23.148465334569966</v>
      </c>
      <c r="G1530" s="27">
        <v>4.5854827566978829</v>
      </c>
      <c r="H1530" s="26" t="s">
        <v>74</v>
      </c>
      <c r="I1530" s="27">
        <v>25.532063405832321</v>
      </c>
      <c r="J1530" s="27">
        <v>10.853378458</v>
      </c>
      <c r="K1530" s="26" t="s">
        <v>74</v>
      </c>
      <c r="L1530" s="23" t="s">
        <v>91</v>
      </c>
      <c r="M1530" s="23" t="s">
        <v>251</v>
      </c>
      <c r="N1530" s="28" t="s">
        <v>74</v>
      </c>
      <c r="O1530" s="3" t="s">
        <v>77</v>
      </c>
      <c r="P1530" s="3" t="s">
        <v>78</v>
      </c>
      <c r="Q1530" s="28" t="s">
        <v>74</v>
      </c>
      <c r="R1530" s="29">
        <v>2</v>
      </c>
      <c r="S1530" s="30">
        <v>0</v>
      </c>
      <c r="T1530" s="30">
        <v>0</v>
      </c>
      <c r="U1530" s="30">
        <v>0</v>
      </c>
      <c r="V1530" s="30">
        <v>0</v>
      </c>
      <c r="W1530" s="28" t="s">
        <v>74</v>
      </c>
      <c r="X1530" s="3" t="s">
        <v>83</v>
      </c>
      <c r="Y1530" s="28" t="s">
        <v>74</v>
      </c>
      <c r="Z1530" s="31">
        <v>-15.991153173541806</v>
      </c>
      <c r="AA1530" s="31">
        <v>3.2166329625884753</v>
      </c>
      <c r="AB1530" s="31">
        <v>-19.263470093919917</v>
      </c>
      <c r="AC1530" s="31">
        <v>28.378452730351032</v>
      </c>
      <c r="AD1530" s="28" t="s">
        <v>74</v>
      </c>
      <c r="AE1530" s="31">
        <v>-27.410090221391627</v>
      </c>
      <c r="AF1530" s="31">
        <v>-0.21635219271653483</v>
      </c>
      <c r="AG1530" s="28" t="s">
        <v>74</v>
      </c>
      <c r="AH1530" s="32">
        <v>45940</v>
      </c>
      <c r="AJ1530" s="30" t="s">
        <v>6231</v>
      </c>
    </row>
    <row r="1531" spans="1:36" x14ac:dyDescent="0.2">
      <c r="A1531" s="23" t="s">
        <v>2958</v>
      </c>
      <c r="B1531" s="24" t="s">
        <v>255</v>
      </c>
      <c r="C1531" s="25" t="s">
        <v>2959</v>
      </c>
      <c r="D1531" s="26" t="s">
        <v>74</v>
      </c>
      <c r="E1531" s="24">
        <v>4</v>
      </c>
      <c r="F1531" s="27">
        <v>-5.485195243126407</v>
      </c>
      <c r="G1531" s="27">
        <v>17.857176699010626</v>
      </c>
      <c r="H1531" s="26" t="s">
        <v>74</v>
      </c>
      <c r="I1531" s="27">
        <v>28.049526885828318</v>
      </c>
      <c r="J1531" s="27">
        <v>10.851323709000001</v>
      </c>
      <c r="K1531" s="26" t="s">
        <v>74</v>
      </c>
      <c r="L1531" s="23" t="s">
        <v>97</v>
      </c>
      <c r="M1531" s="23" t="s">
        <v>257</v>
      </c>
      <c r="N1531" s="28" t="s">
        <v>74</v>
      </c>
      <c r="O1531" s="3" t="s">
        <v>109</v>
      </c>
      <c r="P1531" s="3" t="s">
        <v>258</v>
      </c>
      <c r="Q1531" s="28" t="s">
        <v>74</v>
      </c>
      <c r="R1531" s="29">
        <v>5</v>
      </c>
      <c r="S1531" s="30">
        <v>10</v>
      </c>
      <c r="T1531" s="30">
        <v>0</v>
      </c>
      <c r="U1531" s="30">
        <v>0</v>
      </c>
      <c r="V1531" s="30">
        <v>0</v>
      </c>
      <c r="W1531" s="28" t="s">
        <v>74</v>
      </c>
      <c r="X1531" s="3" t="s">
        <v>83</v>
      </c>
      <c r="Y1531" s="28" t="s">
        <v>74</v>
      </c>
      <c r="Z1531" s="31">
        <v>0</v>
      </c>
      <c r="AA1531" s="31">
        <v>30.092286461777313</v>
      </c>
      <c r="AB1531" s="31">
        <v>0</v>
      </c>
      <c r="AC1531" s="31">
        <v>79.7599082966249</v>
      </c>
      <c r="AD1531" s="28" t="s">
        <v>74</v>
      </c>
      <c r="AE1531" s="31">
        <v>-16.020906329922077</v>
      </c>
      <c r="AF1531" s="31">
        <v>33.048454680399239</v>
      </c>
      <c r="AG1531" s="28" t="s">
        <v>74</v>
      </c>
      <c r="AH1531" s="32">
        <v>45940</v>
      </c>
      <c r="AJ1531" s="30" t="s">
        <v>6232</v>
      </c>
    </row>
    <row r="1532" spans="1:36" x14ac:dyDescent="0.2">
      <c r="A1532" s="23">
        <v>19</v>
      </c>
      <c r="B1532" s="24" t="s">
        <v>124</v>
      </c>
      <c r="C1532" s="25" t="s">
        <v>2960</v>
      </c>
      <c r="D1532" s="26" t="s">
        <v>74</v>
      </c>
      <c r="E1532" s="24">
        <v>1</v>
      </c>
      <c r="F1532" s="27">
        <v>-21.652397898079194</v>
      </c>
      <c r="G1532" s="27">
        <v>3.3552368512511928</v>
      </c>
      <c r="H1532" s="26" t="s">
        <v>74</v>
      </c>
      <c r="I1532" s="27">
        <v>20.155783839292557</v>
      </c>
      <c r="J1532" s="27">
        <v>10.850639424000001</v>
      </c>
      <c r="K1532" s="26" t="s">
        <v>74</v>
      </c>
      <c r="L1532" s="23" t="s">
        <v>178</v>
      </c>
      <c r="M1532" s="23" t="s">
        <v>423</v>
      </c>
      <c r="N1532" s="28" t="s">
        <v>74</v>
      </c>
      <c r="O1532" s="3" t="s">
        <v>109</v>
      </c>
      <c r="P1532" s="3" t="s">
        <v>543</v>
      </c>
      <c r="Q1532" s="28" t="s">
        <v>74</v>
      </c>
      <c r="R1532" s="29">
        <v>3</v>
      </c>
      <c r="S1532" s="30">
        <v>0</v>
      </c>
      <c r="T1532" s="30">
        <v>0</v>
      </c>
      <c r="U1532" s="30">
        <v>0</v>
      </c>
      <c r="V1532" s="30">
        <v>0</v>
      </c>
      <c r="W1532" s="28" t="s">
        <v>74</v>
      </c>
      <c r="X1532" s="3" t="s">
        <v>101</v>
      </c>
      <c r="Y1532" s="28" t="s">
        <v>74</v>
      </c>
      <c r="Z1532" s="31">
        <v>-7.2311407870436186</v>
      </c>
      <c r="AA1532" s="31">
        <v>7.613711272247853</v>
      </c>
      <c r="AB1532" s="31">
        <v>-7.2311407870436186</v>
      </c>
      <c r="AC1532" s="31">
        <v>19.32160278331801</v>
      </c>
      <c r="AD1532" s="28" t="s">
        <v>74</v>
      </c>
      <c r="AE1532" s="31">
        <v>-31.612529703878579</v>
      </c>
      <c r="AF1532" s="31">
        <v>-9.0756044282645547</v>
      </c>
      <c r="AG1532" s="28" t="s">
        <v>74</v>
      </c>
      <c r="AH1532" s="32">
        <v>45940</v>
      </c>
      <c r="AJ1532" s="30" t="s">
        <v>6233</v>
      </c>
    </row>
    <row r="1533" spans="1:36" x14ac:dyDescent="0.2">
      <c r="A1533" s="23" t="s">
        <v>2961</v>
      </c>
      <c r="B1533" s="24" t="s">
        <v>1587</v>
      </c>
      <c r="C1533" s="25" t="s">
        <v>2962</v>
      </c>
      <c r="D1533" s="26" t="s">
        <v>74</v>
      </c>
      <c r="E1533" s="24">
        <v>5</v>
      </c>
      <c r="F1533" s="27">
        <v>-7.8931642942160538</v>
      </c>
      <c r="G1533" s="27">
        <v>15.182846978352327</v>
      </c>
      <c r="H1533" s="26" t="s">
        <v>74</v>
      </c>
      <c r="I1533" s="27">
        <v>37.939726470261931</v>
      </c>
      <c r="J1533" s="27">
        <v>10.834929165</v>
      </c>
      <c r="K1533" s="26" t="s">
        <v>74</v>
      </c>
      <c r="L1533" s="23" t="s">
        <v>113</v>
      </c>
      <c r="M1533" s="23" t="s">
        <v>324</v>
      </c>
      <c r="N1533" s="28" t="s">
        <v>74</v>
      </c>
      <c r="O1533" s="3" t="s">
        <v>156</v>
      </c>
      <c r="P1533" s="3" t="s">
        <v>1589</v>
      </c>
      <c r="Q1533" s="28" t="s">
        <v>74</v>
      </c>
      <c r="R1533" s="29">
        <v>5</v>
      </c>
      <c r="S1533" s="30">
        <v>36</v>
      </c>
      <c r="T1533" s="30">
        <v>34</v>
      </c>
      <c r="U1533" s="30">
        <v>0</v>
      </c>
      <c r="V1533" s="30">
        <v>0</v>
      </c>
      <c r="W1533" s="28" t="s">
        <v>74</v>
      </c>
      <c r="X1533" s="3" t="s">
        <v>83</v>
      </c>
      <c r="Y1533" s="28" t="s">
        <v>74</v>
      </c>
      <c r="Z1533" s="31">
        <v>-5.7281161758773766</v>
      </c>
      <c r="AA1533" s="31">
        <v>31.107994389901815</v>
      </c>
      <c r="AB1533" s="31">
        <v>-5.7281161758773766</v>
      </c>
      <c r="AC1533" s="31">
        <v>82.248866585532781</v>
      </c>
      <c r="AD1533" s="28" t="s">
        <v>74</v>
      </c>
      <c r="AE1533" s="31">
        <v>-7.8931642942160538</v>
      </c>
      <c r="AF1533" s="31">
        <v>57.569199022308304</v>
      </c>
      <c r="AG1533" s="28" t="s">
        <v>74</v>
      </c>
      <c r="AH1533" s="32">
        <v>45940</v>
      </c>
      <c r="AJ1533" s="30" t="s">
        <v>6234</v>
      </c>
    </row>
    <row r="1534" spans="1:36" x14ac:dyDescent="0.2">
      <c r="A1534" s="23" t="s">
        <v>24</v>
      </c>
      <c r="B1534" s="24" t="s">
        <v>72</v>
      </c>
      <c r="C1534" s="25" t="s">
        <v>2963</v>
      </c>
      <c r="D1534" s="26" t="s">
        <v>74</v>
      </c>
      <c r="E1534" s="24">
        <v>0</v>
      </c>
      <c r="F1534" s="27">
        <v>-27.202020975237822</v>
      </c>
      <c r="G1534" s="27">
        <v>0</v>
      </c>
      <c r="H1534" s="26" t="s">
        <v>74</v>
      </c>
      <c r="I1534" s="27">
        <v>28.011339271373238</v>
      </c>
      <c r="J1534" s="27">
        <v>10.818863699</v>
      </c>
      <c r="K1534" s="26" t="s">
        <v>74</v>
      </c>
      <c r="L1534" s="23" t="s">
        <v>178</v>
      </c>
      <c r="M1534" s="23" t="s">
        <v>962</v>
      </c>
      <c r="N1534" s="28" t="s">
        <v>74</v>
      </c>
      <c r="O1534" s="3" t="s">
        <v>77</v>
      </c>
      <c r="P1534" s="3" t="s">
        <v>78</v>
      </c>
      <c r="Q1534" s="28" t="s">
        <v>74</v>
      </c>
      <c r="R1534" s="29">
        <v>1</v>
      </c>
      <c r="S1534" s="30">
        <v>0</v>
      </c>
      <c r="T1534" s="30">
        <v>0</v>
      </c>
      <c r="U1534" s="30">
        <v>0</v>
      </c>
      <c r="V1534" s="30">
        <v>27</v>
      </c>
      <c r="W1534" s="28" t="s">
        <v>74</v>
      </c>
      <c r="X1534" s="3" t="s">
        <v>83</v>
      </c>
      <c r="Y1534" s="28" t="s">
        <v>74</v>
      </c>
      <c r="Z1534" s="31">
        <v>-12.963463328229594</v>
      </c>
      <c r="AA1534" s="31">
        <v>0.86281877326654077</v>
      </c>
      <c r="AB1534" s="31">
        <v>-46.330852678736704</v>
      </c>
      <c r="AC1534" s="31">
        <v>-17.18473223653784</v>
      </c>
      <c r="AD1534" s="28" t="s">
        <v>74</v>
      </c>
      <c r="AE1534" s="31">
        <v>-59.071529198699949</v>
      </c>
      <c r="AF1534" s="31">
        <v>-38.469606288375431</v>
      </c>
      <c r="AG1534" s="28" t="s">
        <v>74</v>
      </c>
      <c r="AH1534" s="32">
        <v>45940</v>
      </c>
      <c r="AJ1534" s="30" t="s">
        <v>6235</v>
      </c>
    </row>
    <row r="1535" spans="1:36" x14ac:dyDescent="0.2">
      <c r="A1535" s="23" t="s">
        <v>2964</v>
      </c>
      <c r="B1535" s="24" t="s">
        <v>691</v>
      </c>
      <c r="C1535" s="25" t="s">
        <v>2965</v>
      </c>
      <c r="D1535" s="26" t="s">
        <v>74</v>
      </c>
      <c r="E1535" s="24">
        <v>0</v>
      </c>
      <c r="F1535" s="27">
        <v>-21.071357329329661</v>
      </c>
      <c r="G1535" s="27">
        <v>0</v>
      </c>
      <c r="H1535" s="26" t="s">
        <v>74</v>
      </c>
      <c r="I1535" s="27">
        <v>23.988331995332913</v>
      </c>
      <c r="J1535" s="27">
        <v>10.791450052</v>
      </c>
      <c r="K1535" s="26" t="s">
        <v>74</v>
      </c>
      <c r="L1535" s="23" t="s">
        <v>247</v>
      </c>
      <c r="M1535" s="23" t="s">
        <v>1856</v>
      </c>
      <c r="N1535" s="28" t="s">
        <v>74</v>
      </c>
      <c r="O1535" s="3" t="s">
        <v>77</v>
      </c>
      <c r="P1535" s="3" t="s">
        <v>693</v>
      </c>
      <c r="Q1535" s="28" t="s">
        <v>74</v>
      </c>
      <c r="R1535" s="29">
        <v>0</v>
      </c>
      <c r="S1535" s="30">
        <v>0</v>
      </c>
      <c r="T1535" s="30">
        <v>0</v>
      </c>
      <c r="U1535" s="30">
        <v>1</v>
      </c>
      <c r="V1535" s="30">
        <v>25</v>
      </c>
      <c r="W1535" s="28" t="s">
        <v>74</v>
      </c>
      <c r="X1535" s="3" t="s">
        <v>83</v>
      </c>
      <c r="Y1535" s="28" t="s">
        <v>74</v>
      </c>
      <c r="Z1535" s="31">
        <v>-11.707585196042508</v>
      </c>
      <c r="AA1535" s="31">
        <v>0</v>
      </c>
      <c r="AB1535" s="31">
        <v>-23.942550505050509</v>
      </c>
      <c r="AC1535" s="31">
        <v>-3.9955693327702191</v>
      </c>
      <c r="AD1535" s="28" t="s">
        <v>74</v>
      </c>
      <c r="AE1535" s="31">
        <v>-47.338488260101144</v>
      </c>
      <c r="AF1535" s="31">
        <v>-31.079145138901097</v>
      </c>
      <c r="AG1535" s="28" t="s">
        <v>74</v>
      </c>
      <c r="AH1535" s="32">
        <v>45940</v>
      </c>
      <c r="AJ1535" s="30" t="s">
        <v>6236</v>
      </c>
    </row>
    <row r="1536" spans="1:36" x14ac:dyDescent="0.2">
      <c r="A1536" s="23">
        <v>9532</v>
      </c>
      <c r="B1536" s="24" t="s">
        <v>259</v>
      </c>
      <c r="C1536" s="25" t="s">
        <v>2966</v>
      </c>
      <c r="D1536" s="26" t="s">
        <v>74</v>
      </c>
      <c r="E1536" s="24">
        <v>4</v>
      </c>
      <c r="F1536" s="27">
        <v>-6.4727506546895723</v>
      </c>
      <c r="G1536" s="27">
        <v>7.7586053540992364</v>
      </c>
      <c r="H1536" s="26" t="s">
        <v>74</v>
      </c>
      <c r="I1536" s="27">
        <v>18.479976364827692</v>
      </c>
      <c r="J1536" s="27">
        <v>10.756083304000001</v>
      </c>
      <c r="K1536" s="26" t="s">
        <v>74</v>
      </c>
      <c r="L1536" s="23" t="s">
        <v>315</v>
      </c>
      <c r="M1536" s="23" t="s">
        <v>1578</v>
      </c>
      <c r="N1536" s="28" t="s">
        <v>74</v>
      </c>
      <c r="O1536" s="3" t="s">
        <v>109</v>
      </c>
      <c r="P1536" s="3" t="s">
        <v>261</v>
      </c>
      <c r="Q1536" s="28" t="s">
        <v>74</v>
      </c>
      <c r="R1536" s="29">
        <v>5</v>
      </c>
      <c r="S1536" s="30">
        <v>27</v>
      </c>
      <c r="T1536" s="30">
        <v>0</v>
      </c>
      <c r="U1536" s="30">
        <v>0</v>
      </c>
      <c r="V1536" s="30">
        <v>0</v>
      </c>
      <c r="W1536" s="28" t="s">
        <v>74</v>
      </c>
      <c r="X1536" s="3" t="s">
        <v>101</v>
      </c>
      <c r="Y1536" s="28" t="s">
        <v>74</v>
      </c>
      <c r="Z1536" s="31">
        <v>-3.79962538578549</v>
      </c>
      <c r="AA1536" s="31">
        <v>26.302926397767585</v>
      </c>
      <c r="AB1536" s="31">
        <v>-3.79962538578549</v>
      </c>
      <c r="AC1536" s="31">
        <v>54.093147917183572</v>
      </c>
      <c r="AD1536" s="28" t="s">
        <v>74</v>
      </c>
      <c r="AE1536" s="31">
        <v>-6.4727506546895723</v>
      </c>
      <c r="AF1536" s="31">
        <v>11.899725496681128</v>
      </c>
      <c r="AG1536" s="28" t="s">
        <v>74</v>
      </c>
      <c r="AH1536" s="32">
        <v>45940</v>
      </c>
      <c r="AJ1536" s="30" t="s">
        <v>6237</v>
      </c>
    </row>
    <row r="1537" spans="1:36" x14ac:dyDescent="0.2">
      <c r="A1537" s="23" t="s">
        <v>2967</v>
      </c>
      <c r="B1537" s="24" t="s">
        <v>255</v>
      </c>
      <c r="C1537" s="25" t="s">
        <v>2968</v>
      </c>
      <c r="D1537" s="26" t="s">
        <v>74</v>
      </c>
      <c r="E1537" s="24">
        <v>1</v>
      </c>
      <c r="F1537" s="27">
        <v>-18.117479569396064</v>
      </c>
      <c r="G1537" s="27">
        <v>9.4415673697882685</v>
      </c>
      <c r="H1537" s="26" t="s">
        <v>74</v>
      </c>
      <c r="I1537" s="27">
        <v>30.063752155686963</v>
      </c>
      <c r="J1537" s="27">
        <v>10.739583219</v>
      </c>
      <c r="K1537" s="26" t="s">
        <v>74</v>
      </c>
      <c r="L1537" s="23" t="s">
        <v>315</v>
      </c>
      <c r="M1537" s="23" t="s">
        <v>777</v>
      </c>
      <c r="N1537" s="28" t="s">
        <v>74</v>
      </c>
      <c r="O1537" s="3" t="s">
        <v>109</v>
      </c>
      <c r="P1537" s="3" t="s">
        <v>258</v>
      </c>
      <c r="Q1537" s="28" t="s">
        <v>74</v>
      </c>
      <c r="R1537" s="29">
        <v>5</v>
      </c>
      <c r="S1537" s="30">
        <v>4</v>
      </c>
      <c r="T1537" s="30">
        <v>0</v>
      </c>
      <c r="U1537" s="30">
        <v>0</v>
      </c>
      <c r="V1537" s="30">
        <v>0</v>
      </c>
      <c r="W1537" s="28" t="s">
        <v>74</v>
      </c>
      <c r="X1537" s="3" t="s">
        <v>83</v>
      </c>
      <c r="Y1537" s="28" t="s">
        <v>74</v>
      </c>
      <c r="Z1537" s="31">
        <v>-2.0627802690582961</v>
      </c>
      <c r="AA1537" s="31">
        <v>19.203563007597584</v>
      </c>
      <c r="AB1537" s="31">
        <v>-29.934425808769742</v>
      </c>
      <c r="AC1537" s="31">
        <v>26.969081749601383</v>
      </c>
      <c r="AD1537" s="28" t="s">
        <v>74</v>
      </c>
      <c r="AE1537" s="31">
        <v>-42.822777872821995</v>
      </c>
      <c r="AF1537" s="31">
        <v>-7.8839154016922111</v>
      </c>
      <c r="AG1537" s="28" t="s">
        <v>74</v>
      </c>
      <c r="AH1537" s="32">
        <v>45940</v>
      </c>
      <c r="AJ1537" s="30" t="s">
        <v>6238</v>
      </c>
    </row>
    <row r="1538" spans="1:36" x14ac:dyDescent="0.2">
      <c r="A1538" s="23" t="s">
        <v>2969</v>
      </c>
      <c r="B1538" s="24" t="s">
        <v>72</v>
      </c>
      <c r="C1538" s="25" t="s">
        <v>2970</v>
      </c>
      <c r="D1538" s="26" t="s">
        <v>74</v>
      </c>
      <c r="E1538" s="24">
        <v>0</v>
      </c>
      <c r="F1538" s="27">
        <v>-11.398174421345434</v>
      </c>
      <c r="G1538" s="27">
        <v>3.1291339927559432</v>
      </c>
      <c r="H1538" s="26" t="s">
        <v>74</v>
      </c>
      <c r="I1538" s="27">
        <v>22.412105653618735</v>
      </c>
      <c r="J1538" s="27">
        <v>57.463587793000002</v>
      </c>
      <c r="K1538" s="26" t="s">
        <v>74</v>
      </c>
      <c r="L1538" s="23" t="s">
        <v>493</v>
      </c>
      <c r="M1538" s="23" t="s">
        <v>2689</v>
      </c>
      <c r="N1538" s="28" t="s">
        <v>74</v>
      </c>
      <c r="O1538" s="3" t="s">
        <v>77</v>
      </c>
      <c r="P1538" s="3" t="s">
        <v>78</v>
      </c>
      <c r="Q1538" s="28" t="s">
        <v>74</v>
      </c>
      <c r="R1538" s="29">
        <v>5</v>
      </c>
      <c r="S1538" s="30">
        <v>5</v>
      </c>
      <c r="T1538" s="30">
        <v>0</v>
      </c>
      <c r="U1538" s="30">
        <v>0</v>
      </c>
      <c r="V1538" s="30">
        <v>1</v>
      </c>
      <c r="W1538" s="28" t="s">
        <v>74</v>
      </c>
      <c r="X1538" s="3" t="s">
        <v>83</v>
      </c>
      <c r="Y1538" s="28" t="s">
        <v>74</v>
      </c>
      <c r="Z1538" s="31">
        <v>-4.6624794884852498</v>
      </c>
      <c r="AA1538" s="31">
        <v>24.264326277749102</v>
      </c>
      <c r="AB1538" s="31">
        <v>-11.372363368576091</v>
      </c>
      <c r="AC1538" s="31">
        <v>28.213615800507569</v>
      </c>
      <c r="AD1538" s="28" t="s">
        <v>74</v>
      </c>
      <c r="AE1538" s="31">
        <v>-20.315225902694404</v>
      </c>
      <c r="AF1538" s="31">
        <v>-1.7958206573757816</v>
      </c>
      <c r="AG1538" s="28" t="s">
        <v>74</v>
      </c>
      <c r="AH1538" s="32">
        <v>45940</v>
      </c>
      <c r="AJ1538" s="30" t="s">
        <v>6239</v>
      </c>
    </row>
    <row r="1539" spans="1:36" x14ac:dyDescent="0.2">
      <c r="A1539" s="23">
        <v>8601</v>
      </c>
      <c r="B1539" s="24" t="s">
        <v>259</v>
      </c>
      <c r="C1539" s="25" t="s">
        <v>2971</v>
      </c>
      <c r="D1539" s="26" t="s">
        <v>74</v>
      </c>
      <c r="E1539" s="24">
        <v>5</v>
      </c>
      <c r="F1539" s="27">
        <v>-3.7645532785017535</v>
      </c>
      <c r="G1539" s="27">
        <v>10.973286621843128</v>
      </c>
      <c r="H1539" s="26" t="s">
        <v>74</v>
      </c>
      <c r="I1539" s="27">
        <v>26.444271063441889</v>
      </c>
      <c r="J1539" s="27">
        <v>10.724024292999999</v>
      </c>
      <c r="K1539" s="26" t="s">
        <v>74</v>
      </c>
      <c r="L1539" s="23" t="s">
        <v>113</v>
      </c>
      <c r="M1539" s="23" t="s">
        <v>224</v>
      </c>
      <c r="N1539" s="28" t="s">
        <v>74</v>
      </c>
      <c r="O1539" s="3" t="s">
        <v>109</v>
      </c>
      <c r="P1539" s="3" t="s">
        <v>261</v>
      </c>
      <c r="Q1539" s="28" t="s">
        <v>74</v>
      </c>
      <c r="R1539" s="29">
        <v>5</v>
      </c>
      <c r="S1539" s="30">
        <v>12</v>
      </c>
      <c r="T1539" s="30">
        <v>8</v>
      </c>
      <c r="U1539" s="30">
        <v>0</v>
      </c>
      <c r="V1539" s="30">
        <v>0</v>
      </c>
      <c r="W1539" s="28" t="s">
        <v>74</v>
      </c>
      <c r="X1539" s="3" t="s">
        <v>83</v>
      </c>
      <c r="Y1539" s="28" t="s">
        <v>74</v>
      </c>
      <c r="Z1539" s="31">
        <v>-3.273932863655201</v>
      </c>
      <c r="AA1539" s="31">
        <v>36.920405481509285</v>
      </c>
      <c r="AB1539" s="31">
        <v>-3.730345976802893</v>
      </c>
      <c r="AC1539" s="31">
        <v>46.885313910404221</v>
      </c>
      <c r="AD1539" s="28" t="s">
        <v>74</v>
      </c>
      <c r="AE1539" s="31">
        <v>-18.085418634220311</v>
      </c>
      <c r="AF1539" s="31">
        <v>7.3955596850216869</v>
      </c>
      <c r="AG1539" s="28" t="s">
        <v>74</v>
      </c>
      <c r="AH1539" s="32">
        <v>45940</v>
      </c>
      <c r="AJ1539" s="30" t="s">
        <v>6240</v>
      </c>
    </row>
    <row r="1540" spans="1:36" x14ac:dyDescent="0.2">
      <c r="A1540" s="23">
        <v>96770</v>
      </c>
      <c r="B1540" s="24" t="s">
        <v>140</v>
      </c>
      <c r="C1540" s="25" t="s">
        <v>2972</v>
      </c>
      <c r="D1540" s="26" t="s">
        <v>74</v>
      </c>
      <c r="E1540" s="24">
        <v>0</v>
      </c>
      <c r="F1540" s="27">
        <v>-24.154894809886347</v>
      </c>
      <c r="G1540" s="27">
        <v>9.1166555052360465</v>
      </c>
      <c r="H1540" s="26" t="s">
        <v>74</v>
      </c>
      <c r="I1540" s="27">
        <v>45.123615658945475</v>
      </c>
      <c r="J1540" s="27">
        <v>10.717350278</v>
      </c>
      <c r="K1540" s="26" t="s">
        <v>74</v>
      </c>
      <c r="L1540" s="23" t="s">
        <v>97</v>
      </c>
      <c r="M1540" s="23" t="s">
        <v>257</v>
      </c>
      <c r="N1540" s="28" t="s">
        <v>74</v>
      </c>
      <c r="O1540" s="3" t="s">
        <v>109</v>
      </c>
      <c r="P1540" s="3" t="s">
        <v>142</v>
      </c>
      <c r="Q1540" s="28" t="s">
        <v>74</v>
      </c>
      <c r="R1540" s="29">
        <v>1</v>
      </c>
      <c r="S1540" s="30">
        <v>0</v>
      </c>
      <c r="T1540" s="30">
        <v>0</v>
      </c>
      <c r="U1540" s="30">
        <v>0</v>
      </c>
      <c r="V1540" s="30">
        <v>11</v>
      </c>
      <c r="W1540" s="28" t="s">
        <v>74</v>
      </c>
      <c r="X1540" s="3" t="s">
        <v>79</v>
      </c>
      <c r="Y1540" s="28" t="s">
        <v>74</v>
      </c>
      <c r="Z1540" s="31">
        <v>-15.019495600278773</v>
      </c>
      <c r="AA1540" s="31">
        <v>27.003699136868065</v>
      </c>
      <c r="AB1540" s="31">
        <v>-57.980675271762017</v>
      </c>
      <c r="AC1540" s="31">
        <v>-27.842078721136783</v>
      </c>
      <c r="AD1540" s="28" t="s">
        <v>74</v>
      </c>
      <c r="AE1540" s="31">
        <v>-74.625067553631723</v>
      </c>
      <c r="AF1540" s="31">
        <v>-51.742612834843136</v>
      </c>
      <c r="AG1540" s="28" t="s">
        <v>74</v>
      </c>
      <c r="AH1540" s="32">
        <v>45940</v>
      </c>
      <c r="AJ1540" s="30" t="s">
        <v>6241</v>
      </c>
    </row>
    <row r="1541" spans="1:36" x14ac:dyDescent="0.2">
      <c r="A1541" s="23" t="s">
        <v>2973</v>
      </c>
      <c r="B1541" s="24" t="s">
        <v>72</v>
      </c>
      <c r="C1541" s="25" t="s">
        <v>2974</v>
      </c>
      <c r="D1541" s="26" t="s">
        <v>74</v>
      </c>
      <c r="E1541" s="24">
        <v>0</v>
      </c>
      <c r="F1541" s="27">
        <v>-46.318178262454268</v>
      </c>
      <c r="G1541" s="27">
        <v>2.6403477176394117</v>
      </c>
      <c r="H1541" s="26" t="s">
        <v>74</v>
      </c>
      <c r="I1541" s="27">
        <v>34.014235865486434</v>
      </c>
      <c r="J1541" s="27">
        <v>10.704231923</v>
      </c>
      <c r="K1541" s="26" t="s">
        <v>74</v>
      </c>
      <c r="L1541" s="23" t="s">
        <v>113</v>
      </c>
      <c r="M1541" s="23" t="s">
        <v>375</v>
      </c>
      <c r="N1541" s="28" t="s">
        <v>74</v>
      </c>
      <c r="O1541" s="3" t="s">
        <v>77</v>
      </c>
      <c r="P1541" s="3" t="s">
        <v>78</v>
      </c>
      <c r="Q1541" s="28" t="s">
        <v>74</v>
      </c>
      <c r="R1541" s="29">
        <v>0</v>
      </c>
      <c r="S1541" s="30">
        <v>0</v>
      </c>
      <c r="T1541" s="30">
        <v>0</v>
      </c>
      <c r="U1541" s="30">
        <v>10</v>
      </c>
      <c r="V1541" s="30">
        <v>19</v>
      </c>
      <c r="W1541" s="28" t="s">
        <v>74</v>
      </c>
      <c r="X1541" s="3" t="s">
        <v>83</v>
      </c>
      <c r="Y1541" s="28" t="s">
        <v>74</v>
      </c>
      <c r="Z1541" s="31">
        <v>-39.864491737819122</v>
      </c>
      <c r="AA1541" s="31">
        <v>0.28335635603726539</v>
      </c>
      <c r="AB1541" s="31">
        <v>-41.857647445375392</v>
      </c>
      <c r="AC1541" s="31">
        <v>-32.568628443330368</v>
      </c>
      <c r="AD1541" s="28" t="s">
        <v>74</v>
      </c>
      <c r="AE1541" s="31">
        <v>-60.422255214249653</v>
      </c>
      <c r="AF1541" s="31">
        <v>-49.690585848633809</v>
      </c>
      <c r="AG1541" s="28" t="s">
        <v>74</v>
      </c>
      <c r="AH1541" s="32">
        <v>45940</v>
      </c>
      <c r="AJ1541" s="30" t="s">
        <v>6242</v>
      </c>
    </row>
    <row r="1542" spans="1:36" x14ac:dyDescent="0.2">
      <c r="A1542" s="23">
        <v>9150</v>
      </c>
      <c r="B1542" s="24" t="s">
        <v>140</v>
      </c>
      <c r="C1542" s="25" t="s">
        <v>2975</v>
      </c>
      <c r="D1542" s="26" t="s">
        <v>74</v>
      </c>
      <c r="E1542" s="24">
        <v>4</v>
      </c>
      <c r="F1542" s="27">
        <v>0</v>
      </c>
      <c r="G1542" s="27">
        <v>54.225925937282604</v>
      </c>
      <c r="H1542" s="26" t="s">
        <v>74</v>
      </c>
      <c r="I1542" s="27">
        <v>36.15884358905253</v>
      </c>
      <c r="J1542" s="27">
        <v>10.7039825</v>
      </c>
      <c r="K1542" s="26" t="s">
        <v>74</v>
      </c>
      <c r="L1542" s="23" t="s">
        <v>75</v>
      </c>
      <c r="M1542" s="23" t="s">
        <v>372</v>
      </c>
      <c r="N1542" s="28" t="s">
        <v>74</v>
      </c>
      <c r="O1542" s="3" t="s">
        <v>109</v>
      </c>
      <c r="P1542" s="3" t="s">
        <v>142</v>
      </c>
      <c r="Q1542" s="28" t="s">
        <v>74</v>
      </c>
      <c r="R1542" s="29">
        <v>5</v>
      </c>
      <c r="S1542" s="30">
        <v>10</v>
      </c>
      <c r="T1542" s="30">
        <v>0</v>
      </c>
      <c r="U1542" s="30">
        <v>0</v>
      </c>
      <c r="V1542" s="30">
        <v>0</v>
      </c>
      <c r="W1542" s="28" t="s">
        <v>74</v>
      </c>
      <c r="X1542" s="3" t="s">
        <v>83</v>
      </c>
      <c r="Y1542" s="28" t="s">
        <v>74</v>
      </c>
      <c r="Z1542" s="31">
        <v>0</v>
      </c>
      <c r="AA1542" s="31">
        <v>79.607508532423211</v>
      </c>
      <c r="AB1542" s="31">
        <v>0</v>
      </c>
      <c r="AC1542" s="31">
        <v>48.636743210024392</v>
      </c>
      <c r="AD1542" s="28" t="s">
        <v>74</v>
      </c>
      <c r="AE1542" s="31">
        <v>-29.695407848117078</v>
      </c>
      <c r="AF1542" s="31">
        <v>2.9818077149987103</v>
      </c>
      <c r="AG1542" s="28" t="s">
        <v>74</v>
      </c>
      <c r="AH1542" s="32">
        <v>45940</v>
      </c>
      <c r="AJ1542" s="30" t="s">
        <v>6243</v>
      </c>
    </row>
    <row r="1543" spans="1:36" x14ac:dyDescent="0.2">
      <c r="A1543" s="23" t="s">
        <v>2976</v>
      </c>
      <c r="B1543" s="24" t="s">
        <v>188</v>
      </c>
      <c r="C1543" s="25" t="s">
        <v>2977</v>
      </c>
      <c r="D1543" s="26" t="s">
        <v>74</v>
      </c>
      <c r="E1543" s="24">
        <v>3</v>
      </c>
      <c r="F1543" s="27">
        <v>-7.1062128289873456</v>
      </c>
      <c r="G1543" s="27">
        <v>7.9050313382903861</v>
      </c>
      <c r="H1543" s="26" t="s">
        <v>74</v>
      </c>
      <c r="I1543" s="27">
        <v>28.203745695586996</v>
      </c>
      <c r="J1543" s="27">
        <v>10.692660877</v>
      </c>
      <c r="K1543" s="26" t="s">
        <v>74</v>
      </c>
      <c r="L1543" s="23" t="s">
        <v>113</v>
      </c>
      <c r="M1543" s="23" t="s">
        <v>411</v>
      </c>
      <c r="N1543" s="28" t="s">
        <v>74</v>
      </c>
      <c r="O1543" s="3" t="s">
        <v>99</v>
      </c>
      <c r="P1543" s="3" t="s">
        <v>190</v>
      </c>
      <c r="Q1543" s="28" t="s">
        <v>74</v>
      </c>
      <c r="R1543" s="29">
        <v>4</v>
      </c>
      <c r="S1543" s="30">
        <v>0</v>
      </c>
      <c r="T1543" s="30">
        <v>0</v>
      </c>
      <c r="U1543" s="30">
        <v>0</v>
      </c>
      <c r="V1543" s="30">
        <v>0</v>
      </c>
      <c r="W1543" s="28" t="s">
        <v>74</v>
      </c>
      <c r="X1543" s="3" t="s">
        <v>83</v>
      </c>
      <c r="Y1543" s="28" t="s">
        <v>74</v>
      </c>
      <c r="Z1543" s="31">
        <v>-1.7105263157894739</v>
      </c>
      <c r="AA1543" s="31">
        <v>25.634197617379119</v>
      </c>
      <c r="AB1543" s="31">
        <v>-1.7105263157894739</v>
      </c>
      <c r="AC1543" s="31">
        <v>40.949058566739595</v>
      </c>
      <c r="AD1543" s="28" t="s">
        <v>74</v>
      </c>
      <c r="AE1543" s="31">
        <v>-8.9371952737591673</v>
      </c>
      <c r="AF1543" s="31">
        <v>9.8720029449687843</v>
      </c>
      <c r="AG1543" s="28" t="s">
        <v>74</v>
      </c>
      <c r="AH1543" s="32">
        <v>45940</v>
      </c>
      <c r="AJ1543" s="30" t="s">
        <v>6244</v>
      </c>
    </row>
    <row r="1544" spans="1:36" x14ac:dyDescent="0.2">
      <c r="A1544" s="23" t="s">
        <v>2978</v>
      </c>
      <c r="B1544" s="24" t="s">
        <v>194</v>
      </c>
      <c r="C1544" s="25" t="s">
        <v>2979</v>
      </c>
      <c r="D1544" s="26" t="s">
        <v>74</v>
      </c>
      <c r="E1544" s="24">
        <v>0</v>
      </c>
      <c r="F1544" s="27">
        <v>-17.889134522773414</v>
      </c>
      <c r="G1544" s="27">
        <v>5.3769442247215649</v>
      </c>
      <c r="H1544" s="26" t="s">
        <v>74</v>
      </c>
      <c r="I1544" s="27">
        <v>14.824276833456695</v>
      </c>
      <c r="J1544" s="27">
        <v>10.685193186999999</v>
      </c>
      <c r="K1544" s="26" t="s">
        <v>74</v>
      </c>
      <c r="L1544" s="23" t="s">
        <v>315</v>
      </c>
      <c r="M1544" s="23" t="s">
        <v>1601</v>
      </c>
      <c r="N1544" s="28" t="s">
        <v>74</v>
      </c>
      <c r="O1544" s="3" t="s">
        <v>156</v>
      </c>
      <c r="P1544" s="3" t="s">
        <v>196</v>
      </c>
      <c r="Q1544" s="28" t="s">
        <v>74</v>
      </c>
      <c r="R1544" s="29">
        <v>4</v>
      </c>
      <c r="S1544" s="30">
        <v>0</v>
      </c>
      <c r="T1544" s="30">
        <v>0</v>
      </c>
      <c r="U1544" s="30">
        <v>0</v>
      </c>
      <c r="V1544" s="30">
        <v>1</v>
      </c>
      <c r="W1544" s="28" t="s">
        <v>74</v>
      </c>
      <c r="X1544" s="3" t="s">
        <v>101</v>
      </c>
      <c r="Y1544" s="28" t="s">
        <v>74</v>
      </c>
      <c r="Z1544" s="31">
        <v>-3.1693989071038251</v>
      </c>
      <c r="AA1544" s="31">
        <v>11.118078635480019</v>
      </c>
      <c r="AB1544" s="31">
        <v>-3.1693989071038251</v>
      </c>
      <c r="AC1544" s="31">
        <v>8.3731709045924401</v>
      </c>
      <c r="AD1544" s="28" t="s">
        <v>74</v>
      </c>
      <c r="AE1544" s="31">
        <v>-33.371194040265436</v>
      </c>
      <c r="AF1544" s="31">
        <v>-14.462218998450069</v>
      </c>
      <c r="AG1544" s="28" t="s">
        <v>74</v>
      </c>
      <c r="AH1544" s="32">
        <v>45940</v>
      </c>
      <c r="AJ1544" s="30" t="s">
        <v>6245</v>
      </c>
    </row>
    <row r="1545" spans="1:36" x14ac:dyDescent="0.2">
      <c r="A1545" s="23">
        <v>4904</v>
      </c>
      <c r="B1545" s="24" t="s">
        <v>107</v>
      </c>
      <c r="C1545" s="25" t="s">
        <v>2980</v>
      </c>
      <c r="D1545" s="26" t="s">
        <v>74</v>
      </c>
      <c r="E1545" s="24">
        <v>1</v>
      </c>
      <c r="F1545" s="27">
        <v>-13.578226425036743</v>
      </c>
      <c r="G1545" s="27">
        <v>7.8619742720865915</v>
      </c>
      <c r="H1545" s="26" t="s">
        <v>74</v>
      </c>
      <c r="I1545" s="27">
        <v>15.648274376240682</v>
      </c>
      <c r="J1545" s="27">
        <v>10.681375840999999</v>
      </c>
      <c r="K1545" s="26" t="s">
        <v>74</v>
      </c>
      <c r="L1545" s="23" t="s">
        <v>88</v>
      </c>
      <c r="M1545" s="23" t="s">
        <v>206</v>
      </c>
      <c r="N1545" s="28" t="s">
        <v>74</v>
      </c>
      <c r="O1545" s="3" t="s">
        <v>109</v>
      </c>
      <c r="P1545" s="3" t="s">
        <v>110</v>
      </c>
      <c r="Q1545" s="28" t="s">
        <v>74</v>
      </c>
      <c r="R1545" s="29">
        <v>5</v>
      </c>
      <c r="S1545" s="30">
        <v>1</v>
      </c>
      <c r="T1545" s="30">
        <v>0</v>
      </c>
      <c r="U1545" s="30">
        <v>0</v>
      </c>
      <c r="V1545" s="30">
        <v>0</v>
      </c>
      <c r="W1545" s="28" t="s">
        <v>74</v>
      </c>
      <c r="X1545" s="3" t="s">
        <v>101</v>
      </c>
      <c r="Y1545" s="28" t="s">
        <v>74</v>
      </c>
      <c r="Z1545" s="31">
        <v>0</v>
      </c>
      <c r="AA1545" s="31">
        <v>11.383108935128515</v>
      </c>
      <c r="AB1545" s="31">
        <v>0</v>
      </c>
      <c r="AC1545" s="31">
        <v>24.069225174054793</v>
      </c>
      <c r="AD1545" s="28" t="s">
        <v>74</v>
      </c>
      <c r="AE1545" s="31">
        <v>-26.894928470371397</v>
      </c>
      <c r="AF1545" s="31">
        <v>-5.2260344114045569</v>
      </c>
      <c r="AG1545" s="28" t="s">
        <v>74</v>
      </c>
      <c r="AH1545" s="32">
        <v>45940</v>
      </c>
      <c r="AJ1545" s="30" t="s">
        <v>6246</v>
      </c>
    </row>
    <row r="1546" spans="1:36" x14ac:dyDescent="0.2">
      <c r="A1546" s="23">
        <v>1519</v>
      </c>
      <c r="B1546" s="24" t="s">
        <v>124</v>
      </c>
      <c r="C1546" s="25" t="s">
        <v>2981</v>
      </c>
      <c r="D1546" s="26" t="s">
        <v>74</v>
      </c>
      <c r="E1546" s="24">
        <v>3</v>
      </c>
      <c r="F1546" s="27">
        <v>-14.027306358901237</v>
      </c>
      <c r="G1546" s="27">
        <v>46.006150248267403</v>
      </c>
      <c r="H1546" s="26" t="s">
        <v>74</v>
      </c>
      <c r="I1546" s="27">
        <v>35.54326971371264</v>
      </c>
      <c r="J1546" s="27">
        <v>10.678058652000001</v>
      </c>
      <c r="K1546" s="26" t="s">
        <v>74</v>
      </c>
      <c r="L1546" s="23" t="s">
        <v>178</v>
      </c>
      <c r="M1546" s="23" t="s">
        <v>742</v>
      </c>
      <c r="N1546" s="28" t="s">
        <v>74</v>
      </c>
      <c r="O1546" s="3" t="s">
        <v>109</v>
      </c>
      <c r="P1546" s="3" t="s">
        <v>126</v>
      </c>
      <c r="Q1546" s="28" t="s">
        <v>74</v>
      </c>
      <c r="R1546" s="29">
        <v>5</v>
      </c>
      <c r="S1546" s="30">
        <v>14</v>
      </c>
      <c r="T1546" s="30">
        <v>0</v>
      </c>
      <c r="U1546" s="30">
        <v>0</v>
      </c>
      <c r="V1546" s="30">
        <v>0</v>
      </c>
      <c r="W1546" s="28" t="s">
        <v>74</v>
      </c>
      <c r="X1546" s="3" t="s">
        <v>83</v>
      </c>
      <c r="Y1546" s="28" t="s">
        <v>74</v>
      </c>
      <c r="Z1546" s="31">
        <v>-12.118408880666054</v>
      </c>
      <c r="AA1546" s="31">
        <v>78.907721280602644</v>
      </c>
      <c r="AB1546" s="31">
        <v>-40.773067331670823</v>
      </c>
      <c r="AC1546" s="31">
        <v>11.30068816470455</v>
      </c>
      <c r="AD1546" s="28" t="s">
        <v>74</v>
      </c>
      <c r="AE1546" s="31">
        <v>-55.500960953569404</v>
      </c>
      <c r="AF1546" s="31">
        <v>-7.0936868779246902</v>
      </c>
      <c r="AG1546" s="28" t="s">
        <v>74</v>
      </c>
      <c r="AH1546" s="32">
        <v>45940</v>
      </c>
      <c r="AJ1546" s="30" t="s">
        <v>6247</v>
      </c>
    </row>
    <row r="1547" spans="1:36" x14ac:dyDescent="0.2">
      <c r="A1547" s="23">
        <v>1618</v>
      </c>
      <c r="B1547" s="24" t="s">
        <v>124</v>
      </c>
      <c r="C1547" s="25" t="s">
        <v>2982</v>
      </c>
      <c r="D1547" s="26" t="s">
        <v>74</v>
      </c>
      <c r="E1547" s="24">
        <v>5</v>
      </c>
      <c r="F1547" s="27">
        <v>0</v>
      </c>
      <c r="G1547" s="27">
        <v>77.86726177834565</v>
      </c>
      <c r="H1547" s="26" t="s">
        <v>74</v>
      </c>
      <c r="I1547" s="27">
        <v>41.667763533646543</v>
      </c>
      <c r="J1547" s="27">
        <v>10.674440064000001</v>
      </c>
      <c r="K1547" s="26" t="s">
        <v>74</v>
      </c>
      <c r="L1547" s="23" t="s">
        <v>178</v>
      </c>
      <c r="M1547" s="23" t="s">
        <v>683</v>
      </c>
      <c r="N1547" s="28" t="s">
        <v>74</v>
      </c>
      <c r="O1547" s="3" t="s">
        <v>109</v>
      </c>
      <c r="P1547" s="3" t="s">
        <v>126</v>
      </c>
      <c r="Q1547" s="28" t="s">
        <v>74</v>
      </c>
      <c r="R1547" s="29">
        <v>5</v>
      </c>
      <c r="S1547" s="30">
        <v>9</v>
      </c>
      <c r="T1547" s="30">
        <v>3</v>
      </c>
      <c r="U1547" s="30">
        <v>0</v>
      </c>
      <c r="V1547" s="30">
        <v>0</v>
      </c>
      <c r="W1547" s="28" t="s">
        <v>74</v>
      </c>
      <c r="X1547" s="3" t="s">
        <v>79</v>
      </c>
      <c r="Y1547" s="28" t="s">
        <v>74</v>
      </c>
      <c r="Z1547" s="31">
        <v>0</v>
      </c>
      <c r="AA1547" s="31">
        <v>99.295774647887342</v>
      </c>
      <c r="AB1547" s="31">
        <v>0</v>
      </c>
      <c r="AC1547" s="31">
        <v>77.914688963631235</v>
      </c>
      <c r="AD1547" s="28" t="s">
        <v>74</v>
      </c>
      <c r="AE1547" s="31">
        <v>-10.455338018378475</v>
      </c>
      <c r="AF1547" s="31">
        <v>33.847926030164551</v>
      </c>
      <c r="AG1547" s="28" t="s">
        <v>74</v>
      </c>
      <c r="AH1547" s="32">
        <v>45940</v>
      </c>
      <c r="AJ1547" s="30" t="s">
        <v>6248</v>
      </c>
    </row>
    <row r="1548" spans="1:36" x14ac:dyDescent="0.2">
      <c r="A1548" s="23" t="s">
        <v>2983</v>
      </c>
      <c r="B1548" s="24" t="s">
        <v>194</v>
      </c>
      <c r="C1548" s="25" t="s">
        <v>2984</v>
      </c>
      <c r="D1548" s="26" t="s">
        <v>74</v>
      </c>
      <c r="E1548" s="24">
        <v>1</v>
      </c>
      <c r="F1548" s="27">
        <v>-10.574018143554801</v>
      </c>
      <c r="G1548" s="27">
        <v>11.032663405722767</v>
      </c>
      <c r="H1548" s="26" t="s">
        <v>74</v>
      </c>
      <c r="I1548" s="27">
        <v>14.231715830715894</v>
      </c>
      <c r="J1548" s="27">
        <v>10.671721739000001</v>
      </c>
      <c r="K1548" s="26" t="s">
        <v>74</v>
      </c>
      <c r="L1548" s="23" t="s">
        <v>315</v>
      </c>
      <c r="M1548" s="23" t="s">
        <v>1601</v>
      </c>
      <c r="N1548" s="28" t="s">
        <v>74</v>
      </c>
      <c r="O1548" s="3" t="s">
        <v>156</v>
      </c>
      <c r="P1548" s="3" t="s">
        <v>196</v>
      </c>
      <c r="Q1548" s="28" t="s">
        <v>74</v>
      </c>
      <c r="R1548" s="29">
        <v>5</v>
      </c>
      <c r="S1548" s="30">
        <v>26</v>
      </c>
      <c r="T1548" s="30">
        <v>0</v>
      </c>
      <c r="U1548" s="30">
        <v>0</v>
      </c>
      <c r="V1548" s="30">
        <v>0</v>
      </c>
      <c r="W1548" s="28" t="s">
        <v>74</v>
      </c>
      <c r="X1548" s="3" t="s">
        <v>101</v>
      </c>
      <c r="Y1548" s="28" t="s">
        <v>74</v>
      </c>
      <c r="Z1548" s="31">
        <v>0</v>
      </c>
      <c r="AA1548" s="31">
        <v>23.330772711488077</v>
      </c>
      <c r="AB1548" s="31">
        <v>0</v>
      </c>
      <c r="AC1548" s="31">
        <v>21.852296302365037</v>
      </c>
      <c r="AD1548" s="28" t="s">
        <v>74</v>
      </c>
      <c r="AE1548" s="31">
        <v>-17.859320686092804</v>
      </c>
      <c r="AF1548" s="31">
        <v>-3.2346733458274448</v>
      </c>
      <c r="AG1548" s="28" t="s">
        <v>74</v>
      </c>
      <c r="AH1548" s="32">
        <v>45940</v>
      </c>
      <c r="AJ1548" s="30" t="s">
        <v>6249</v>
      </c>
    </row>
    <row r="1549" spans="1:36" x14ac:dyDescent="0.2">
      <c r="A1549" s="23" t="s">
        <v>2985</v>
      </c>
      <c r="B1549" s="24" t="s">
        <v>194</v>
      </c>
      <c r="C1549" s="25" t="s">
        <v>2986</v>
      </c>
      <c r="D1549" s="26" t="s">
        <v>74</v>
      </c>
      <c r="E1549" s="24">
        <v>0</v>
      </c>
      <c r="F1549" s="27">
        <v>-32.718580267028003</v>
      </c>
      <c r="G1549" s="27">
        <v>4.9302568574311145</v>
      </c>
      <c r="H1549" s="26" t="s">
        <v>74</v>
      </c>
      <c r="I1549" s="27">
        <v>37.705012048377071</v>
      </c>
      <c r="J1549" s="27">
        <v>10.645343304000001</v>
      </c>
      <c r="K1549" s="26" t="s">
        <v>74</v>
      </c>
      <c r="L1549" s="23" t="s">
        <v>122</v>
      </c>
      <c r="M1549" s="23" t="s">
        <v>1175</v>
      </c>
      <c r="N1549" s="28" t="s">
        <v>74</v>
      </c>
      <c r="O1549" s="3" t="s">
        <v>156</v>
      </c>
      <c r="P1549" s="3" t="s">
        <v>196</v>
      </c>
      <c r="Q1549" s="28" t="s">
        <v>74</v>
      </c>
      <c r="R1549" s="29">
        <v>2</v>
      </c>
      <c r="S1549" s="30">
        <v>0</v>
      </c>
      <c r="T1549" s="30">
        <v>0</v>
      </c>
      <c r="U1549" s="30">
        <v>0</v>
      </c>
      <c r="V1549" s="30">
        <v>26</v>
      </c>
      <c r="W1549" s="28" t="s">
        <v>74</v>
      </c>
      <c r="X1549" s="3" t="s">
        <v>83</v>
      </c>
      <c r="Y1549" s="28" t="s">
        <v>74</v>
      </c>
      <c r="Z1549" s="31">
        <v>-17.178779015453394</v>
      </c>
      <c r="AA1549" s="31">
        <v>8.9560243117626079</v>
      </c>
      <c r="AB1549" s="31">
        <v>-31.56375967033831</v>
      </c>
      <c r="AC1549" s="31">
        <v>-13.734644156291726</v>
      </c>
      <c r="AD1549" s="28" t="s">
        <v>74</v>
      </c>
      <c r="AE1549" s="31">
        <v>-42.286902964021742</v>
      </c>
      <c r="AF1549" s="31">
        <v>-31.792654425511628</v>
      </c>
      <c r="AG1549" s="28" t="s">
        <v>74</v>
      </c>
      <c r="AH1549" s="32">
        <v>45940</v>
      </c>
      <c r="AJ1549" s="30" t="s">
        <v>6250</v>
      </c>
    </row>
    <row r="1550" spans="1:36" x14ac:dyDescent="0.2">
      <c r="A1550" s="23" t="s">
        <v>2987</v>
      </c>
      <c r="B1550" s="24" t="s">
        <v>754</v>
      </c>
      <c r="C1550" s="25" t="s">
        <v>2988</v>
      </c>
      <c r="D1550" s="26" t="s">
        <v>74</v>
      </c>
      <c r="E1550" s="24">
        <v>5</v>
      </c>
      <c r="F1550" s="27">
        <v>-7.9322744201381843</v>
      </c>
      <c r="G1550" s="27">
        <v>11.401748783864745</v>
      </c>
      <c r="H1550" s="26" t="s">
        <v>74</v>
      </c>
      <c r="I1550" s="27">
        <v>22.727703294224952</v>
      </c>
      <c r="J1550" s="27">
        <v>10.634561849000001</v>
      </c>
      <c r="K1550" s="26" t="s">
        <v>74</v>
      </c>
      <c r="L1550" s="23" t="s">
        <v>113</v>
      </c>
      <c r="M1550" s="23" t="s">
        <v>324</v>
      </c>
      <c r="N1550" s="28" t="s">
        <v>74</v>
      </c>
      <c r="O1550" s="3" t="s">
        <v>109</v>
      </c>
      <c r="P1550" s="3" t="s">
        <v>756</v>
      </c>
      <c r="Q1550" s="28" t="s">
        <v>74</v>
      </c>
      <c r="R1550" s="29">
        <v>5</v>
      </c>
      <c r="S1550" s="30">
        <v>11</v>
      </c>
      <c r="T1550" s="30">
        <v>6</v>
      </c>
      <c r="U1550" s="30">
        <v>0</v>
      </c>
      <c r="V1550" s="30">
        <v>0</v>
      </c>
      <c r="W1550" s="28" t="s">
        <v>74</v>
      </c>
      <c r="X1550" s="3" t="s">
        <v>83</v>
      </c>
      <c r="Y1550" s="28" t="s">
        <v>74</v>
      </c>
      <c r="Z1550" s="31">
        <v>-5.5238095238095211</v>
      </c>
      <c r="AA1550" s="31">
        <v>19.23076923076923</v>
      </c>
      <c r="AB1550" s="31">
        <v>-5.5238095238095211</v>
      </c>
      <c r="AC1550" s="31">
        <v>48.066773338428092</v>
      </c>
      <c r="AD1550" s="28" t="s">
        <v>74</v>
      </c>
      <c r="AE1550" s="31">
        <v>-7.9322744201381843</v>
      </c>
      <c r="AF1550" s="31">
        <v>19.221079730458527</v>
      </c>
      <c r="AG1550" s="28" t="s">
        <v>74</v>
      </c>
      <c r="AH1550" s="32">
        <v>45940</v>
      </c>
      <c r="AJ1550" s="30" t="s">
        <v>6251</v>
      </c>
    </row>
    <row r="1551" spans="1:36" x14ac:dyDescent="0.2">
      <c r="A1551" s="23" t="s">
        <v>2989</v>
      </c>
      <c r="B1551" s="24" t="s">
        <v>154</v>
      </c>
      <c r="C1551" s="25" t="s">
        <v>2990</v>
      </c>
      <c r="D1551" s="26" t="s">
        <v>74</v>
      </c>
      <c r="E1551" s="24">
        <v>3</v>
      </c>
      <c r="F1551" s="27">
        <v>-11.32680125739572</v>
      </c>
      <c r="G1551" s="27">
        <v>0.58652071011185503</v>
      </c>
      <c r="H1551" s="26" t="s">
        <v>74</v>
      </c>
      <c r="I1551" s="27">
        <v>16.488668691864529</v>
      </c>
      <c r="J1551" s="27">
        <v>10.617404991000001</v>
      </c>
      <c r="K1551" s="26" t="s">
        <v>74</v>
      </c>
      <c r="L1551" s="23" t="s">
        <v>493</v>
      </c>
      <c r="M1551" s="23" t="s">
        <v>881</v>
      </c>
      <c r="N1551" s="28" t="s">
        <v>74</v>
      </c>
      <c r="O1551" s="3" t="s">
        <v>156</v>
      </c>
      <c r="P1551" s="3" t="s">
        <v>171</v>
      </c>
      <c r="Q1551" s="28" t="s">
        <v>74</v>
      </c>
      <c r="R1551" s="29">
        <v>3</v>
      </c>
      <c r="S1551" s="30">
        <v>0</v>
      </c>
      <c r="T1551" s="30">
        <v>0</v>
      </c>
      <c r="U1551" s="30">
        <v>0</v>
      </c>
      <c r="V1551" s="30">
        <v>0</v>
      </c>
      <c r="W1551" s="28" t="s">
        <v>74</v>
      </c>
      <c r="X1551" s="3" t="s">
        <v>101</v>
      </c>
      <c r="Y1551" s="28" t="s">
        <v>74</v>
      </c>
      <c r="Z1551" s="31">
        <v>-9.6099491237987618</v>
      </c>
      <c r="AA1551" s="31">
        <v>10.964607911172797</v>
      </c>
      <c r="AB1551" s="31">
        <v>-9.6099491237987618</v>
      </c>
      <c r="AC1551" s="31">
        <v>42.800688551162423</v>
      </c>
      <c r="AD1551" s="28" t="s">
        <v>74</v>
      </c>
      <c r="AE1551" s="31">
        <v>-11.32680125739572</v>
      </c>
      <c r="AF1551" s="31">
        <v>17.695861045895505</v>
      </c>
      <c r="AG1551" s="28" t="s">
        <v>74</v>
      </c>
      <c r="AH1551" s="32">
        <v>45940</v>
      </c>
      <c r="AJ1551" s="30" t="s">
        <v>6252</v>
      </c>
    </row>
    <row r="1552" spans="1:36" x14ac:dyDescent="0.2">
      <c r="A1552" s="23">
        <v>2202</v>
      </c>
      <c r="B1552" s="24" t="s">
        <v>124</v>
      </c>
      <c r="C1552" s="25" t="s">
        <v>2991</v>
      </c>
      <c r="D1552" s="26" t="s">
        <v>74</v>
      </c>
      <c r="E1552" s="24">
        <v>0</v>
      </c>
      <c r="F1552" s="27">
        <v>-29.202156413809817</v>
      </c>
      <c r="G1552" s="27">
        <v>2.6341285331406259</v>
      </c>
      <c r="H1552" s="26" t="s">
        <v>74</v>
      </c>
      <c r="I1552" s="27">
        <v>32.148990298365192</v>
      </c>
      <c r="J1552" s="27">
        <v>10.609099113999999</v>
      </c>
      <c r="K1552" s="26" t="s">
        <v>74</v>
      </c>
      <c r="L1552" s="23" t="s">
        <v>493</v>
      </c>
      <c r="M1552" s="23" t="s">
        <v>1302</v>
      </c>
      <c r="N1552" s="28" t="s">
        <v>74</v>
      </c>
      <c r="O1552" s="3" t="s">
        <v>109</v>
      </c>
      <c r="P1552" s="3" t="s">
        <v>126</v>
      </c>
      <c r="Q1552" s="28" t="s">
        <v>74</v>
      </c>
      <c r="R1552" s="29">
        <v>1</v>
      </c>
      <c r="S1552" s="30">
        <v>0</v>
      </c>
      <c r="T1552" s="30">
        <v>0</v>
      </c>
      <c r="U1552" s="30">
        <v>0</v>
      </c>
      <c r="V1552" s="30">
        <v>8</v>
      </c>
      <c r="W1552" s="28" t="s">
        <v>74</v>
      </c>
      <c r="X1552" s="3" t="s">
        <v>83</v>
      </c>
      <c r="Y1552" s="28" t="s">
        <v>74</v>
      </c>
      <c r="Z1552" s="31">
        <v>-11.694915254237294</v>
      </c>
      <c r="AA1552" s="31">
        <v>11.087420042643913</v>
      </c>
      <c r="AB1552" s="31">
        <v>-72.179854198941058</v>
      </c>
      <c r="AC1552" s="31">
        <v>-44.800813348255033</v>
      </c>
      <c r="AD1552" s="28" t="s">
        <v>74</v>
      </c>
      <c r="AE1552" s="31">
        <v>-81.525809114465929</v>
      </c>
      <c r="AF1552" s="31">
        <v>-60.788737274331019</v>
      </c>
      <c r="AG1552" s="28" t="s">
        <v>74</v>
      </c>
      <c r="AH1552" s="32">
        <v>45940</v>
      </c>
      <c r="AJ1552" s="30" t="s">
        <v>6253</v>
      </c>
    </row>
    <row r="1553" spans="1:36" x14ac:dyDescent="0.2">
      <c r="A1553" s="23" t="s">
        <v>2992</v>
      </c>
      <c r="B1553" s="24" t="s">
        <v>154</v>
      </c>
      <c r="C1553" s="25" t="s">
        <v>2993</v>
      </c>
      <c r="D1553" s="26" t="s">
        <v>74</v>
      </c>
      <c r="E1553" s="24">
        <v>1</v>
      </c>
      <c r="F1553" s="27">
        <v>-11.585119181690166</v>
      </c>
      <c r="G1553" s="27">
        <v>6.51018023476911</v>
      </c>
      <c r="H1553" s="26" t="s">
        <v>74</v>
      </c>
      <c r="I1553" s="27">
        <v>21.361922368664082</v>
      </c>
      <c r="J1553" s="27">
        <v>10.601762436</v>
      </c>
      <c r="K1553" s="26" t="s">
        <v>74</v>
      </c>
      <c r="L1553" s="23" t="s">
        <v>122</v>
      </c>
      <c r="M1553" s="23" t="s">
        <v>1085</v>
      </c>
      <c r="N1553" s="28" t="s">
        <v>74</v>
      </c>
      <c r="O1553" s="3" t="s">
        <v>156</v>
      </c>
      <c r="P1553" s="3" t="s">
        <v>171</v>
      </c>
      <c r="Q1553" s="28" t="s">
        <v>74</v>
      </c>
      <c r="R1553" s="29">
        <v>3</v>
      </c>
      <c r="S1553" s="30">
        <v>0</v>
      </c>
      <c r="T1553" s="30">
        <v>0</v>
      </c>
      <c r="U1553" s="30">
        <v>0</v>
      </c>
      <c r="V1553" s="30">
        <v>0</v>
      </c>
      <c r="W1553" s="28" t="s">
        <v>74</v>
      </c>
      <c r="X1553" s="3" t="s">
        <v>83</v>
      </c>
      <c r="Y1553" s="28" t="s">
        <v>74</v>
      </c>
      <c r="Z1553" s="31">
        <v>-3.6512667660208655</v>
      </c>
      <c r="AA1553" s="31">
        <v>9.2060810810810807</v>
      </c>
      <c r="AB1553" s="31">
        <v>-24.999999999999993</v>
      </c>
      <c r="AC1553" s="31">
        <v>-6.9201586604565541</v>
      </c>
      <c r="AD1553" s="28" t="s">
        <v>74</v>
      </c>
      <c r="AE1553" s="31">
        <v>-46.62056134540402</v>
      </c>
      <c r="AF1553" s="31">
        <v>-25.925565575105384</v>
      </c>
      <c r="AG1553" s="28" t="s">
        <v>74</v>
      </c>
      <c r="AH1553" s="32">
        <v>45940</v>
      </c>
      <c r="AJ1553" s="30" t="s">
        <v>6254</v>
      </c>
    </row>
    <row r="1554" spans="1:36" x14ac:dyDescent="0.2">
      <c r="A1554" s="23">
        <v>24110</v>
      </c>
      <c r="B1554" s="24" t="s">
        <v>140</v>
      </c>
      <c r="C1554" s="25" t="s">
        <v>2994</v>
      </c>
      <c r="D1554" s="26" t="s">
        <v>74</v>
      </c>
      <c r="E1554" s="24">
        <v>4</v>
      </c>
      <c r="F1554" s="27">
        <v>-16.838167637344004</v>
      </c>
      <c r="G1554" s="27">
        <v>15.716039134820287</v>
      </c>
      <c r="H1554" s="26" t="s">
        <v>74</v>
      </c>
      <c r="I1554" s="27">
        <v>23.967187292387859</v>
      </c>
      <c r="J1554" s="27">
        <v>10.581671375999999</v>
      </c>
      <c r="K1554" s="26" t="s">
        <v>74</v>
      </c>
      <c r="L1554" s="23" t="s">
        <v>113</v>
      </c>
      <c r="M1554" s="23" t="s">
        <v>324</v>
      </c>
      <c r="N1554" s="28" t="s">
        <v>74</v>
      </c>
      <c r="O1554" s="3" t="s">
        <v>109</v>
      </c>
      <c r="P1554" s="3" t="s">
        <v>142</v>
      </c>
      <c r="Q1554" s="28" t="s">
        <v>74</v>
      </c>
      <c r="R1554" s="29">
        <v>5</v>
      </c>
      <c r="S1554" s="30">
        <v>52</v>
      </c>
      <c r="T1554" s="30">
        <v>0</v>
      </c>
      <c r="U1554" s="30">
        <v>0</v>
      </c>
      <c r="V1554" s="30">
        <v>0</v>
      </c>
      <c r="W1554" s="28" t="s">
        <v>74</v>
      </c>
      <c r="X1554" s="3" t="s">
        <v>83</v>
      </c>
      <c r="Y1554" s="28" t="s">
        <v>74</v>
      </c>
      <c r="Z1554" s="31">
        <v>-9.6666666666666661</v>
      </c>
      <c r="AA1554" s="31">
        <v>35.596854896354543</v>
      </c>
      <c r="AB1554" s="31">
        <v>-9.6666666666666661</v>
      </c>
      <c r="AC1554" s="31">
        <v>66.458562751315597</v>
      </c>
      <c r="AD1554" s="28" t="s">
        <v>74</v>
      </c>
      <c r="AE1554" s="31">
        <v>-16.838167637344004</v>
      </c>
      <c r="AF1554" s="31">
        <v>21.077836173594971</v>
      </c>
      <c r="AG1554" s="28" t="s">
        <v>74</v>
      </c>
      <c r="AH1554" s="32">
        <v>45940</v>
      </c>
      <c r="AJ1554" s="30" t="s">
        <v>6255</v>
      </c>
    </row>
    <row r="1555" spans="1:36" x14ac:dyDescent="0.2">
      <c r="A1555" s="23">
        <v>3407</v>
      </c>
      <c r="B1555" s="24" t="s">
        <v>259</v>
      </c>
      <c r="C1555" s="25" t="s">
        <v>2995</v>
      </c>
      <c r="D1555" s="26" t="s">
        <v>74</v>
      </c>
      <c r="E1555" s="24">
        <v>2</v>
      </c>
      <c r="F1555" s="27">
        <v>-6.7734698770897248</v>
      </c>
      <c r="G1555" s="27">
        <v>13.077884991933256</v>
      </c>
      <c r="H1555" s="26" t="s">
        <v>74</v>
      </c>
      <c r="I1555" s="27">
        <v>25.85370276378784</v>
      </c>
      <c r="J1555" s="27">
        <v>10.57677593</v>
      </c>
      <c r="K1555" s="26" t="s">
        <v>74</v>
      </c>
      <c r="L1555" s="23" t="s">
        <v>247</v>
      </c>
      <c r="M1555" s="23" t="s">
        <v>816</v>
      </c>
      <c r="N1555" s="28" t="s">
        <v>74</v>
      </c>
      <c r="O1555" s="3" t="s">
        <v>109</v>
      </c>
      <c r="P1555" s="3" t="s">
        <v>261</v>
      </c>
      <c r="Q1555" s="28" t="s">
        <v>74</v>
      </c>
      <c r="R1555" s="29">
        <v>5</v>
      </c>
      <c r="S1555" s="30">
        <v>10</v>
      </c>
      <c r="T1555" s="30">
        <v>0</v>
      </c>
      <c r="U1555" s="30">
        <v>0</v>
      </c>
      <c r="V1555" s="30">
        <v>0</v>
      </c>
      <c r="W1555" s="28" t="s">
        <v>74</v>
      </c>
      <c r="X1555" s="3" t="s">
        <v>83</v>
      </c>
      <c r="Y1555" s="28" t="s">
        <v>74</v>
      </c>
      <c r="Z1555" s="31">
        <v>-3.0666917520797723</v>
      </c>
      <c r="AA1555" s="31">
        <v>27.474182444061956</v>
      </c>
      <c r="AB1555" s="31">
        <v>-3.0666917520797723</v>
      </c>
      <c r="AC1555" s="31">
        <v>23.679163933026626</v>
      </c>
      <c r="AD1555" s="28" t="s">
        <v>74</v>
      </c>
      <c r="AE1555" s="31">
        <v>-35.972829064330121</v>
      </c>
      <c r="AF1555" s="31">
        <v>-13.451296214231656</v>
      </c>
      <c r="AG1555" s="28" t="s">
        <v>74</v>
      </c>
      <c r="AH1555" s="32">
        <v>45940</v>
      </c>
      <c r="AJ1555" s="30" t="s">
        <v>6256</v>
      </c>
    </row>
    <row r="1556" spans="1:36" x14ac:dyDescent="0.2">
      <c r="A1556" s="23" t="s">
        <v>2996</v>
      </c>
      <c r="B1556" s="24" t="s">
        <v>72</v>
      </c>
      <c r="C1556" s="25" t="s">
        <v>2997</v>
      </c>
      <c r="D1556" s="26" t="s">
        <v>74</v>
      </c>
      <c r="E1556" s="24">
        <v>3</v>
      </c>
      <c r="F1556" s="27">
        <v>0</v>
      </c>
      <c r="G1556" s="27">
        <v>48.684440721726638</v>
      </c>
      <c r="H1556" s="26" t="s">
        <v>74</v>
      </c>
      <c r="I1556" s="27">
        <v>57.97867176447771</v>
      </c>
      <c r="J1556" s="27">
        <v>10.57498827</v>
      </c>
      <c r="K1556" s="26" t="s">
        <v>74</v>
      </c>
      <c r="L1556" s="23" t="s">
        <v>247</v>
      </c>
      <c r="M1556" s="23" t="s">
        <v>248</v>
      </c>
      <c r="N1556" s="28" t="s">
        <v>74</v>
      </c>
      <c r="O1556" s="3" t="s">
        <v>77</v>
      </c>
      <c r="P1556" s="3" t="s">
        <v>78</v>
      </c>
      <c r="Q1556" s="28" t="s">
        <v>74</v>
      </c>
      <c r="R1556" s="29">
        <v>3</v>
      </c>
      <c r="S1556" s="30">
        <v>0</v>
      </c>
      <c r="T1556" s="30">
        <v>0</v>
      </c>
      <c r="U1556" s="30">
        <v>0</v>
      </c>
      <c r="V1556" s="30">
        <v>0</v>
      </c>
      <c r="W1556" s="28" t="s">
        <v>74</v>
      </c>
      <c r="X1556" s="3" t="s">
        <v>79</v>
      </c>
      <c r="Y1556" s="28" t="s">
        <v>74</v>
      </c>
      <c r="Z1556" s="31">
        <v>0</v>
      </c>
      <c r="AA1556" s="31">
        <v>71.882172915072687</v>
      </c>
      <c r="AB1556" s="31">
        <v>-71.164522029329646</v>
      </c>
      <c r="AC1556" s="31">
        <v>-41.564961346776123</v>
      </c>
      <c r="AD1556" s="28" t="s">
        <v>74</v>
      </c>
      <c r="AE1556" s="31">
        <v>-81.804055377936763</v>
      </c>
      <c r="AF1556" s="31">
        <v>-58.910536000821843</v>
      </c>
      <c r="AG1556" s="28" t="s">
        <v>74</v>
      </c>
      <c r="AH1556" s="32">
        <v>45940</v>
      </c>
      <c r="AJ1556" s="30" t="s">
        <v>6257</v>
      </c>
    </row>
    <row r="1557" spans="1:36" x14ac:dyDescent="0.2">
      <c r="A1557" s="23">
        <v>2207</v>
      </c>
      <c r="B1557" s="24" t="s">
        <v>107</v>
      </c>
      <c r="C1557" s="25" t="s">
        <v>2998</v>
      </c>
      <c r="D1557" s="26" t="s">
        <v>74</v>
      </c>
      <c r="E1557" s="24">
        <v>0</v>
      </c>
      <c r="F1557" s="27">
        <v>-19.501826393141496</v>
      </c>
      <c r="G1557" s="27">
        <v>3.8976706051217294</v>
      </c>
      <c r="H1557" s="26" t="s">
        <v>74</v>
      </c>
      <c r="I1557" s="27">
        <v>23.581638411285553</v>
      </c>
      <c r="J1557" s="27">
        <v>10.573034594999999</v>
      </c>
      <c r="K1557" s="26" t="s">
        <v>74</v>
      </c>
      <c r="L1557" s="23" t="s">
        <v>91</v>
      </c>
      <c r="M1557" s="23" t="s">
        <v>1147</v>
      </c>
      <c r="N1557" s="28" t="s">
        <v>74</v>
      </c>
      <c r="O1557" s="3" t="s">
        <v>109</v>
      </c>
      <c r="P1557" s="3" t="s">
        <v>110</v>
      </c>
      <c r="Q1557" s="28" t="s">
        <v>74</v>
      </c>
      <c r="R1557" s="29">
        <v>2</v>
      </c>
      <c r="S1557" s="30">
        <v>0</v>
      </c>
      <c r="T1557" s="30">
        <v>0</v>
      </c>
      <c r="U1557" s="30">
        <v>0</v>
      </c>
      <c r="V1557" s="30">
        <v>4</v>
      </c>
      <c r="W1557" s="28" t="s">
        <v>74</v>
      </c>
      <c r="X1557" s="3" t="s">
        <v>83</v>
      </c>
      <c r="Y1557" s="28" t="s">
        <v>74</v>
      </c>
      <c r="Z1557" s="31">
        <v>-6.6961142052365448</v>
      </c>
      <c r="AA1557" s="31">
        <v>10.76700929074914</v>
      </c>
      <c r="AB1557" s="31">
        <v>-25.007396354561941</v>
      </c>
      <c r="AC1557" s="31">
        <v>-1.0342766849062925</v>
      </c>
      <c r="AD1557" s="28" t="s">
        <v>74</v>
      </c>
      <c r="AE1557" s="31">
        <v>-49.890929009850609</v>
      </c>
      <c r="AF1557" s="31">
        <v>-25.625765248465505</v>
      </c>
      <c r="AG1557" s="28" t="s">
        <v>74</v>
      </c>
      <c r="AH1557" s="32">
        <v>45940</v>
      </c>
      <c r="AJ1557" s="30" t="s">
        <v>6258</v>
      </c>
    </row>
    <row r="1558" spans="1:36" x14ac:dyDescent="0.2">
      <c r="A1558" s="23" t="s">
        <v>2999</v>
      </c>
      <c r="B1558" s="24" t="s">
        <v>72</v>
      </c>
      <c r="C1558" s="25" t="s">
        <v>3000</v>
      </c>
      <c r="D1558" s="26" t="s">
        <v>74</v>
      </c>
      <c r="E1558" s="24">
        <v>1</v>
      </c>
      <c r="F1558" s="27">
        <v>-25.664470253167735</v>
      </c>
      <c r="G1558" s="27">
        <v>0</v>
      </c>
      <c r="H1558" s="26" t="s">
        <v>74</v>
      </c>
      <c r="I1558" s="27">
        <v>32.295018087134984</v>
      </c>
      <c r="J1558" s="27">
        <v>10.571359607</v>
      </c>
      <c r="K1558" s="26" t="s">
        <v>74</v>
      </c>
      <c r="L1558" s="23" t="s">
        <v>178</v>
      </c>
      <c r="M1558" s="23" t="s">
        <v>578</v>
      </c>
      <c r="N1558" s="28" t="s">
        <v>74</v>
      </c>
      <c r="O1558" s="3" t="s">
        <v>77</v>
      </c>
      <c r="P1558" s="3" t="s">
        <v>78</v>
      </c>
      <c r="Q1558" s="28" t="s">
        <v>74</v>
      </c>
      <c r="R1558" s="29">
        <v>1</v>
      </c>
      <c r="S1558" s="30">
        <v>0</v>
      </c>
      <c r="T1558" s="30">
        <v>0</v>
      </c>
      <c r="U1558" s="30">
        <v>0</v>
      </c>
      <c r="V1558" s="30">
        <v>0</v>
      </c>
      <c r="W1558" s="28" t="s">
        <v>74</v>
      </c>
      <c r="X1558" s="3" t="s">
        <v>83</v>
      </c>
      <c r="Y1558" s="28" t="s">
        <v>74</v>
      </c>
      <c r="Z1558" s="31">
        <v>-18.843091936312273</v>
      </c>
      <c r="AA1558" s="31">
        <v>0</v>
      </c>
      <c r="AB1558" s="31">
        <v>-37.67072629554756</v>
      </c>
      <c r="AC1558" s="31">
        <v>-0.29440008833974418</v>
      </c>
      <c r="AD1558" s="28" t="s">
        <v>74</v>
      </c>
      <c r="AE1558" s="31">
        <v>-43.959984903541624</v>
      </c>
      <c r="AF1558" s="31">
        <v>-23.196002123829288</v>
      </c>
      <c r="AG1558" s="28" t="s">
        <v>74</v>
      </c>
      <c r="AH1558" s="32">
        <v>45940</v>
      </c>
      <c r="AJ1558" s="30" t="s">
        <v>6259</v>
      </c>
    </row>
    <row r="1559" spans="1:36" x14ac:dyDescent="0.2">
      <c r="A1559" s="23" t="s">
        <v>3001</v>
      </c>
      <c r="B1559" s="24" t="s">
        <v>255</v>
      </c>
      <c r="C1559" s="25" t="s">
        <v>3002</v>
      </c>
      <c r="D1559" s="26" t="s">
        <v>74</v>
      </c>
      <c r="E1559" s="24">
        <v>0</v>
      </c>
      <c r="F1559" s="27">
        <v>-27.678557694363498</v>
      </c>
      <c r="G1559" s="27">
        <v>2.8594118117554865</v>
      </c>
      <c r="H1559" s="26" t="s">
        <v>74</v>
      </c>
      <c r="I1559" s="27">
        <v>19.80525155976137</v>
      </c>
      <c r="J1559" s="27">
        <v>10.569625854</v>
      </c>
      <c r="K1559" s="26" t="s">
        <v>74</v>
      </c>
      <c r="L1559" s="23" t="s">
        <v>178</v>
      </c>
      <c r="M1559" s="23" t="s">
        <v>421</v>
      </c>
      <c r="N1559" s="28" t="s">
        <v>74</v>
      </c>
      <c r="O1559" s="3" t="s">
        <v>109</v>
      </c>
      <c r="P1559" s="3" t="s">
        <v>258</v>
      </c>
      <c r="Q1559" s="28" t="s">
        <v>74</v>
      </c>
      <c r="R1559" s="29">
        <v>4</v>
      </c>
      <c r="S1559" s="30">
        <v>0</v>
      </c>
      <c r="T1559" s="30">
        <v>0</v>
      </c>
      <c r="U1559" s="30">
        <v>0</v>
      </c>
      <c r="V1559" s="30">
        <v>13</v>
      </c>
      <c r="W1559" s="28" t="s">
        <v>74</v>
      </c>
      <c r="X1559" s="3" t="s">
        <v>101</v>
      </c>
      <c r="Y1559" s="28" t="s">
        <v>74</v>
      </c>
      <c r="Z1559" s="31">
        <v>-8.3518153190133635</v>
      </c>
      <c r="AA1559" s="31">
        <v>2.2054904961670516</v>
      </c>
      <c r="AB1559" s="31">
        <v>-26.494290150755738</v>
      </c>
      <c r="AC1559" s="31">
        <v>5.8199448772808164</v>
      </c>
      <c r="AD1559" s="28" t="s">
        <v>74</v>
      </c>
      <c r="AE1559" s="31">
        <v>-41.698031464305416</v>
      </c>
      <c r="AF1559" s="31">
        <v>-25.522868431302669</v>
      </c>
      <c r="AG1559" s="28" t="s">
        <v>74</v>
      </c>
      <c r="AH1559" s="32">
        <v>45940</v>
      </c>
      <c r="AJ1559" s="30" t="s">
        <v>6260</v>
      </c>
    </row>
    <row r="1560" spans="1:36" x14ac:dyDescent="0.2">
      <c r="A1560" s="23" t="s">
        <v>3003</v>
      </c>
      <c r="B1560" s="24" t="s">
        <v>154</v>
      </c>
      <c r="C1560" s="25" t="s">
        <v>3004</v>
      </c>
      <c r="D1560" s="26" t="s">
        <v>74</v>
      </c>
      <c r="E1560" s="24">
        <v>0</v>
      </c>
      <c r="F1560" s="27">
        <v>-14.070856754691077</v>
      </c>
      <c r="G1560" s="27">
        <v>1.5504997483819309</v>
      </c>
      <c r="H1560" s="26" t="s">
        <v>74</v>
      </c>
      <c r="I1560" s="27">
        <v>14.653878773688639</v>
      </c>
      <c r="J1560" s="27">
        <v>10.562069282</v>
      </c>
      <c r="K1560" s="26" t="s">
        <v>74</v>
      </c>
      <c r="L1560" s="23" t="s">
        <v>493</v>
      </c>
      <c r="M1560" s="23" t="s">
        <v>1089</v>
      </c>
      <c r="N1560" s="28" t="s">
        <v>74</v>
      </c>
      <c r="O1560" s="3" t="s">
        <v>156</v>
      </c>
      <c r="P1560" s="3" t="s">
        <v>479</v>
      </c>
      <c r="Q1560" s="28" t="s">
        <v>74</v>
      </c>
      <c r="R1560" s="29">
        <v>3</v>
      </c>
      <c r="S1560" s="30">
        <v>0</v>
      </c>
      <c r="T1560" s="30">
        <v>0</v>
      </c>
      <c r="U1560" s="30">
        <v>0</v>
      </c>
      <c r="V1560" s="30">
        <v>1</v>
      </c>
      <c r="W1560" s="28" t="s">
        <v>74</v>
      </c>
      <c r="X1560" s="3" t="s">
        <v>101</v>
      </c>
      <c r="Y1560" s="28" t="s">
        <v>74</v>
      </c>
      <c r="Z1560" s="31">
        <v>-6.6413662239089124</v>
      </c>
      <c r="AA1560" s="31">
        <v>9.9441340782122989</v>
      </c>
      <c r="AB1560" s="31">
        <v>-11.431143114311428</v>
      </c>
      <c r="AC1560" s="31">
        <v>3.6343099076611938</v>
      </c>
      <c r="AD1560" s="28" t="s">
        <v>74</v>
      </c>
      <c r="AE1560" s="31">
        <v>-37.725860126016769</v>
      </c>
      <c r="AF1560" s="31">
        <v>-16.634721870807997</v>
      </c>
      <c r="AG1560" s="28" t="s">
        <v>74</v>
      </c>
      <c r="AH1560" s="32">
        <v>45940</v>
      </c>
      <c r="AJ1560" s="30" t="s">
        <v>6261</v>
      </c>
    </row>
    <row r="1561" spans="1:36" x14ac:dyDescent="0.2">
      <c r="A1561" s="23" t="s">
        <v>3005</v>
      </c>
      <c r="B1561" s="24" t="s">
        <v>72</v>
      </c>
      <c r="C1561" s="25" t="s">
        <v>3006</v>
      </c>
      <c r="D1561" s="26" t="s">
        <v>74</v>
      </c>
      <c r="E1561" s="24">
        <v>0</v>
      </c>
      <c r="F1561" s="27">
        <v>-19.577040055102863</v>
      </c>
      <c r="G1561" s="27">
        <v>0</v>
      </c>
      <c r="H1561" s="26" t="s">
        <v>74</v>
      </c>
      <c r="I1561" s="27">
        <v>23.55808056978228</v>
      </c>
      <c r="J1561" s="27">
        <v>10.5599214</v>
      </c>
      <c r="K1561" s="26" t="s">
        <v>74</v>
      </c>
      <c r="L1561" s="23" t="s">
        <v>91</v>
      </c>
      <c r="M1561" s="23" t="s">
        <v>1767</v>
      </c>
      <c r="N1561" s="28" t="s">
        <v>74</v>
      </c>
      <c r="O1561" s="3" t="s">
        <v>77</v>
      </c>
      <c r="P1561" s="3" t="s">
        <v>78</v>
      </c>
      <c r="Q1561" s="28" t="s">
        <v>74</v>
      </c>
      <c r="R1561" s="29">
        <v>2</v>
      </c>
      <c r="S1561" s="30">
        <v>0</v>
      </c>
      <c r="T1561" s="30">
        <v>0</v>
      </c>
      <c r="U1561" s="30">
        <v>0</v>
      </c>
      <c r="V1561" s="30">
        <v>4</v>
      </c>
      <c r="W1561" s="28" t="s">
        <v>74</v>
      </c>
      <c r="X1561" s="3" t="s">
        <v>83</v>
      </c>
      <c r="Y1561" s="28" t="s">
        <v>74</v>
      </c>
      <c r="Z1561" s="31">
        <v>-15.684816948522586</v>
      </c>
      <c r="AA1561" s="31">
        <v>9.5761381475667093</v>
      </c>
      <c r="AB1561" s="31">
        <v>-27.256693923360594</v>
      </c>
      <c r="AC1561" s="31">
        <v>1.8354853009668346</v>
      </c>
      <c r="AD1561" s="28" t="s">
        <v>74</v>
      </c>
      <c r="AE1561" s="31">
        <v>-48.042660406713317</v>
      </c>
      <c r="AF1561" s="31">
        <v>-23.971771697244559</v>
      </c>
      <c r="AG1561" s="28" t="s">
        <v>74</v>
      </c>
      <c r="AH1561" s="32">
        <v>45940</v>
      </c>
      <c r="AJ1561" s="30" t="s">
        <v>6262</v>
      </c>
    </row>
    <row r="1562" spans="1:36" x14ac:dyDescent="0.2">
      <c r="A1562" s="23" t="s">
        <v>3007</v>
      </c>
      <c r="B1562" s="24" t="s">
        <v>154</v>
      </c>
      <c r="C1562" s="25" t="s">
        <v>3008</v>
      </c>
      <c r="D1562" s="26" t="s">
        <v>74</v>
      </c>
      <c r="E1562" s="24">
        <v>1</v>
      </c>
      <c r="F1562" s="27">
        <v>-14.900668509324206</v>
      </c>
      <c r="G1562" s="27">
        <v>9.3296207291440929</v>
      </c>
      <c r="H1562" s="26" t="s">
        <v>74</v>
      </c>
      <c r="I1562" s="27">
        <v>43.01444765782697</v>
      </c>
      <c r="J1562" s="27">
        <v>10.537760999</v>
      </c>
      <c r="K1562" s="26" t="s">
        <v>74</v>
      </c>
      <c r="L1562" s="23" t="s">
        <v>113</v>
      </c>
      <c r="M1562" s="23" t="s">
        <v>324</v>
      </c>
      <c r="N1562" s="28" t="s">
        <v>74</v>
      </c>
      <c r="O1562" s="3" t="s">
        <v>156</v>
      </c>
      <c r="P1562" s="3" t="s">
        <v>479</v>
      </c>
      <c r="Q1562" s="28" t="s">
        <v>74</v>
      </c>
      <c r="R1562" s="29">
        <v>3</v>
      </c>
      <c r="S1562" s="30">
        <v>0</v>
      </c>
      <c r="T1562" s="30">
        <v>0</v>
      </c>
      <c r="U1562" s="30">
        <v>0</v>
      </c>
      <c r="V1562" s="30">
        <v>0</v>
      </c>
      <c r="W1562" s="28" t="s">
        <v>74</v>
      </c>
      <c r="X1562" s="3" t="s">
        <v>79</v>
      </c>
      <c r="Y1562" s="28" t="s">
        <v>74</v>
      </c>
      <c r="Z1562" s="31">
        <v>-13.978494623655905</v>
      </c>
      <c r="AA1562" s="31">
        <v>30.434782608695667</v>
      </c>
      <c r="AB1562" s="31">
        <v>-91.900101248734387</v>
      </c>
      <c r="AC1562" s="31">
        <v>-54.05511471863543</v>
      </c>
      <c r="AD1562" s="28" t="s">
        <v>74</v>
      </c>
      <c r="AE1562" s="31">
        <v>-94.049020021535185</v>
      </c>
      <c r="AF1562" s="31">
        <v>-65.312743400268204</v>
      </c>
      <c r="AG1562" s="28" t="s">
        <v>74</v>
      </c>
      <c r="AH1562" s="32">
        <v>45940</v>
      </c>
      <c r="AJ1562" s="30" t="s">
        <v>6263</v>
      </c>
    </row>
    <row r="1563" spans="1:36" x14ac:dyDescent="0.2">
      <c r="A1563" s="23" t="s">
        <v>3009</v>
      </c>
      <c r="B1563" s="24" t="s">
        <v>194</v>
      </c>
      <c r="C1563" s="25" t="s">
        <v>3010</v>
      </c>
      <c r="D1563" s="26" t="s">
        <v>74</v>
      </c>
      <c r="E1563" s="24">
        <v>5</v>
      </c>
      <c r="F1563" s="27">
        <v>-1.586999921133657</v>
      </c>
      <c r="G1563" s="27">
        <v>29.396819636754351</v>
      </c>
      <c r="H1563" s="26" t="s">
        <v>74</v>
      </c>
      <c r="I1563" s="27">
        <v>36.036837339400002</v>
      </c>
      <c r="J1563" s="27">
        <v>10.523675137</v>
      </c>
      <c r="K1563" s="26" t="s">
        <v>74</v>
      </c>
      <c r="L1563" s="23" t="s">
        <v>178</v>
      </c>
      <c r="M1563" s="23" t="s">
        <v>240</v>
      </c>
      <c r="N1563" s="28" t="s">
        <v>74</v>
      </c>
      <c r="O1563" s="3" t="s">
        <v>156</v>
      </c>
      <c r="P1563" s="3" t="s">
        <v>196</v>
      </c>
      <c r="Q1563" s="28" t="s">
        <v>74</v>
      </c>
      <c r="R1563" s="29">
        <v>5</v>
      </c>
      <c r="S1563" s="30">
        <v>2</v>
      </c>
      <c r="T1563" s="30">
        <v>2</v>
      </c>
      <c r="U1563" s="30">
        <v>0</v>
      </c>
      <c r="V1563" s="30">
        <v>0</v>
      </c>
      <c r="W1563" s="28" t="s">
        <v>74</v>
      </c>
      <c r="X1563" s="3" t="s">
        <v>83</v>
      </c>
      <c r="Y1563" s="28" t="s">
        <v>74</v>
      </c>
      <c r="Z1563" s="31">
        <v>-2.9530618588747282</v>
      </c>
      <c r="AA1563" s="31">
        <v>54.803520515681157</v>
      </c>
      <c r="AB1563" s="31">
        <v>-5.8589391792057439</v>
      </c>
      <c r="AC1563" s="31">
        <v>41.834160566764204</v>
      </c>
      <c r="AD1563" s="28" t="s">
        <v>74</v>
      </c>
      <c r="AE1563" s="31">
        <v>-20.151754615252859</v>
      </c>
      <c r="AF1563" s="31">
        <v>14.968233026315996</v>
      </c>
      <c r="AG1563" s="28" t="s">
        <v>74</v>
      </c>
      <c r="AH1563" s="32">
        <v>45940</v>
      </c>
      <c r="AJ1563" s="30" t="s">
        <v>6264</v>
      </c>
    </row>
    <row r="1564" spans="1:36" x14ac:dyDescent="0.2">
      <c r="A1564" s="23" t="s">
        <v>3011</v>
      </c>
      <c r="B1564" s="24" t="s">
        <v>72</v>
      </c>
      <c r="C1564" s="25" t="s">
        <v>3012</v>
      </c>
      <c r="D1564" s="26" t="s">
        <v>74</v>
      </c>
      <c r="E1564" s="24">
        <v>0</v>
      </c>
      <c r="F1564" s="27">
        <v>-56.068251724006892</v>
      </c>
      <c r="G1564" s="27">
        <v>20.397101569987438</v>
      </c>
      <c r="H1564" s="26" t="s">
        <v>74</v>
      </c>
      <c r="I1564" s="27">
        <v>47.077206213414051</v>
      </c>
      <c r="J1564" s="27">
        <v>10.51751</v>
      </c>
      <c r="K1564" s="26" t="s">
        <v>74</v>
      </c>
      <c r="L1564" s="23" t="s">
        <v>129</v>
      </c>
      <c r="M1564" s="23" t="s">
        <v>167</v>
      </c>
      <c r="N1564" s="28" t="s">
        <v>74</v>
      </c>
      <c r="O1564" s="3" t="s">
        <v>77</v>
      </c>
      <c r="P1564" s="3" t="s">
        <v>78</v>
      </c>
      <c r="Q1564" s="28" t="s">
        <v>74</v>
      </c>
      <c r="R1564" s="29">
        <v>0</v>
      </c>
      <c r="S1564" s="30">
        <v>0</v>
      </c>
      <c r="T1564" s="30">
        <v>0</v>
      </c>
      <c r="U1564" s="30">
        <v>15</v>
      </c>
      <c r="V1564" s="30">
        <v>15</v>
      </c>
      <c r="W1564" s="28" t="s">
        <v>74</v>
      </c>
      <c r="X1564" s="3" t="s">
        <v>79</v>
      </c>
      <c r="Y1564" s="28" t="s">
        <v>74</v>
      </c>
      <c r="Z1564" s="31">
        <v>-44.031034582215675</v>
      </c>
      <c r="AA1564" s="31">
        <v>25.088635338103536</v>
      </c>
      <c r="AB1564" s="31">
        <v>-53.209394290123456</v>
      </c>
      <c r="AC1564" s="31">
        <v>-37.517608556407204</v>
      </c>
      <c r="AD1564" s="28" t="s">
        <v>74</v>
      </c>
      <c r="AE1564" s="31">
        <v>-69.070729993713542</v>
      </c>
      <c r="AF1564" s="31">
        <v>-53.848171548880785</v>
      </c>
      <c r="AG1564" s="28" t="s">
        <v>74</v>
      </c>
      <c r="AH1564" s="32">
        <v>45940</v>
      </c>
      <c r="AJ1564" s="30" t="s">
        <v>6265</v>
      </c>
    </row>
    <row r="1565" spans="1:36" x14ac:dyDescent="0.2">
      <c r="A1565" s="23" t="s">
        <v>3013</v>
      </c>
      <c r="B1565" s="24" t="s">
        <v>255</v>
      </c>
      <c r="C1565" s="25" t="s">
        <v>3014</v>
      </c>
      <c r="D1565" s="26" t="s">
        <v>74</v>
      </c>
      <c r="E1565" s="24">
        <v>0</v>
      </c>
      <c r="F1565" s="27">
        <v>-29.853770427457743</v>
      </c>
      <c r="G1565" s="27">
        <v>3.1780735774508413</v>
      </c>
      <c r="H1565" s="26" t="s">
        <v>74</v>
      </c>
      <c r="I1565" s="27">
        <v>33.071511153586698</v>
      </c>
      <c r="J1565" s="27">
        <v>10.512711695</v>
      </c>
      <c r="K1565" s="26" t="s">
        <v>74</v>
      </c>
      <c r="L1565" s="23" t="s">
        <v>88</v>
      </c>
      <c r="M1565" s="23" t="s">
        <v>206</v>
      </c>
      <c r="N1565" s="28" t="s">
        <v>74</v>
      </c>
      <c r="O1565" s="3" t="s">
        <v>109</v>
      </c>
      <c r="P1565" s="3" t="s">
        <v>258</v>
      </c>
      <c r="Q1565" s="28" t="s">
        <v>74</v>
      </c>
      <c r="R1565" s="29">
        <v>3</v>
      </c>
      <c r="S1565" s="30">
        <v>0</v>
      </c>
      <c r="T1565" s="30">
        <v>0</v>
      </c>
      <c r="U1565" s="30">
        <v>0</v>
      </c>
      <c r="V1565" s="30">
        <v>10</v>
      </c>
      <c r="W1565" s="28" t="s">
        <v>74</v>
      </c>
      <c r="X1565" s="3" t="s">
        <v>83</v>
      </c>
      <c r="Y1565" s="28" t="s">
        <v>74</v>
      </c>
      <c r="Z1565" s="31">
        <v>-16.766678432756795</v>
      </c>
      <c r="AA1565" s="31">
        <v>6.3599458728010756</v>
      </c>
      <c r="AB1565" s="31">
        <v>-22.857142857142858</v>
      </c>
      <c r="AC1565" s="31">
        <v>34.253779240341366</v>
      </c>
      <c r="AD1565" s="28" t="s">
        <v>74</v>
      </c>
      <c r="AE1565" s="31">
        <v>-37.638506215728228</v>
      </c>
      <c r="AF1565" s="31">
        <v>-2.7887730854952153</v>
      </c>
      <c r="AG1565" s="28" t="s">
        <v>74</v>
      </c>
      <c r="AH1565" s="32">
        <v>45940</v>
      </c>
      <c r="AJ1565" s="30" t="s">
        <v>6266</v>
      </c>
    </row>
    <row r="1566" spans="1:36" x14ac:dyDescent="0.2">
      <c r="A1566" s="23" t="s">
        <v>3015</v>
      </c>
      <c r="B1566" s="24" t="s">
        <v>72</v>
      </c>
      <c r="C1566" s="25" t="s">
        <v>3016</v>
      </c>
      <c r="D1566" s="26" t="s">
        <v>74</v>
      </c>
      <c r="E1566" s="24">
        <v>0</v>
      </c>
      <c r="F1566" s="27">
        <v>-22.011008996123795</v>
      </c>
      <c r="G1566" s="27">
        <v>1.0880409544566536</v>
      </c>
      <c r="H1566" s="26" t="s">
        <v>74</v>
      </c>
      <c r="I1566" s="27">
        <v>27.713861694193287</v>
      </c>
      <c r="J1566" s="27">
        <v>10.501556071</v>
      </c>
      <c r="K1566" s="26" t="s">
        <v>74</v>
      </c>
      <c r="L1566" s="23" t="s">
        <v>75</v>
      </c>
      <c r="M1566" s="23" t="s">
        <v>82</v>
      </c>
      <c r="N1566" s="28" t="s">
        <v>74</v>
      </c>
      <c r="O1566" s="3" t="s">
        <v>77</v>
      </c>
      <c r="P1566" s="3" t="s">
        <v>78</v>
      </c>
      <c r="Q1566" s="28" t="s">
        <v>74</v>
      </c>
      <c r="R1566" s="29">
        <v>0</v>
      </c>
      <c r="S1566" s="30">
        <v>0</v>
      </c>
      <c r="T1566" s="30">
        <v>0</v>
      </c>
      <c r="U1566" s="30">
        <v>1</v>
      </c>
      <c r="V1566" s="30">
        <v>36</v>
      </c>
      <c r="W1566" s="28" t="s">
        <v>74</v>
      </c>
      <c r="X1566" s="3" t="s">
        <v>83</v>
      </c>
      <c r="Y1566" s="28" t="s">
        <v>74</v>
      </c>
      <c r="Z1566" s="31">
        <v>-11.267264356675565</v>
      </c>
      <c r="AA1566" s="31">
        <v>3.8423365943570023</v>
      </c>
      <c r="AB1566" s="31">
        <v>-42.923940149625942</v>
      </c>
      <c r="AC1566" s="31">
        <v>-22.758626198770816</v>
      </c>
      <c r="AD1566" s="28" t="s">
        <v>74</v>
      </c>
      <c r="AE1566" s="31">
        <v>-57.471288285120117</v>
      </c>
      <c r="AF1566" s="31">
        <v>-42.688169352561545</v>
      </c>
      <c r="AG1566" s="28" t="s">
        <v>74</v>
      </c>
      <c r="AH1566" s="32">
        <v>45940</v>
      </c>
      <c r="AJ1566" s="30" t="s">
        <v>6267</v>
      </c>
    </row>
    <row r="1567" spans="1:36" x14ac:dyDescent="0.2">
      <c r="A1567" s="23" t="s">
        <v>3017</v>
      </c>
      <c r="B1567" s="24" t="s">
        <v>194</v>
      </c>
      <c r="C1567" s="25" t="s">
        <v>3018</v>
      </c>
      <c r="D1567" s="26" t="s">
        <v>74</v>
      </c>
      <c r="E1567" s="24">
        <v>4</v>
      </c>
      <c r="F1567" s="27">
        <v>-6.7785866320428489</v>
      </c>
      <c r="G1567" s="27">
        <v>8.4114417547538505</v>
      </c>
      <c r="H1567" s="26" t="s">
        <v>74</v>
      </c>
      <c r="I1567" s="27">
        <v>23.090480781381881</v>
      </c>
      <c r="J1567" s="27">
        <v>10.476189005</v>
      </c>
      <c r="K1567" s="26" t="s">
        <v>74</v>
      </c>
      <c r="L1567" s="23" t="s">
        <v>315</v>
      </c>
      <c r="M1567" s="23" t="s">
        <v>777</v>
      </c>
      <c r="N1567" s="28" t="s">
        <v>74</v>
      </c>
      <c r="O1567" s="3" t="s">
        <v>156</v>
      </c>
      <c r="P1567" s="3" t="s">
        <v>196</v>
      </c>
      <c r="Q1567" s="28" t="s">
        <v>74</v>
      </c>
      <c r="R1567" s="29">
        <v>5</v>
      </c>
      <c r="S1567" s="30">
        <v>34</v>
      </c>
      <c r="T1567" s="30">
        <v>0</v>
      </c>
      <c r="U1567" s="30">
        <v>0</v>
      </c>
      <c r="V1567" s="30">
        <v>0</v>
      </c>
      <c r="W1567" s="28" t="s">
        <v>74</v>
      </c>
      <c r="X1567" s="3" t="s">
        <v>83</v>
      </c>
      <c r="Y1567" s="28" t="s">
        <v>74</v>
      </c>
      <c r="Z1567" s="31">
        <v>-0.4127358490565971</v>
      </c>
      <c r="AA1567" s="31">
        <v>22.019939315127885</v>
      </c>
      <c r="AB1567" s="31">
        <v>-0.4127358490565971</v>
      </c>
      <c r="AC1567" s="31">
        <v>47.844956246121164</v>
      </c>
      <c r="AD1567" s="28" t="s">
        <v>74</v>
      </c>
      <c r="AE1567" s="31">
        <v>-19.794117097960477</v>
      </c>
      <c r="AF1567" s="31">
        <v>19.428540934933576</v>
      </c>
      <c r="AG1567" s="28" t="s">
        <v>74</v>
      </c>
      <c r="AH1567" s="32">
        <v>45940</v>
      </c>
      <c r="AJ1567" s="30" t="s">
        <v>6268</v>
      </c>
    </row>
    <row r="1568" spans="1:36" x14ac:dyDescent="0.2">
      <c r="A1568" s="23" t="s">
        <v>3019</v>
      </c>
      <c r="B1568" s="24" t="s">
        <v>194</v>
      </c>
      <c r="C1568" s="25" t="s">
        <v>3020</v>
      </c>
      <c r="D1568" s="26" t="s">
        <v>74</v>
      </c>
      <c r="E1568" s="24">
        <v>5</v>
      </c>
      <c r="F1568" s="27">
        <v>-2.3683633967812914</v>
      </c>
      <c r="G1568" s="27">
        <v>13.332975276777049</v>
      </c>
      <c r="H1568" s="26" t="s">
        <v>74</v>
      </c>
      <c r="I1568" s="27">
        <v>17.55802931434426</v>
      </c>
      <c r="J1568" s="27">
        <v>10.446296582</v>
      </c>
      <c r="K1568" s="26" t="s">
        <v>74</v>
      </c>
      <c r="L1568" s="23" t="s">
        <v>178</v>
      </c>
      <c r="M1568" s="23" t="s">
        <v>240</v>
      </c>
      <c r="N1568" s="28" t="s">
        <v>74</v>
      </c>
      <c r="O1568" s="3" t="s">
        <v>156</v>
      </c>
      <c r="P1568" s="3" t="s">
        <v>196</v>
      </c>
      <c r="Q1568" s="28" t="s">
        <v>74</v>
      </c>
      <c r="R1568" s="29">
        <v>5</v>
      </c>
      <c r="S1568" s="30">
        <v>26</v>
      </c>
      <c r="T1568" s="30">
        <v>2</v>
      </c>
      <c r="U1568" s="30">
        <v>0</v>
      </c>
      <c r="V1568" s="30">
        <v>0</v>
      </c>
      <c r="W1568" s="28" t="s">
        <v>74</v>
      </c>
      <c r="X1568" s="3" t="s">
        <v>101</v>
      </c>
      <c r="Y1568" s="28" t="s">
        <v>74</v>
      </c>
      <c r="Z1568" s="31">
        <v>0</v>
      </c>
      <c r="AA1568" s="31">
        <v>35.585585585585584</v>
      </c>
      <c r="AB1568" s="31">
        <v>0</v>
      </c>
      <c r="AC1568" s="31">
        <v>44.933027308770917</v>
      </c>
      <c r="AD1568" s="28" t="s">
        <v>74</v>
      </c>
      <c r="AE1568" s="31">
        <v>-2.3683633967812914</v>
      </c>
      <c r="AF1568" s="31">
        <v>16.017348519523125</v>
      </c>
      <c r="AG1568" s="28" t="s">
        <v>74</v>
      </c>
      <c r="AH1568" s="32">
        <v>45940</v>
      </c>
      <c r="AJ1568" s="30" t="s">
        <v>6269</v>
      </c>
    </row>
    <row r="1569" spans="1:36" x14ac:dyDescent="0.2">
      <c r="A1569" s="23" t="s">
        <v>3021</v>
      </c>
      <c r="B1569" s="24" t="s">
        <v>72</v>
      </c>
      <c r="C1569" s="25" t="s">
        <v>3022</v>
      </c>
      <c r="D1569" s="26" t="s">
        <v>74</v>
      </c>
      <c r="E1569" s="24">
        <v>0</v>
      </c>
      <c r="F1569" s="27">
        <v>-28.469892065131802</v>
      </c>
      <c r="G1569" s="27">
        <v>14.522908730566158</v>
      </c>
      <c r="H1569" s="26" t="s">
        <v>74</v>
      </c>
      <c r="I1569" s="27">
        <v>63.039977732139107</v>
      </c>
      <c r="J1569" s="27">
        <v>10.43900988</v>
      </c>
      <c r="K1569" s="26" t="s">
        <v>74</v>
      </c>
      <c r="L1569" s="23" t="s">
        <v>129</v>
      </c>
      <c r="M1569" s="23" t="s">
        <v>200</v>
      </c>
      <c r="N1569" s="28" t="s">
        <v>74</v>
      </c>
      <c r="O1569" s="3" t="s">
        <v>77</v>
      </c>
      <c r="P1569" s="3" t="s">
        <v>78</v>
      </c>
      <c r="Q1569" s="28" t="s">
        <v>74</v>
      </c>
      <c r="R1569" s="29">
        <v>0</v>
      </c>
      <c r="S1569" s="30">
        <v>0</v>
      </c>
      <c r="T1569" s="30">
        <v>0</v>
      </c>
      <c r="U1569" s="30">
        <v>1</v>
      </c>
      <c r="V1569" s="30">
        <v>11</v>
      </c>
      <c r="W1569" s="28" t="s">
        <v>74</v>
      </c>
      <c r="X1569" s="3" t="s">
        <v>79</v>
      </c>
      <c r="Y1569" s="28" t="s">
        <v>74</v>
      </c>
      <c r="Z1569" s="31">
        <v>-21.434846266471453</v>
      </c>
      <c r="AA1569" s="31">
        <v>14.121650361548262</v>
      </c>
      <c r="AB1569" s="31">
        <v>-90.898914147852679</v>
      </c>
      <c r="AC1569" s="31">
        <v>-74.799655669351665</v>
      </c>
      <c r="AD1569" s="28" t="s">
        <v>74</v>
      </c>
      <c r="AE1569" s="31">
        <v>-93.256816241445492</v>
      </c>
      <c r="AF1569" s="31">
        <v>-82.26605611804284</v>
      </c>
      <c r="AG1569" s="28" t="s">
        <v>74</v>
      </c>
      <c r="AH1569" s="32">
        <v>45940</v>
      </c>
      <c r="AJ1569" s="30" t="s">
        <v>6270</v>
      </c>
    </row>
    <row r="1570" spans="1:36" x14ac:dyDescent="0.2">
      <c r="A1570" s="23">
        <v>316</v>
      </c>
      <c r="B1570" s="24" t="s">
        <v>124</v>
      </c>
      <c r="C1570" s="25" t="s">
        <v>3023</v>
      </c>
      <c r="D1570" s="26" t="s">
        <v>74</v>
      </c>
      <c r="E1570" s="24">
        <v>2</v>
      </c>
      <c r="F1570" s="27">
        <v>-14.954752726960496</v>
      </c>
      <c r="G1570" s="27">
        <v>9.1609113782106597</v>
      </c>
      <c r="H1570" s="26" t="s">
        <v>74</v>
      </c>
      <c r="I1570" s="27">
        <v>38.129966596525541</v>
      </c>
      <c r="J1570" s="27">
        <v>10.437263474</v>
      </c>
      <c r="K1570" s="26" t="s">
        <v>74</v>
      </c>
      <c r="L1570" s="23" t="s">
        <v>178</v>
      </c>
      <c r="M1570" s="23" t="s">
        <v>1366</v>
      </c>
      <c r="N1570" s="28" t="s">
        <v>74</v>
      </c>
      <c r="O1570" s="3" t="s">
        <v>109</v>
      </c>
      <c r="P1570" s="3" t="s">
        <v>543</v>
      </c>
      <c r="Q1570" s="28" t="s">
        <v>74</v>
      </c>
      <c r="R1570" s="29">
        <v>5</v>
      </c>
      <c r="S1570" s="30">
        <v>24</v>
      </c>
      <c r="T1570" s="30">
        <v>0</v>
      </c>
      <c r="U1570" s="30">
        <v>0</v>
      </c>
      <c r="V1570" s="30">
        <v>0</v>
      </c>
      <c r="W1570" s="28" t="s">
        <v>74</v>
      </c>
      <c r="X1570" s="3" t="s">
        <v>83</v>
      </c>
      <c r="Y1570" s="28" t="s">
        <v>74</v>
      </c>
      <c r="Z1570" s="31">
        <v>-12.981959674566676</v>
      </c>
      <c r="AA1570" s="31">
        <v>32.571674929941793</v>
      </c>
      <c r="AB1570" s="31">
        <v>-12.981959674566676</v>
      </c>
      <c r="AC1570" s="31">
        <v>26.849698061623162</v>
      </c>
      <c r="AD1570" s="28" t="s">
        <v>74</v>
      </c>
      <c r="AE1570" s="31">
        <v>-38.662184136063601</v>
      </c>
      <c r="AF1570" s="31">
        <v>-4.001297965878166</v>
      </c>
      <c r="AG1570" s="28" t="s">
        <v>74</v>
      </c>
      <c r="AH1570" s="32">
        <v>45940</v>
      </c>
      <c r="AJ1570" s="30" t="s">
        <v>6271</v>
      </c>
    </row>
    <row r="1571" spans="1:36" x14ac:dyDescent="0.2">
      <c r="A1571" s="23" t="s">
        <v>3024</v>
      </c>
      <c r="B1571" s="24" t="s">
        <v>255</v>
      </c>
      <c r="C1571" s="25" t="s">
        <v>3025</v>
      </c>
      <c r="D1571" s="26" t="s">
        <v>74</v>
      </c>
      <c r="E1571" s="24">
        <v>1</v>
      </c>
      <c r="F1571" s="27">
        <v>-20.357665142101983</v>
      </c>
      <c r="G1571" s="27">
        <v>3.1308073109123686</v>
      </c>
      <c r="H1571" s="26" t="s">
        <v>74</v>
      </c>
      <c r="I1571" s="27">
        <v>17.961564740138698</v>
      </c>
      <c r="J1571" s="27">
        <v>10.43589626</v>
      </c>
      <c r="K1571" s="26" t="s">
        <v>74</v>
      </c>
      <c r="L1571" s="23" t="s">
        <v>122</v>
      </c>
      <c r="M1571" s="23" t="s">
        <v>161</v>
      </c>
      <c r="N1571" s="28" t="s">
        <v>74</v>
      </c>
      <c r="O1571" s="3" t="s">
        <v>109</v>
      </c>
      <c r="P1571" s="3" t="s">
        <v>258</v>
      </c>
      <c r="Q1571" s="28" t="s">
        <v>74</v>
      </c>
      <c r="R1571" s="29">
        <v>5</v>
      </c>
      <c r="S1571" s="30">
        <v>28</v>
      </c>
      <c r="T1571" s="30">
        <v>0</v>
      </c>
      <c r="U1571" s="30">
        <v>0</v>
      </c>
      <c r="V1571" s="30">
        <v>0</v>
      </c>
      <c r="W1571" s="28" t="s">
        <v>74</v>
      </c>
      <c r="X1571" s="3" t="s">
        <v>101</v>
      </c>
      <c r="Y1571" s="28" t="s">
        <v>74</v>
      </c>
      <c r="Z1571" s="31">
        <v>-2.7567898713498065</v>
      </c>
      <c r="AA1571" s="31">
        <v>14.364853181337844</v>
      </c>
      <c r="AB1571" s="31">
        <v>-2.7567898713498065</v>
      </c>
      <c r="AC1571" s="31">
        <v>27.504254604379781</v>
      </c>
      <c r="AD1571" s="28" t="s">
        <v>74</v>
      </c>
      <c r="AE1571" s="31">
        <v>-28.455940328136442</v>
      </c>
      <c r="AF1571" s="31">
        <v>-10.161269041010673</v>
      </c>
      <c r="AG1571" s="28" t="s">
        <v>74</v>
      </c>
      <c r="AH1571" s="32">
        <v>45940</v>
      </c>
      <c r="AJ1571" s="30" t="s">
        <v>6272</v>
      </c>
    </row>
    <row r="1572" spans="1:36" x14ac:dyDescent="0.2">
      <c r="A1572" s="23" t="s">
        <v>3026</v>
      </c>
      <c r="B1572" s="24" t="s">
        <v>194</v>
      </c>
      <c r="C1572" s="25" t="s">
        <v>3027</v>
      </c>
      <c r="D1572" s="26" t="s">
        <v>74</v>
      </c>
      <c r="E1572" s="24">
        <v>3</v>
      </c>
      <c r="F1572" s="27">
        <v>-21.888271740524651</v>
      </c>
      <c r="G1572" s="27">
        <v>13.217685716489761</v>
      </c>
      <c r="H1572" s="26" t="s">
        <v>74</v>
      </c>
      <c r="I1572" s="27">
        <v>28.474422478068195</v>
      </c>
      <c r="J1572" s="27">
        <v>10.434175932</v>
      </c>
      <c r="K1572" s="26" t="s">
        <v>74</v>
      </c>
      <c r="L1572" s="23" t="s">
        <v>91</v>
      </c>
      <c r="M1572" s="23" t="s">
        <v>2474</v>
      </c>
      <c r="N1572" s="28" t="s">
        <v>74</v>
      </c>
      <c r="O1572" s="3" t="s">
        <v>156</v>
      </c>
      <c r="P1572" s="3" t="s">
        <v>196</v>
      </c>
      <c r="Q1572" s="28" t="s">
        <v>74</v>
      </c>
      <c r="R1572" s="29">
        <v>5</v>
      </c>
      <c r="S1572" s="30">
        <v>1</v>
      </c>
      <c r="T1572" s="30">
        <v>0</v>
      </c>
      <c r="U1572" s="30">
        <v>0</v>
      </c>
      <c r="V1572" s="30">
        <v>0</v>
      </c>
      <c r="W1572" s="28" t="s">
        <v>74</v>
      </c>
      <c r="X1572" s="3" t="s">
        <v>83</v>
      </c>
      <c r="Y1572" s="28" t="s">
        <v>74</v>
      </c>
      <c r="Z1572" s="31">
        <v>-5.1384366814365121</v>
      </c>
      <c r="AA1572" s="31">
        <v>18.212324588163511</v>
      </c>
      <c r="AB1572" s="31">
        <v>-5.1384366814365121</v>
      </c>
      <c r="AC1572" s="31">
        <v>59.696975504132453</v>
      </c>
      <c r="AD1572" s="28" t="s">
        <v>74</v>
      </c>
      <c r="AE1572" s="31">
        <v>-21.888271740524651</v>
      </c>
      <c r="AF1572" s="31">
        <v>31.392981727286539</v>
      </c>
      <c r="AG1572" s="28" t="s">
        <v>74</v>
      </c>
      <c r="AH1572" s="32">
        <v>45940</v>
      </c>
      <c r="AJ1572" s="30" t="s">
        <v>6273</v>
      </c>
    </row>
    <row r="1573" spans="1:36" x14ac:dyDescent="0.2">
      <c r="A1573" s="23" t="s">
        <v>3028</v>
      </c>
      <c r="B1573" s="24" t="s">
        <v>255</v>
      </c>
      <c r="C1573" s="25" t="s">
        <v>3029</v>
      </c>
      <c r="D1573" s="26" t="s">
        <v>74</v>
      </c>
      <c r="E1573" s="24">
        <v>0</v>
      </c>
      <c r="F1573" s="27">
        <v>-22.691697895222486</v>
      </c>
      <c r="G1573" s="27">
        <v>0.40361198823669575</v>
      </c>
      <c r="H1573" s="26" t="s">
        <v>74</v>
      </c>
      <c r="I1573" s="27">
        <v>22.287629482366746</v>
      </c>
      <c r="J1573" s="27">
        <v>10.429656830000001</v>
      </c>
      <c r="K1573" s="26" t="s">
        <v>74</v>
      </c>
      <c r="L1573" s="23" t="s">
        <v>113</v>
      </c>
      <c r="M1573" s="23" t="s">
        <v>114</v>
      </c>
      <c r="N1573" s="28" t="s">
        <v>74</v>
      </c>
      <c r="O1573" s="3" t="s">
        <v>109</v>
      </c>
      <c r="P1573" s="3" t="s">
        <v>258</v>
      </c>
      <c r="Q1573" s="28" t="s">
        <v>74</v>
      </c>
      <c r="R1573" s="29">
        <v>4</v>
      </c>
      <c r="S1573" s="30">
        <v>0</v>
      </c>
      <c r="T1573" s="30">
        <v>0</v>
      </c>
      <c r="U1573" s="30">
        <v>0</v>
      </c>
      <c r="V1573" s="30">
        <v>11</v>
      </c>
      <c r="W1573" s="28" t="s">
        <v>74</v>
      </c>
      <c r="X1573" s="3" t="s">
        <v>83</v>
      </c>
      <c r="Y1573" s="28" t="s">
        <v>74</v>
      </c>
      <c r="Z1573" s="31">
        <v>-8.4799056696472501</v>
      </c>
      <c r="AA1573" s="31">
        <v>8.7995140584297928</v>
      </c>
      <c r="AB1573" s="31">
        <v>-17.092449840665118</v>
      </c>
      <c r="AC1573" s="31">
        <v>23.66198535108672</v>
      </c>
      <c r="AD1573" s="28" t="s">
        <v>74</v>
      </c>
      <c r="AE1573" s="31">
        <v>-34.8679195631086</v>
      </c>
      <c r="AF1573" s="31">
        <v>-11.825736502692102</v>
      </c>
      <c r="AG1573" s="28" t="s">
        <v>74</v>
      </c>
      <c r="AH1573" s="32">
        <v>45940</v>
      </c>
      <c r="AJ1573" s="30" t="s">
        <v>6274</v>
      </c>
    </row>
    <row r="1574" spans="1:36" x14ac:dyDescent="0.2">
      <c r="A1574" s="23">
        <v>2618</v>
      </c>
      <c r="B1574" s="24" t="s">
        <v>124</v>
      </c>
      <c r="C1574" s="25" t="s">
        <v>3030</v>
      </c>
      <c r="D1574" s="26" t="s">
        <v>74</v>
      </c>
      <c r="E1574" s="24">
        <v>0</v>
      </c>
      <c r="F1574" s="27">
        <v>-18.367578985421691</v>
      </c>
      <c r="G1574" s="27">
        <v>2.4852015178677158</v>
      </c>
      <c r="H1574" s="26" t="s">
        <v>74</v>
      </c>
      <c r="I1574" s="27">
        <v>28.034618679793848</v>
      </c>
      <c r="J1574" s="27">
        <v>10.382334426</v>
      </c>
      <c r="K1574" s="26" t="s">
        <v>74</v>
      </c>
      <c r="L1574" s="23" t="s">
        <v>178</v>
      </c>
      <c r="M1574" s="23" t="s">
        <v>742</v>
      </c>
      <c r="N1574" s="28" t="s">
        <v>74</v>
      </c>
      <c r="O1574" s="3" t="s">
        <v>109</v>
      </c>
      <c r="P1574" s="3" t="s">
        <v>126</v>
      </c>
      <c r="Q1574" s="28" t="s">
        <v>74</v>
      </c>
      <c r="R1574" s="29">
        <v>2</v>
      </c>
      <c r="S1574" s="30">
        <v>0</v>
      </c>
      <c r="T1574" s="30">
        <v>0</v>
      </c>
      <c r="U1574" s="30">
        <v>0</v>
      </c>
      <c r="V1574" s="30">
        <v>9</v>
      </c>
      <c r="W1574" s="28" t="s">
        <v>74</v>
      </c>
      <c r="X1574" s="3" t="s">
        <v>83</v>
      </c>
      <c r="Y1574" s="28" t="s">
        <v>74</v>
      </c>
      <c r="Z1574" s="31">
        <v>-9.5938375350139999</v>
      </c>
      <c r="AA1574" s="31">
        <v>11.678200692041518</v>
      </c>
      <c r="AB1574" s="31">
        <v>-52.273565703274151</v>
      </c>
      <c r="AC1574" s="31">
        <v>-3.0507838531678173</v>
      </c>
      <c r="AD1574" s="28" t="s">
        <v>74</v>
      </c>
      <c r="AE1574" s="31">
        <v>-65.532093418786857</v>
      </c>
      <c r="AF1574" s="31">
        <v>-28.319728779348935</v>
      </c>
      <c r="AG1574" s="28" t="s">
        <v>74</v>
      </c>
      <c r="AH1574" s="32">
        <v>45940</v>
      </c>
      <c r="AJ1574" s="30" t="s">
        <v>6275</v>
      </c>
    </row>
    <row r="1575" spans="1:36" x14ac:dyDescent="0.2">
      <c r="A1575" s="23" t="s">
        <v>3031</v>
      </c>
      <c r="B1575" s="24" t="s">
        <v>72</v>
      </c>
      <c r="C1575" s="25" t="s">
        <v>3032</v>
      </c>
      <c r="D1575" s="26" t="s">
        <v>74</v>
      </c>
      <c r="E1575" s="24">
        <v>0</v>
      </c>
      <c r="F1575" s="27">
        <v>-11.952551994717631</v>
      </c>
      <c r="G1575" s="27">
        <v>2.3503315477735565</v>
      </c>
      <c r="H1575" s="26" t="s">
        <v>74</v>
      </c>
      <c r="I1575" s="27">
        <v>8.920993351823423</v>
      </c>
      <c r="J1575" s="27">
        <v>10.369421067999999</v>
      </c>
      <c r="K1575" s="26" t="s">
        <v>74</v>
      </c>
      <c r="L1575" s="23" t="s">
        <v>129</v>
      </c>
      <c r="M1575" s="23" t="s">
        <v>2673</v>
      </c>
      <c r="N1575" s="28" t="s">
        <v>74</v>
      </c>
      <c r="O1575" s="3" t="s">
        <v>77</v>
      </c>
      <c r="P1575" s="3" t="s">
        <v>78</v>
      </c>
      <c r="Q1575" s="28" t="s">
        <v>74</v>
      </c>
      <c r="R1575" s="29">
        <v>3</v>
      </c>
      <c r="S1575" s="30">
        <v>0</v>
      </c>
      <c r="T1575" s="30">
        <v>0</v>
      </c>
      <c r="U1575" s="30">
        <v>0</v>
      </c>
      <c r="V1575" s="30">
        <v>3</v>
      </c>
      <c r="W1575" s="28" t="s">
        <v>74</v>
      </c>
      <c r="X1575" s="3" t="s">
        <v>101</v>
      </c>
      <c r="Y1575" s="28" t="s">
        <v>74</v>
      </c>
      <c r="Z1575" s="31">
        <v>-0.7456503728251852</v>
      </c>
      <c r="AA1575" s="31">
        <v>12.172284644194765</v>
      </c>
      <c r="AB1575" s="31">
        <v>-73.235031277926723</v>
      </c>
      <c r="AC1575" s="31">
        <v>-46.405883721346385</v>
      </c>
      <c r="AD1575" s="28" t="s">
        <v>74</v>
      </c>
      <c r="AE1575" s="31">
        <v>-80.235789787662043</v>
      </c>
      <c r="AF1575" s="31">
        <v>-62.223450490047142</v>
      </c>
      <c r="AG1575" s="28" t="s">
        <v>74</v>
      </c>
      <c r="AH1575" s="32">
        <v>45940</v>
      </c>
      <c r="AJ1575" s="30" t="s">
        <v>6276</v>
      </c>
    </row>
    <row r="1576" spans="1:36" x14ac:dyDescent="0.2">
      <c r="A1576" s="23" t="s">
        <v>3033</v>
      </c>
      <c r="B1576" s="24" t="s">
        <v>154</v>
      </c>
      <c r="C1576" s="25" t="s">
        <v>3034</v>
      </c>
      <c r="D1576" s="26" t="s">
        <v>74</v>
      </c>
      <c r="E1576" s="24">
        <v>0</v>
      </c>
      <c r="F1576" s="27">
        <v>-26.099280925471625</v>
      </c>
      <c r="G1576" s="27">
        <v>3.6865478637069802</v>
      </c>
      <c r="H1576" s="26" t="s">
        <v>74</v>
      </c>
      <c r="I1576" s="27">
        <v>18.041625323404244</v>
      </c>
      <c r="J1576" s="27">
        <v>10.36493615</v>
      </c>
      <c r="K1576" s="26" t="s">
        <v>74</v>
      </c>
      <c r="L1576" s="23" t="s">
        <v>315</v>
      </c>
      <c r="M1576" s="23" t="s">
        <v>316</v>
      </c>
      <c r="N1576" s="28" t="s">
        <v>74</v>
      </c>
      <c r="O1576" s="3" t="s">
        <v>156</v>
      </c>
      <c r="P1576" s="3" t="s">
        <v>321</v>
      </c>
      <c r="Q1576" s="28" t="s">
        <v>74</v>
      </c>
      <c r="R1576" s="29">
        <v>2</v>
      </c>
      <c r="S1576" s="30">
        <v>0</v>
      </c>
      <c r="T1576" s="30">
        <v>0</v>
      </c>
      <c r="U1576" s="30">
        <v>0</v>
      </c>
      <c r="V1576" s="30">
        <v>4</v>
      </c>
      <c r="W1576" s="28" t="s">
        <v>74</v>
      </c>
      <c r="X1576" s="3" t="s">
        <v>101</v>
      </c>
      <c r="Y1576" s="28" t="s">
        <v>74</v>
      </c>
      <c r="Z1576" s="31">
        <v>-11.663991439272337</v>
      </c>
      <c r="AA1576" s="31">
        <v>2.3558586484811075</v>
      </c>
      <c r="AB1576" s="31">
        <v>-11.663991439272337</v>
      </c>
      <c r="AC1576" s="31">
        <v>7.4915279617952741</v>
      </c>
      <c r="AD1576" s="28" t="s">
        <v>74</v>
      </c>
      <c r="AE1576" s="31">
        <v>-31.763892555498835</v>
      </c>
      <c r="AF1576" s="31">
        <v>-13.330643036215859</v>
      </c>
      <c r="AG1576" s="28" t="s">
        <v>74</v>
      </c>
      <c r="AH1576" s="32">
        <v>45940</v>
      </c>
      <c r="AJ1576" s="30" t="s">
        <v>6277</v>
      </c>
    </row>
    <row r="1577" spans="1:36" x14ac:dyDescent="0.2">
      <c r="A1577" s="23" t="s">
        <v>3035</v>
      </c>
      <c r="B1577" s="24" t="s">
        <v>458</v>
      </c>
      <c r="C1577" s="25" t="s">
        <v>3036</v>
      </c>
      <c r="D1577" s="26" t="s">
        <v>74</v>
      </c>
      <c r="E1577" s="24">
        <v>0</v>
      </c>
      <c r="F1577" s="27">
        <v>-13.6138716507752</v>
      </c>
      <c r="G1577" s="27">
        <v>0.88067211326165618</v>
      </c>
      <c r="H1577" s="26" t="s">
        <v>74</v>
      </c>
      <c r="I1577" s="27">
        <v>17.354278681387012</v>
      </c>
      <c r="J1577" s="27">
        <v>10.305120119</v>
      </c>
      <c r="K1577" s="26" t="s">
        <v>74</v>
      </c>
      <c r="L1577" s="23" t="s">
        <v>493</v>
      </c>
      <c r="M1577" s="23" t="s">
        <v>1089</v>
      </c>
      <c r="N1577" s="28" t="s">
        <v>74</v>
      </c>
      <c r="O1577" s="3" t="s">
        <v>109</v>
      </c>
      <c r="P1577" s="3" t="s">
        <v>460</v>
      </c>
      <c r="Q1577" s="28" t="s">
        <v>74</v>
      </c>
      <c r="R1577" s="29">
        <v>3</v>
      </c>
      <c r="S1577" s="30">
        <v>0</v>
      </c>
      <c r="T1577" s="30">
        <v>0</v>
      </c>
      <c r="U1577" s="30">
        <v>0</v>
      </c>
      <c r="V1577" s="30">
        <v>2</v>
      </c>
      <c r="W1577" s="28" t="s">
        <v>74</v>
      </c>
      <c r="X1577" s="3" t="s">
        <v>101</v>
      </c>
      <c r="Y1577" s="28" t="s">
        <v>74</v>
      </c>
      <c r="Z1577" s="31">
        <v>-5.6338028169013983</v>
      </c>
      <c r="AA1577" s="31">
        <v>13.080168776371309</v>
      </c>
      <c r="AB1577" s="31">
        <v>-33.827160493827151</v>
      </c>
      <c r="AC1577" s="31">
        <v>-7.3225555459496796</v>
      </c>
      <c r="AD1577" s="28" t="s">
        <v>74</v>
      </c>
      <c r="AE1577" s="31">
        <v>-51.624728961215752</v>
      </c>
      <c r="AF1577" s="31">
        <v>-29.274166700637977</v>
      </c>
      <c r="AG1577" s="28" t="s">
        <v>74</v>
      </c>
      <c r="AH1577" s="32">
        <v>45940</v>
      </c>
      <c r="AJ1577" s="30" t="s">
        <v>6278</v>
      </c>
    </row>
    <row r="1578" spans="1:36" x14ac:dyDescent="0.2">
      <c r="A1578" s="23" t="s">
        <v>3037</v>
      </c>
      <c r="B1578" s="24" t="s">
        <v>1818</v>
      </c>
      <c r="C1578" s="25" t="s">
        <v>3038</v>
      </c>
      <c r="D1578" s="26" t="s">
        <v>74</v>
      </c>
      <c r="E1578" s="24">
        <v>1</v>
      </c>
      <c r="F1578" s="27">
        <v>-25.106901665941372</v>
      </c>
      <c r="G1578" s="27">
        <v>7.163137933925495</v>
      </c>
      <c r="H1578" s="26" t="s">
        <v>74</v>
      </c>
      <c r="I1578" s="27">
        <v>36.710167981129658</v>
      </c>
      <c r="J1578" s="27">
        <v>10.299907502</v>
      </c>
      <c r="K1578" s="26" t="s">
        <v>74</v>
      </c>
      <c r="L1578" s="23" t="s">
        <v>178</v>
      </c>
      <c r="M1578" s="23" t="s">
        <v>1212</v>
      </c>
      <c r="N1578" s="28" t="s">
        <v>74</v>
      </c>
      <c r="O1578" s="3" t="s">
        <v>99</v>
      </c>
      <c r="P1578" s="3" t="s">
        <v>1820</v>
      </c>
      <c r="Q1578" s="28" t="s">
        <v>74</v>
      </c>
      <c r="R1578" s="29">
        <v>4</v>
      </c>
      <c r="S1578" s="30">
        <v>0</v>
      </c>
      <c r="T1578" s="30">
        <v>0</v>
      </c>
      <c r="U1578" s="30">
        <v>0</v>
      </c>
      <c r="V1578" s="30">
        <v>0</v>
      </c>
      <c r="W1578" s="28" t="s">
        <v>74</v>
      </c>
      <c r="X1578" s="3" t="s">
        <v>83</v>
      </c>
      <c r="Y1578" s="28" t="s">
        <v>74</v>
      </c>
      <c r="Z1578" s="31">
        <v>-6.0797461533856199</v>
      </c>
      <c r="AA1578" s="31">
        <v>23.460433636327867</v>
      </c>
      <c r="AB1578" s="31">
        <v>-6.0797461533856199</v>
      </c>
      <c r="AC1578" s="31">
        <v>56.86225494178597</v>
      </c>
      <c r="AD1578" s="28" t="s">
        <v>74</v>
      </c>
      <c r="AE1578" s="31">
        <v>-45.547260147541266</v>
      </c>
      <c r="AF1578" s="31">
        <v>-15.918672199544273</v>
      </c>
      <c r="AG1578" s="28" t="s">
        <v>74</v>
      </c>
      <c r="AH1578" s="32">
        <v>45940</v>
      </c>
      <c r="AJ1578" s="30" t="s">
        <v>6279</v>
      </c>
    </row>
    <row r="1579" spans="1:36" x14ac:dyDescent="0.2">
      <c r="A1579" s="23">
        <v>2196</v>
      </c>
      <c r="B1579" s="24" t="s">
        <v>124</v>
      </c>
      <c r="C1579" s="25" t="s">
        <v>3039</v>
      </c>
      <c r="D1579" s="26" t="s">
        <v>74</v>
      </c>
      <c r="E1579" s="24">
        <v>3</v>
      </c>
      <c r="F1579" s="27">
        <v>-10.323800575868814</v>
      </c>
      <c r="G1579" s="27">
        <v>63.604014275454347</v>
      </c>
      <c r="H1579" s="26" t="s">
        <v>74</v>
      </c>
      <c r="I1579" s="27">
        <v>49.615648994505364</v>
      </c>
      <c r="J1579" s="27">
        <v>10.283537844</v>
      </c>
      <c r="K1579" s="26" t="s">
        <v>74</v>
      </c>
      <c r="L1579" s="23" t="s">
        <v>129</v>
      </c>
      <c r="M1579" s="23" t="s">
        <v>808</v>
      </c>
      <c r="N1579" s="28" t="s">
        <v>74</v>
      </c>
      <c r="O1579" s="3" t="s">
        <v>109</v>
      </c>
      <c r="P1579" s="3" t="s">
        <v>126</v>
      </c>
      <c r="Q1579" s="28" t="s">
        <v>74</v>
      </c>
      <c r="R1579" s="29">
        <v>4</v>
      </c>
      <c r="S1579" s="30">
        <v>0</v>
      </c>
      <c r="T1579" s="30">
        <v>0</v>
      </c>
      <c r="U1579" s="30">
        <v>0</v>
      </c>
      <c r="V1579" s="30">
        <v>0</v>
      </c>
      <c r="W1579" s="28" t="s">
        <v>74</v>
      </c>
      <c r="X1579" s="3" t="s">
        <v>79</v>
      </c>
      <c r="Y1579" s="28" t="s">
        <v>74</v>
      </c>
      <c r="Z1579" s="31">
        <v>-11.407942238267148</v>
      </c>
      <c r="AA1579" s="31">
        <v>81.777777777777771</v>
      </c>
      <c r="AB1579" s="31">
        <v>-32.950819672131153</v>
      </c>
      <c r="AC1579" s="31">
        <v>24.659649693176728</v>
      </c>
      <c r="AD1579" s="28" t="s">
        <v>74</v>
      </c>
      <c r="AE1579" s="31">
        <v>-51.480010789949596</v>
      </c>
      <c r="AF1579" s="31">
        <v>-9.0042688327568907</v>
      </c>
      <c r="AG1579" s="28" t="s">
        <v>74</v>
      </c>
      <c r="AH1579" s="32">
        <v>45940</v>
      </c>
      <c r="AJ1579" s="30" t="s">
        <v>6280</v>
      </c>
    </row>
    <row r="1580" spans="1:36" x14ac:dyDescent="0.2">
      <c r="A1580" s="23" t="s">
        <v>3040</v>
      </c>
      <c r="B1580" s="24" t="s">
        <v>846</v>
      </c>
      <c r="C1580" s="25" t="s">
        <v>3041</v>
      </c>
      <c r="D1580" s="26" t="s">
        <v>74</v>
      </c>
      <c r="E1580" s="24">
        <v>2</v>
      </c>
      <c r="F1580" s="27">
        <v>-20.446520901520095</v>
      </c>
      <c r="G1580" s="27">
        <v>2.0525289116948229</v>
      </c>
      <c r="H1580" s="26" t="s">
        <v>74</v>
      </c>
      <c r="I1580" s="27">
        <v>18.528401730277292</v>
      </c>
      <c r="J1580" s="27">
        <v>10.266095793</v>
      </c>
      <c r="K1580" s="26" t="s">
        <v>74</v>
      </c>
      <c r="L1580" s="23" t="s">
        <v>122</v>
      </c>
      <c r="M1580" s="23" t="s">
        <v>221</v>
      </c>
      <c r="N1580" s="28" t="s">
        <v>74</v>
      </c>
      <c r="O1580" s="3" t="s">
        <v>156</v>
      </c>
      <c r="P1580" s="3" t="s">
        <v>848</v>
      </c>
      <c r="Q1580" s="28" t="s">
        <v>74</v>
      </c>
      <c r="R1580" s="29">
        <v>3</v>
      </c>
      <c r="S1580" s="30">
        <v>0</v>
      </c>
      <c r="T1580" s="30">
        <v>0</v>
      </c>
      <c r="U1580" s="30">
        <v>0</v>
      </c>
      <c r="V1580" s="30">
        <v>0</v>
      </c>
      <c r="W1580" s="28" t="s">
        <v>74</v>
      </c>
      <c r="X1580" s="3" t="s">
        <v>101</v>
      </c>
      <c r="Y1580" s="28" t="s">
        <v>74</v>
      </c>
      <c r="Z1580" s="31">
        <v>-10.863986313088111</v>
      </c>
      <c r="AA1580" s="31">
        <v>1.9369986304050129</v>
      </c>
      <c r="AB1580" s="31">
        <v>-10.863986313088111</v>
      </c>
      <c r="AC1580" s="31">
        <v>35.87647498347183</v>
      </c>
      <c r="AD1580" s="28" t="s">
        <v>74</v>
      </c>
      <c r="AE1580" s="31">
        <v>-20.446520901520095</v>
      </c>
      <c r="AF1580" s="31">
        <v>5.9951655427533854</v>
      </c>
      <c r="AG1580" s="28" t="s">
        <v>74</v>
      </c>
      <c r="AH1580" s="32">
        <v>45940</v>
      </c>
      <c r="AJ1580" s="30" t="s">
        <v>6281</v>
      </c>
    </row>
    <row r="1581" spans="1:36" x14ac:dyDescent="0.2">
      <c r="A1581" s="23" t="s">
        <v>3042</v>
      </c>
      <c r="B1581" s="24" t="s">
        <v>72</v>
      </c>
      <c r="C1581" s="25" t="s">
        <v>3043</v>
      </c>
      <c r="D1581" s="26" t="s">
        <v>74</v>
      </c>
      <c r="E1581" s="24">
        <v>0</v>
      </c>
      <c r="F1581" s="27">
        <v>-15.054782288387253</v>
      </c>
      <c r="G1581" s="27">
        <v>4.879817830084054</v>
      </c>
      <c r="H1581" s="26" t="s">
        <v>74</v>
      </c>
      <c r="I1581" s="27">
        <v>41.976185601005746</v>
      </c>
      <c r="J1581" s="27">
        <v>10.265250603</v>
      </c>
      <c r="K1581" s="26" t="s">
        <v>74</v>
      </c>
      <c r="L1581" s="23" t="s">
        <v>75</v>
      </c>
      <c r="M1581" s="23" t="s">
        <v>76</v>
      </c>
      <c r="N1581" s="28" t="s">
        <v>74</v>
      </c>
      <c r="O1581" s="3" t="s">
        <v>77</v>
      </c>
      <c r="P1581" s="3" t="s">
        <v>78</v>
      </c>
      <c r="Q1581" s="28" t="s">
        <v>74</v>
      </c>
      <c r="R1581" s="29">
        <v>2</v>
      </c>
      <c r="S1581" s="30">
        <v>0</v>
      </c>
      <c r="T1581" s="30">
        <v>0</v>
      </c>
      <c r="U1581" s="30">
        <v>0</v>
      </c>
      <c r="V1581" s="30">
        <v>1</v>
      </c>
      <c r="W1581" s="28" t="s">
        <v>74</v>
      </c>
      <c r="X1581" s="3" t="s">
        <v>79</v>
      </c>
      <c r="Y1581" s="28" t="s">
        <v>74</v>
      </c>
      <c r="Z1581" s="31">
        <v>-13.017230537039376</v>
      </c>
      <c r="AA1581" s="31">
        <v>33.61669242658423</v>
      </c>
      <c r="AB1581" s="31">
        <v>-50.614110254213088</v>
      </c>
      <c r="AC1581" s="31">
        <v>-25.495293092963372</v>
      </c>
      <c r="AD1581" s="28" t="s">
        <v>74</v>
      </c>
      <c r="AE1581" s="31">
        <v>-63.020890650365658</v>
      </c>
      <c r="AF1581" s="31">
        <v>-45.037089465793443</v>
      </c>
      <c r="AG1581" s="28" t="s">
        <v>74</v>
      </c>
      <c r="AH1581" s="32">
        <v>45940</v>
      </c>
      <c r="AJ1581" s="30" t="s">
        <v>6282</v>
      </c>
    </row>
    <row r="1582" spans="1:36" x14ac:dyDescent="0.2">
      <c r="A1582" s="23" t="s">
        <v>3044</v>
      </c>
      <c r="B1582" s="24" t="s">
        <v>1587</v>
      </c>
      <c r="C1582" s="25" t="s">
        <v>3045</v>
      </c>
      <c r="D1582" s="26" t="s">
        <v>74</v>
      </c>
      <c r="E1582" s="24">
        <v>5</v>
      </c>
      <c r="F1582" s="27">
        <v>0</v>
      </c>
      <c r="G1582" s="27">
        <v>44.794306784799183</v>
      </c>
      <c r="H1582" s="26" t="s">
        <v>74</v>
      </c>
      <c r="I1582" s="27">
        <v>42.346535760994009</v>
      </c>
      <c r="J1582" s="27">
        <v>10.248079848</v>
      </c>
      <c r="K1582" s="26" t="s">
        <v>74</v>
      </c>
      <c r="L1582" s="23" t="s">
        <v>247</v>
      </c>
      <c r="M1582" s="23" t="s">
        <v>536</v>
      </c>
      <c r="N1582" s="28" t="s">
        <v>74</v>
      </c>
      <c r="O1582" s="3" t="s">
        <v>156</v>
      </c>
      <c r="P1582" s="3" t="s">
        <v>1589</v>
      </c>
      <c r="Q1582" s="28" t="s">
        <v>74</v>
      </c>
      <c r="R1582" s="29">
        <v>5</v>
      </c>
      <c r="S1582" s="30">
        <v>3</v>
      </c>
      <c r="T1582" s="30">
        <v>3</v>
      </c>
      <c r="U1582" s="30">
        <v>0</v>
      </c>
      <c r="V1582" s="30">
        <v>0</v>
      </c>
      <c r="W1582" s="28" t="s">
        <v>74</v>
      </c>
      <c r="X1582" s="3" t="s">
        <v>79</v>
      </c>
      <c r="Y1582" s="28" t="s">
        <v>74</v>
      </c>
      <c r="Z1582" s="31">
        <v>0</v>
      </c>
      <c r="AA1582" s="31">
        <v>72.161172161172161</v>
      </c>
      <c r="AB1582" s="31">
        <v>0</v>
      </c>
      <c r="AC1582" s="31">
        <v>49.026846387616615</v>
      </c>
      <c r="AD1582" s="28" t="s">
        <v>74</v>
      </c>
      <c r="AE1582" s="31">
        <v>-9.3836298977951031</v>
      </c>
      <c r="AF1582" s="31">
        <v>25.89787295726066</v>
      </c>
      <c r="AG1582" s="28" t="s">
        <v>74</v>
      </c>
      <c r="AH1582" s="32">
        <v>45940</v>
      </c>
      <c r="AJ1582" s="30" t="s">
        <v>6283</v>
      </c>
    </row>
    <row r="1583" spans="1:36" x14ac:dyDescent="0.2">
      <c r="A1583" s="23" t="s">
        <v>3046</v>
      </c>
      <c r="B1583" s="24" t="s">
        <v>72</v>
      </c>
      <c r="C1583" s="25" t="s">
        <v>3047</v>
      </c>
      <c r="D1583" s="26" t="s">
        <v>74</v>
      </c>
      <c r="E1583" s="24">
        <v>0</v>
      </c>
      <c r="F1583" s="27">
        <v>-28.239608400458309</v>
      </c>
      <c r="G1583" s="27">
        <v>6.9149665523514026</v>
      </c>
      <c r="H1583" s="26" t="s">
        <v>74</v>
      </c>
      <c r="I1583" s="27">
        <v>40.204967271095711</v>
      </c>
      <c r="J1583" s="27">
        <v>10.248048088000001</v>
      </c>
      <c r="K1583" s="26" t="s">
        <v>74</v>
      </c>
      <c r="L1583" s="23" t="s">
        <v>129</v>
      </c>
      <c r="M1583" s="23" t="s">
        <v>277</v>
      </c>
      <c r="N1583" s="28" t="s">
        <v>74</v>
      </c>
      <c r="O1583" s="3" t="s">
        <v>77</v>
      </c>
      <c r="P1583" s="3" t="s">
        <v>78</v>
      </c>
      <c r="Q1583" s="28" t="s">
        <v>74</v>
      </c>
      <c r="R1583" s="29">
        <v>0</v>
      </c>
      <c r="S1583" s="30">
        <v>0</v>
      </c>
      <c r="T1583" s="30">
        <v>0</v>
      </c>
      <c r="U1583" s="30">
        <v>1</v>
      </c>
      <c r="V1583" s="30">
        <v>35</v>
      </c>
      <c r="W1583" s="28" t="s">
        <v>74</v>
      </c>
      <c r="X1583" s="3" t="s">
        <v>79</v>
      </c>
      <c r="Y1583" s="28" t="s">
        <v>74</v>
      </c>
      <c r="Z1583" s="31">
        <v>-17.586110333239979</v>
      </c>
      <c r="AA1583" s="31">
        <v>6.5403644262097274</v>
      </c>
      <c r="AB1583" s="31">
        <v>-55.699949824385357</v>
      </c>
      <c r="AC1583" s="31">
        <v>-27.256758348912136</v>
      </c>
      <c r="AD1583" s="28" t="s">
        <v>74</v>
      </c>
      <c r="AE1583" s="31">
        <v>-66.216468853969985</v>
      </c>
      <c r="AF1583" s="31">
        <v>-46.682833037050642</v>
      </c>
      <c r="AG1583" s="28" t="s">
        <v>74</v>
      </c>
      <c r="AH1583" s="32">
        <v>45940</v>
      </c>
      <c r="AJ1583" s="30" t="s">
        <v>6284</v>
      </c>
    </row>
    <row r="1584" spans="1:36" x14ac:dyDescent="0.2">
      <c r="A1584" s="23" t="s">
        <v>3048</v>
      </c>
      <c r="B1584" s="24" t="s">
        <v>154</v>
      </c>
      <c r="C1584" s="25" t="s">
        <v>3049</v>
      </c>
      <c r="D1584" s="26" t="s">
        <v>74</v>
      </c>
      <c r="E1584" s="24">
        <v>2</v>
      </c>
      <c r="F1584" s="27">
        <v>-13.795418273147117</v>
      </c>
      <c r="G1584" s="27">
        <v>9.4267163070562781</v>
      </c>
      <c r="H1584" s="26" t="s">
        <v>74</v>
      </c>
      <c r="I1584" s="27">
        <v>33.646755744569454</v>
      </c>
      <c r="J1584" s="27">
        <v>10.231708830000001</v>
      </c>
      <c r="K1584" s="26" t="s">
        <v>74</v>
      </c>
      <c r="L1584" s="23" t="s">
        <v>178</v>
      </c>
      <c r="M1584" s="23" t="s">
        <v>1212</v>
      </c>
      <c r="N1584" s="28" t="s">
        <v>74</v>
      </c>
      <c r="O1584" s="3" t="s">
        <v>156</v>
      </c>
      <c r="P1584" s="3" t="s">
        <v>175</v>
      </c>
      <c r="Q1584" s="28" t="s">
        <v>74</v>
      </c>
      <c r="R1584" s="29">
        <v>5</v>
      </c>
      <c r="S1584" s="30">
        <v>1</v>
      </c>
      <c r="T1584" s="30">
        <v>0</v>
      </c>
      <c r="U1584" s="30">
        <v>0</v>
      </c>
      <c r="V1584" s="30">
        <v>0</v>
      </c>
      <c r="W1584" s="28" t="s">
        <v>74</v>
      </c>
      <c r="X1584" s="3" t="s">
        <v>83</v>
      </c>
      <c r="Y1584" s="28" t="s">
        <v>74</v>
      </c>
      <c r="Z1584" s="31">
        <v>-11.870503597122305</v>
      </c>
      <c r="AA1584" s="31">
        <v>30.550621669626992</v>
      </c>
      <c r="AB1584" s="31">
        <v>-23.755186721991709</v>
      </c>
      <c r="AC1584" s="31">
        <v>8.6482531282566733</v>
      </c>
      <c r="AD1584" s="28" t="s">
        <v>74</v>
      </c>
      <c r="AE1584" s="31">
        <v>-47.768557467701797</v>
      </c>
      <c r="AF1584" s="31">
        <v>-13.340895498003061</v>
      </c>
      <c r="AG1584" s="28" t="s">
        <v>74</v>
      </c>
      <c r="AH1584" s="32">
        <v>45940</v>
      </c>
      <c r="AJ1584" s="30" t="s">
        <v>6285</v>
      </c>
    </row>
    <row r="1585" spans="1:36" x14ac:dyDescent="0.2">
      <c r="A1585" s="23">
        <v>9502</v>
      </c>
      <c r="B1585" s="24" t="s">
        <v>259</v>
      </c>
      <c r="C1585" s="25" t="s">
        <v>3050</v>
      </c>
      <c r="D1585" s="26" t="s">
        <v>74</v>
      </c>
      <c r="E1585" s="24">
        <v>3</v>
      </c>
      <c r="F1585" s="27">
        <v>-4.5599495484103612</v>
      </c>
      <c r="G1585" s="27">
        <v>9.2142305750406113</v>
      </c>
      <c r="H1585" s="26" t="s">
        <v>74</v>
      </c>
      <c r="I1585" s="27">
        <v>20.027641449956153</v>
      </c>
      <c r="J1585" s="27">
        <v>10.217317960000001</v>
      </c>
      <c r="K1585" s="26" t="s">
        <v>74</v>
      </c>
      <c r="L1585" s="23" t="s">
        <v>315</v>
      </c>
      <c r="M1585" s="23" t="s">
        <v>441</v>
      </c>
      <c r="N1585" s="28" t="s">
        <v>74</v>
      </c>
      <c r="O1585" s="3" t="s">
        <v>109</v>
      </c>
      <c r="P1585" s="3" t="s">
        <v>261</v>
      </c>
      <c r="Q1585" s="28" t="s">
        <v>74</v>
      </c>
      <c r="R1585" s="29">
        <v>5</v>
      </c>
      <c r="S1585" s="30">
        <v>26</v>
      </c>
      <c r="T1585" s="30">
        <v>0</v>
      </c>
      <c r="U1585" s="30">
        <v>0</v>
      </c>
      <c r="V1585" s="30">
        <v>0</v>
      </c>
      <c r="W1585" s="28" t="s">
        <v>74</v>
      </c>
      <c r="X1585" s="3" t="s">
        <v>101</v>
      </c>
      <c r="Y1585" s="28" t="s">
        <v>74</v>
      </c>
      <c r="Z1585" s="31">
        <v>-0.98462219272042406</v>
      </c>
      <c r="AA1585" s="31">
        <v>28.73187997948795</v>
      </c>
      <c r="AB1585" s="31">
        <v>-0.98462219272042406</v>
      </c>
      <c r="AC1585" s="31">
        <v>34.661227578553991</v>
      </c>
      <c r="AD1585" s="28" t="s">
        <v>74</v>
      </c>
      <c r="AE1585" s="31">
        <v>-27.741134921234529</v>
      </c>
      <c r="AF1585" s="31">
        <v>-3.8102892294171027</v>
      </c>
      <c r="AG1585" s="28" t="s">
        <v>74</v>
      </c>
      <c r="AH1585" s="32">
        <v>45940</v>
      </c>
      <c r="AJ1585" s="30" t="s">
        <v>6286</v>
      </c>
    </row>
    <row r="1586" spans="1:36" x14ac:dyDescent="0.2">
      <c r="A1586" s="23" t="s">
        <v>3051</v>
      </c>
      <c r="B1586" s="24" t="s">
        <v>182</v>
      </c>
      <c r="C1586" s="25" t="s">
        <v>3052</v>
      </c>
      <c r="D1586" s="26" t="s">
        <v>74</v>
      </c>
      <c r="E1586" s="24">
        <v>2</v>
      </c>
      <c r="F1586" s="27">
        <v>-15.781327915144395</v>
      </c>
      <c r="G1586" s="27">
        <v>3.751132272145437</v>
      </c>
      <c r="H1586" s="26" t="s">
        <v>74</v>
      </c>
      <c r="I1586" s="27">
        <v>15.145511398089745</v>
      </c>
      <c r="J1586" s="27">
        <v>10.212004062</v>
      </c>
      <c r="K1586" s="26" t="s">
        <v>74</v>
      </c>
      <c r="L1586" s="23" t="s">
        <v>113</v>
      </c>
      <c r="M1586" s="23" t="s">
        <v>324</v>
      </c>
      <c r="N1586" s="28" t="s">
        <v>74</v>
      </c>
      <c r="O1586" s="3" t="s">
        <v>156</v>
      </c>
      <c r="P1586" s="3" t="s">
        <v>184</v>
      </c>
      <c r="Q1586" s="28" t="s">
        <v>74</v>
      </c>
      <c r="R1586" s="29">
        <v>4</v>
      </c>
      <c r="S1586" s="30">
        <v>0</v>
      </c>
      <c r="T1586" s="30">
        <v>0</v>
      </c>
      <c r="U1586" s="30">
        <v>0</v>
      </c>
      <c r="V1586" s="30">
        <v>0</v>
      </c>
      <c r="W1586" s="28" t="s">
        <v>74</v>
      </c>
      <c r="X1586" s="3" t="s">
        <v>101</v>
      </c>
      <c r="Y1586" s="28" t="s">
        <v>74</v>
      </c>
      <c r="Z1586" s="31">
        <v>-2.3626091422701565</v>
      </c>
      <c r="AA1586" s="31">
        <v>6.391314081038721</v>
      </c>
      <c r="AB1586" s="31">
        <v>-5.8817704723239901</v>
      </c>
      <c r="AC1586" s="31">
        <v>13.237937866266053</v>
      </c>
      <c r="AD1586" s="28" t="s">
        <v>74</v>
      </c>
      <c r="AE1586" s="31">
        <v>-25.6555707939009</v>
      </c>
      <c r="AF1586" s="31">
        <v>-4.6418111111469242</v>
      </c>
      <c r="AG1586" s="28" t="s">
        <v>74</v>
      </c>
      <c r="AH1586" s="32">
        <v>45940</v>
      </c>
      <c r="AJ1586" s="30" t="s">
        <v>6287</v>
      </c>
    </row>
    <row r="1587" spans="1:36" x14ac:dyDescent="0.2">
      <c r="A1587" s="23">
        <v>33780</v>
      </c>
      <c r="B1587" s="24" t="s">
        <v>140</v>
      </c>
      <c r="C1587" s="25" t="s">
        <v>3053</v>
      </c>
      <c r="D1587" s="26" t="s">
        <v>74</v>
      </c>
      <c r="E1587" s="24">
        <v>3</v>
      </c>
      <c r="F1587" s="27">
        <v>-12.059028824792781</v>
      </c>
      <c r="G1587" s="27">
        <v>21.110860276907843</v>
      </c>
      <c r="H1587" s="26" t="s">
        <v>74</v>
      </c>
      <c r="I1587" s="27">
        <v>29.22331669262303</v>
      </c>
      <c r="J1587" s="27">
        <v>10.202061867999999</v>
      </c>
      <c r="K1587" s="26" t="s">
        <v>74</v>
      </c>
      <c r="L1587" s="23" t="s">
        <v>122</v>
      </c>
      <c r="M1587" s="23" t="s">
        <v>211</v>
      </c>
      <c r="N1587" s="28" t="s">
        <v>74</v>
      </c>
      <c r="O1587" s="3" t="s">
        <v>109</v>
      </c>
      <c r="P1587" s="3" t="s">
        <v>142</v>
      </c>
      <c r="Q1587" s="28" t="s">
        <v>74</v>
      </c>
      <c r="R1587" s="29">
        <v>5</v>
      </c>
      <c r="S1587" s="30">
        <v>25</v>
      </c>
      <c r="T1587" s="30">
        <v>0</v>
      </c>
      <c r="U1587" s="30">
        <v>0</v>
      </c>
      <c r="V1587" s="30">
        <v>0</v>
      </c>
      <c r="W1587" s="28" t="s">
        <v>74</v>
      </c>
      <c r="X1587" s="3" t="s">
        <v>83</v>
      </c>
      <c r="Y1587" s="28" t="s">
        <v>74</v>
      </c>
      <c r="Z1587" s="31">
        <v>-7.2003852556787322</v>
      </c>
      <c r="AA1587" s="31">
        <v>35.698433917622822</v>
      </c>
      <c r="AB1587" s="31">
        <v>-7.2003852556787322</v>
      </c>
      <c r="AC1587" s="31">
        <v>53.888341718642089</v>
      </c>
      <c r="AD1587" s="28" t="s">
        <v>74</v>
      </c>
      <c r="AE1587" s="31">
        <v>-12.059028824792781</v>
      </c>
      <c r="AF1587" s="31">
        <v>10.307843676023436</v>
      </c>
      <c r="AG1587" s="28" t="s">
        <v>74</v>
      </c>
      <c r="AH1587" s="32">
        <v>45940</v>
      </c>
      <c r="AJ1587" s="30" t="s">
        <v>6288</v>
      </c>
    </row>
    <row r="1588" spans="1:36" x14ac:dyDescent="0.2">
      <c r="A1588" s="23" t="s">
        <v>3054</v>
      </c>
      <c r="B1588" s="24" t="s">
        <v>154</v>
      </c>
      <c r="C1588" s="25" t="s">
        <v>3055</v>
      </c>
      <c r="D1588" s="26" t="s">
        <v>74</v>
      </c>
      <c r="E1588" s="24">
        <v>1</v>
      </c>
      <c r="F1588" s="27">
        <v>-11.062015825938518</v>
      </c>
      <c r="G1588" s="27">
        <v>8.1186733455141447</v>
      </c>
      <c r="H1588" s="26" t="s">
        <v>74</v>
      </c>
      <c r="I1588" s="27">
        <v>22.388243655987448</v>
      </c>
      <c r="J1588" s="27">
        <v>10.193917637</v>
      </c>
      <c r="K1588" s="26" t="s">
        <v>74</v>
      </c>
      <c r="L1588" s="23" t="s">
        <v>129</v>
      </c>
      <c r="M1588" s="23" t="s">
        <v>277</v>
      </c>
      <c r="N1588" s="28" t="s">
        <v>74</v>
      </c>
      <c r="O1588" s="3" t="s">
        <v>156</v>
      </c>
      <c r="P1588" s="3" t="s">
        <v>157</v>
      </c>
      <c r="Q1588" s="28" t="s">
        <v>74</v>
      </c>
      <c r="R1588" s="29">
        <v>3</v>
      </c>
      <c r="S1588" s="30">
        <v>0</v>
      </c>
      <c r="T1588" s="30">
        <v>0</v>
      </c>
      <c r="U1588" s="30">
        <v>0</v>
      </c>
      <c r="V1588" s="30">
        <v>0</v>
      </c>
      <c r="W1588" s="28" t="s">
        <v>74</v>
      </c>
      <c r="X1588" s="3" t="s">
        <v>83</v>
      </c>
      <c r="Y1588" s="28" t="s">
        <v>74</v>
      </c>
      <c r="Z1588" s="31">
        <v>-7.7501709596535182</v>
      </c>
      <c r="AA1588" s="31">
        <v>15.135135135135137</v>
      </c>
      <c r="AB1588" s="31">
        <v>-17.576374745417521</v>
      </c>
      <c r="AC1588" s="31">
        <v>-2.726050165668565</v>
      </c>
      <c r="AD1588" s="28" t="s">
        <v>74</v>
      </c>
      <c r="AE1588" s="31">
        <v>-42.699526326371952</v>
      </c>
      <c r="AF1588" s="31">
        <v>-22.418111226369923</v>
      </c>
      <c r="AG1588" s="28" t="s">
        <v>74</v>
      </c>
      <c r="AH1588" s="32">
        <v>45940</v>
      </c>
      <c r="AJ1588" s="30" t="s">
        <v>6289</v>
      </c>
    </row>
    <row r="1589" spans="1:36" x14ac:dyDescent="0.2">
      <c r="A1589" s="23" t="s">
        <v>3056</v>
      </c>
      <c r="B1589" s="24" t="s">
        <v>154</v>
      </c>
      <c r="C1589" s="25" t="s">
        <v>3057</v>
      </c>
      <c r="D1589" s="26" t="s">
        <v>74</v>
      </c>
      <c r="E1589" s="24">
        <v>2</v>
      </c>
      <c r="F1589" s="27">
        <v>-11.026931987869347</v>
      </c>
      <c r="G1589" s="27">
        <v>9.3052835629682562</v>
      </c>
      <c r="H1589" s="26" t="s">
        <v>74</v>
      </c>
      <c r="I1589" s="27">
        <v>37.525038212263048</v>
      </c>
      <c r="J1589" s="27">
        <v>10.170031482000001</v>
      </c>
      <c r="K1589" s="26" t="s">
        <v>74</v>
      </c>
      <c r="L1589" s="23" t="s">
        <v>247</v>
      </c>
      <c r="M1589" s="23" t="s">
        <v>672</v>
      </c>
      <c r="N1589" s="28" t="s">
        <v>74</v>
      </c>
      <c r="O1589" s="3" t="s">
        <v>156</v>
      </c>
      <c r="P1589" s="3" t="s">
        <v>479</v>
      </c>
      <c r="Q1589" s="28" t="s">
        <v>74</v>
      </c>
      <c r="R1589" s="29">
        <v>3</v>
      </c>
      <c r="S1589" s="30">
        <v>0</v>
      </c>
      <c r="T1589" s="30">
        <v>0</v>
      </c>
      <c r="U1589" s="30">
        <v>0</v>
      </c>
      <c r="V1589" s="30">
        <v>0</v>
      </c>
      <c r="W1589" s="28" t="s">
        <v>74</v>
      </c>
      <c r="X1589" s="3" t="s">
        <v>83</v>
      </c>
      <c r="Y1589" s="28" t="s">
        <v>74</v>
      </c>
      <c r="Z1589" s="31">
        <v>-6.2790697674418636</v>
      </c>
      <c r="AA1589" s="31">
        <v>18.124084025403032</v>
      </c>
      <c r="AB1589" s="31">
        <v>-8.270106221547799</v>
      </c>
      <c r="AC1589" s="31">
        <v>67.731754055858545</v>
      </c>
      <c r="AD1589" s="28" t="s">
        <v>74</v>
      </c>
      <c r="AE1589" s="31">
        <v>-15.198927382076446</v>
      </c>
      <c r="AF1589" s="31">
        <v>40.631464478397454</v>
      </c>
      <c r="AG1589" s="28" t="s">
        <v>74</v>
      </c>
      <c r="AH1589" s="32">
        <v>45940</v>
      </c>
      <c r="AJ1589" s="30" t="s">
        <v>6290</v>
      </c>
    </row>
    <row r="1590" spans="1:36" x14ac:dyDescent="0.2">
      <c r="A1590" s="23">
        <v>6947</v>
      </c>
      <c r="B1590" s="24" t="s">
        <v>1566</v>
      </c>
      <c r="C1590" s="25" t="s">
        <v>3058</v>
      </c>
      <c r="D1590" s="26" t="s">
        <v>74</v>
      </c>
      <c r="E1590" s="24">
        <v>0</v>
      </c>
      <c r="F1590" s="27">
        <v>-14.770442375223347</v>
      </c>
      <c r="G1590" s="27">
        <v>2.3481591971618299</v>
      </c>
      <c r="H1590" s="26" t="s">
        <v>74</v>
      </c>
      <c r="I1590" s="27">
        <v>20.78593374280571</v>
      </c>
      <c r="J1590" s="27">
        <v>10.164964722000001</v>
      </c>
      <c r="K1590" s="26" t="s">
        <v>74</v>
      </c>
      <c r="L1590" s="23" t="s">
        <v>88</v>
      </c>
      <c r="M1590" s="23" t="s">
        <v>206</v>
      </c>
      <c r="N1590" s="28" t="s">
        <v>74</v>
      </c>
      <c r="O1590" s="3" t="s">
        <v>109</v>
      </c>
      <c r="P1590" s="3" t="s">
        <v>1568</v>
      </c>
      <c r="Q1590" s="28" t="s">
        <v>74</v>
      </c>
      <c r="R1590" s="29">
        <v>3</v>
      </c>
      <c r="S1590" s="30">
        <v>0</v>
      </c>
      <c r="T1590" s="30">
        <v>0</v>
      </c>
      <c r="U1590" s="30">
        <v>0</v>
      </c>
      <c r="V1590" s="30">
        <v>3</v>
      </c>
      <c r="W1590" s="28" t="s">
        <v>74</v>
      </c>
      <c r="X1590" s="3" t="s">
        <v>83</v>
      </c>
      <c r="Y1590" s="28" t="s">
        <v>74</v>
      </c>
      <c r="Z1590" s="31">
        <v>-5.912596401028277</v>
      </c>
      <c r="AA1590" s="31">
        <v>12.269938650306759</v>
      </c>
      <c r="AB1590" s="31">
        <v>-12.230215827338125</v>
      </c>
      <c r="AC1590" s="31">
        <v>0.57293598779934352</v>
      </c>
      <c r="AD1590" s="28" t="s">
        <v>74</v>
      </c>
      <c r="AE1590" s="31">
        <v>-37.763461958380759</v>
      </c>
      <c r="AF1590" s="31">
        <v>-20.647792924390789</v>
      </c>
      <c r="AG1590" s="28" t="s">
        <v>74</v>
      </c>
      <c r="AH1590" s="32">
        <v>45940</v>
      </c>
      <c r="AJ1590" s="30" t="s">
        <v>6291</v>
      </c>
    </row>
    <row r="1591" spans="1:36" x14ac:dyDescent="0.2">
      <c r="A1591" s="23" t="s">
        <v>3059</v>
      </c>
      <c r="B1591" s="24" t="s">
        <v>72</v>
      </c>
      <c r="C1591" s="25" t="s">
        <v>3055</v>
      </c>
      <c r="D1591" s="26" t="s">
        <v>74</v>
      </c>
      <c r="E1591" s="24">
        <v>1</v>
      </c>
      <c r="F1591" s="27">
        <v>-11.062015825938518</v>
      </c>
      <c r="G1591" s="27">
        <v>8.1186733455141447</v>
      </c>
      <c r="H1591" s="26" t="s">
        <v>74</v>
      </c>
      <c r="I1591" s="27">
        <v>22.388243655987448</v>
      </c>
      <c r="J1591" s="27">
        <v>10.158270412</v>
      </c>
      <c r="K1591" s="26" t="s">
        <v>74</v>
      </c>
      <c r="L1591" s="23" t="s">
        <v>129</v>
      </c>
      <c r="M1591" s="23" t="s">
        <v>277</v>
      </c>
      <c r="N1591" s="28" t="s">
        <v>74</v>
      </c>
      <c r="O1591" s="3" t="s">
        <v>156</v>
      </c>
      <c r="P1591" s="3" t="s">
        <v>157</v>
      </c>
      <c r="Q1591" s="28" t="s">
        <v>74</v>
      </c>
      <c r="R1591" s="29">
        <v>3</v>
      </c>
      <c r="S1591" s="30">
        <v>0</v>
      </c>
      <c r="T1591" s="30">
        <v>0</v>
      </c>
      <c r="U1591" s="30">
        <v>0</v>
      </c>
      <c r="V1591" s="30">
        <v>0</v>
      </c>
      <c r="W1591" s="28" t="s">
        <v>74</v>
      </c>
      <c r="X1591" s="3" t="s">
        <v>83</v>
      </c>
      <c r="Y1591" s="28" t="s">
        <v>74</v>
      </c>
      <c r="Z1591" s="31">
        <v>-7.7501709596535182</v>
      </c>
      <c r="AA1591" s="31">
        <v>15.135135135135137</v>
      </c>
      <c r="AB1591" s="31">
        <v>-17.576374745417521</v>
      </c>
      <c r="AC1591" s="31">
        <v>-2.726050165668565</v>
      </c>
      <c r="AD1591" s="28" t="s">
        <v>74</v>
      </c>
      <c r="AE1591" s="31">
        <v>-42.699526326371952</v>
      </c>
      <c r="AF1591" s="31">
        <v>-22.418111226369923</v>
      </c>
      <c r="AG1591" s="28" t="s">
        <v>74</v>
      </c>
      <c r="AH1591" s="32">
        <v>45940</v>
      </c>
      <c r="AJ1591" s="30" t="s">
        <v>6289</v>
      </c>
    </row>
    <row r="1592" spans="1:36" x14ac:dyDescent="0.2">
      <c r="A1592" s="23" t="s">
        <v>3060</v>
      </c>
      <c r="B1592" s="24" t="s">
        <v>72</v>
      </c>
      <c r="C1592" s="25" t="s">
        <v>3061</v>
      </c>
      <c r="D1592" s="26" t="s">
        <v>74</v>
      </c>
      <c r="E1592" s="24">
        <v>5</v>
      </c>
      <c r="F1592" s="27">
        <v>-0.29551782197943449</v>
      </c>
      <c r="G1592" s="27">
        <v>23.015203264473055</v>
      </c>
      <c r="H1592" s="26" t="s">
        <v>74</v>
      </c>
      <c r="I1592" s="27">
        <v>25.840739552311238</v>
      </c>
      <c r="J1592" s="27">
        <v>10.117145528</v>
      </c>
      <c r="K1592" s="26" t="s">
        <v>74</v>
      </c>
      <c r="L1592" s="23" t="s">
        <v>129</v>
      </c>
      <c r="M1592" s="23" t="s">
        <v>563</v>
      </c>
      <c r="N1592" s="28" t="s">
        <v>74</v>
      </c>
      <c r="O1592" s="3" t="s">
        <v>77</v>
      </c>
      <c r="P1592" s="3" t="s">
        <v>78</v>
      </c>
      <c r="Q1592" s="28" t="s">
        <v>74</v>
      </c>
      <c r="R1592" s="29">
        <v>5</v>
      </c>
      <c r="S1592" s="30">
        <v>19</v>
      </c>
      <c r="T1592" s="30">
        <v>9</v>
      </c>
      <c r="U1592" s="30">
        <v>0</v>
      </c>
      <c r="V1592" s="30">
        <v>0</v>
      </c>
      <c r="W1592" s="28" t="s">
        <v>74</v>
      </c>
      <c r="X1592" s="3" t="s">
        <v>83</v>
      </c>
      <c r="Y1592" s="28" t="s">
        <v>74</v>
      </c>
      <c r="Z1592" s="31">
        <v>-3.420752565564554E-2</v>
      </c>
      <c r="AA1592" s="31">
        <v>39.225027791011598</v>
      </c>
      <c r="AB1592" s="31">
        <v>-3.420752565564554E-2</v>
      </c>
      <c r="AC1592" s="31">
        <v>56.875797117203675</v>
      </c>
      <c r="AD1592" s="28" t="s">
        <v>74</v>
      </c>
      <c r="AE1592" s="31">
        <v>-2.1136518474504062</v>
      </c>
      <c r="AF1592" s="31">
        <v>20.675727925273922</v>
      </c>
      <c r="AG1592" s="28" t="s">
        <v>74</v>
      </c>
      <c r="AH1592" s="32">
        <v>45940</v>
      </c>
      <c r="AJ1592" s="30" t="s">
        <v>6292</v>
      </c>
    </row>
    <row r="1593" spans="1:36" x14ac:dyDescent="0.2">
      <c r="A1593" s="23">
        <v>6504</v>
      </c>
      <c r="B1593" s="24" t="s">
        <v>259</v>
      </c>
      <c r="C1593" s="25" t="s">
        <v>3062</v>
      </c>
      <c r="D1593" s="26" t="s">
        <v>74</v>
      </c>
      <c r="E1593" s="24">
        <v>5</v>
      </c>
      <c r="F1593" s="27">
        <v>0</v>
      </c>
      <c r="G1593" s="27">
        <v>48.107532169711391</v>
      </c>
      <c r="H1593" s="26" t="s">
        <v>74</v>
      </c>
      <c r="I1593" s="27">
        <v>39.516216259643592</v>
      </c>
      <c r="J1593" s="27">
        <v>10.108452346</v>
      </c>
      <c r="K1593" s="26" t="s">
        <v>74</v>
      </c>
      <c r="L1593" s="23" t="s">
        <v>178</v>
      </c>
      <c r="M1593" s="23" t="s">
        <v>421</v>
      </c>
      <c r="N1593" s="28" t="s">
        <v>74</v>
      </c>
      <c r="O1593" s="3" t="s">
        <v>109</v>
      </c>
      <c r="P1593" s="3" t="s">
        <v>261</v>
      </c>
      <c r="Q1593" s="28" t="s">
        <v>74</v>
      </c>
      <c r="R1593" s="29">
        <v>5</v>
      </c>
      <c r="S1593" s="30">
        <v>11</v>
      </c>
      <c r="T1593" s="30">
        <v>1</v>
      </c>
      <c r="U1593" s="30">
        <v>0</v>
      </c>
      <c r="V1593" s="30">
        <v>0</v>
      </c>
      <c r="W1593" s="28" t="s">
        <v>74</v>
      </c>
      <c r="X1593" s="3" t="s">
        <v>83</v>
      </c>
      <c r="Y1593" s="28" t="s">
        <v>74</v>
      </c>
      <c r="Z1593" s="31">
        <v>0</v>
      </c>
      <c r="AA1593" s="31">
        <v>90.404280813485883</v>
      </c>
      <c r="AB1593" s="31">
        <v>0</v>
      </c>
      <c r="AC1593" s="31">
        <v>56.303087046603991</v>
      </c>
      <c r="AD1593" s="28" t="s">
        <v>74</v>
      </c>
      <c r="AE1593" s="31">
        <v>-17.987577904448607</v>
      </c>
      <c r="AF1593" s="31">
        <v>12.241610247399764</v>
      </c>
      <c r="AG1593" s="28" t="s">
        <v>74</v>
      </c>
      <c r="AH1593" s="32">
        <v>45940</v>
      </c>
      <c r="AJ1593" s="30" t="s">
        <v>6293</v>
      </c>
    </row>
    <row r="1594" spans="1:36" x14ac:dyDescent="0.2">
      <c r="A1594" s="23" t="s">
        <v>3063</v>
      </c>
      <c r="B1594" s="24" t="s">
        <v>255</v>
      </c>
      <c r="C1594" s="25" t="s">
        <v>3064</v>
      </c>
      <c r="D1594" s="26" t="s">
        <v>74</v>
      </c>
      <c r="E1594" s="24">
        <v>0</v>
      </c>
      <c r="F1594" s="27">
        <v>-20.083632465939285</v>
      </c>
      <c r="G1594" s="27">
        <v>8.6444518553118144</v>
      </c>
      <c r="H1594" s="26" t="s">
        <v>74</v>
      </c>
      <c r="I1594" s="27">
        <v>22.784691387960436</v>
      </c>
      <c r="J1594" s="27">
        <v>10.104082797</v>
      </c>
      <c r="K1594" s="26" t="s">
        <v>74</v>
      </c>
      <c r="L1594" s="23" t="s">
        <v>247</v>
      </c>
      <c r="M1594" s="23" t="s">
        <v>248</v>
      </c>
      <c r="N1594" s="28" t="s">
        <v>74</v>
      </c>
      <c r="O1594" s="3" t="s">
        <v>109</v>
      </c>
      <c r="P1594" s="3" t="s">
        <v>258</v>
      </c>
      <c r="Q1594" s="28" t="s">
        <v>74</v>
      </c>
      <c r="R1594" s="29">
        <v>4</v>
      </c>
      <c r="S1594" s="30">
        <v>0</v>
      </c>
      <c r="T1594" s="30">
        <v>0</v>
      </c>
      <c r="U1594" s="30">
        <v>0</v>
      </c>
      <c r="V1594" s="30">
        <v>7</v>
      </c>
      <c r="W1594" s="28" t="s">
        <v>74</v>
      </c>
      <c r="X1594" s="3" t="s">
        <v>83</v>
      </c>
      <c r="Y1594" s="28" t="s">
        <v>74</v>
      </c>
      <c r="Z1594" s="31">
        <v>-6.2539713043235672</v>
      </c>
      <c r="AA1594" s="31">
        <v>7.7523246285938194</v>
      </c>
      <c r="AB1594" s="31">
        <v>-6.2539713043235672</v>
      </c>
      <c r="AC1594" s="31">
        <v>22.107499130420607</v>
      </c>
      <c r="AD1594" s="28" t="s">
        <v>74</v>
      </c>
      <c r="AE1594" s="31">
        <v>-38.579503560233498</v>
      </c>
      <c r="AF1594" s="31">
        <v>-15.055005819565492</v>
      </c>
      <c r="AG1594" s="28" t="s">
        <v>74</v>
      </c>
      <c r="AH1594" s="32">
        <v>45940</v>
      </c>
      <c r="AJ1594" s="30" t="s">
        <v>6294</v>
      </c>
    </row>
    <row r="1595" spans="1:36" x14ac:dyDescent="0.2">
      <c r="A1595" s="23">
        <v>1308</v>
      </c>
      <c r="B1595" s="24" t="s">
        <v>124</v>
      </c>
      <c r="C1595" s="25" t="s">
        <v>3065</v>
      </c>
      <c r="D1595" s="26" t="s">
        <v>74</v>
      </c>
      <c r="E1595" s="24">
        <v>5</v>
      </c>
      <c r="F1595" s="27">
        <v>-4.6281726716242053</v>
      </c>
      <c r="G1595" s="27">
        <v>46.749146909989975</v>
      </c>
      <c r="H1595" s="26" t="s">
        <v>74</v>
      </c>
      <c r="I1595" s="27">
        <v>40.694708903754112</v>
      </c>
      <c r="J1595" s="27">
        <v>10.101290182</v>
      </c>
      <c r="K1595" s="26" t="s">
        <v>74</v>
      </c>
      <c r="L1595" s="23" t="s">
        <v>178</v>
      </c>
      <c r="M1595" s="23" t="s">
        <v>1366</v>
      </c>
      <c r="N1595" s="28" t="s">
        <v>74</v>
      </c>
      <c r="O1595" s="3" t="s">
        <v>109</v>
      </c>
      <c r="P1595" s="3" t="s">
        <v>543</v>
      </c>
      <c r="Q1595" s="28" t="s">
        <v>74</v>
      </c>
      <c r="R1595" s="29">
        <v>5</v>
      </c>
      <c r="S1595" s="30">
        <v>11</v>
      </c>
      <c r="T1595" s="30">
        <v>1</v>
      </c>
      <c r="U1595" s="30">
        <v>0</v>
      </c>
      <c r="V1595" s="30">
        <v>0</v>
      </c>
      <c r="W1595" s="28" t="s">
        <v>74</v>
      </c>
      <c r="X1595" s="3" t="s">
        <v>79</v>
      </c>
      <c r="Y1595" s="28" t="s">
        <v>74</v>
      </c>
      <c r="Z1595" s="31">
        <v>-4.932735426008966</v>
      </c>
      <c r="AA1595" s="31">
        <v>75.725281231497917</v>
      </c>
      <c r="AB1595" s="31">
        <v>-4.932735426008966</v>
      </c>
      <c r="AC1595" s="31">
        <v>77.620318615423272</v>
      </c>
      <c r="AD1595" s="28" t="s">
        <v>74</v>
      </c>
      <c r="AE1595" s="31">
        <v>-15.802515835462019</v>
      </c>
      <c r="AF1595" s="31">
        <v>35.793072255573108</v>
      </c>
      <c r="AG1595" s="28" t="s">
        <v>74</v>
      </c>
      <c r="AH1595" s="32">
        <v>45940</v>
      </c>
      <c r="AJ1595" s="30" t="s">
        <v>6295</v>
      </c>
    </row>
    <row r="1596" spans="1:36" x14ac:dyDescent="0.2">
      <c r="A1596" s="23">
        <v>7181</v>
      </c>
      <c r="B1596" s="24" t="s">
        <v>259</v>
      </c>
      <c r="C1596" s="25" t="s">
        <v>3066</v>
      </c>
      <c r="D1596" s="26" t="s">
        <v>74</v>
      </c>
      <c r="E1596" s="24">
        <v>5</v>
      </c>
      <c r="F1596" s="27">
        <v>-4.5436651622281383</v>
      </c>
      <c r="G1596" s="27">
        <v>26.874047602358647</v>
      </c>
      <c r="H1596" s="26" t="s">
        <v>74</v>
      </c>
      <c r="I1596" s="27">
        <v>26.613574712235032</v>
      </c>
      <c r="J1596" s="27">
        <v>10.096264111</v>
      </c>
      <c r="K1596" s="26" t="s">
        <v>74</v>
      </c>
      <c r="L1596" s="23" t="s">
        <v>113</v>
      </c>
      <c r="M1596" s="23" t="s">
        <v>411</v>
      </c>
      <c r="N1596" s="28" t="s">
        <v>74</v>
      </c>
      <c r="O1596" s="3" t="s">
        <v>109</v>
      </c>
      <c r="P1596" s="3" t="s">
        <v>261</v>
      </c>
      <c r="Q1596" s="28" t="s">
        <v>74</v>
      </c>
      <c r="R1596" s="29">
        <v>5</v>
      </c>
      <c r="S1596" s="30">
        <v>20</v>
      </c>
      <c r="T1596" s="30">
        <v>22</v>
      </c>
      <c r="U1596" s="30">
        <v>0</v>
      </c>
      <c r="V1596" s="30">
        <v>0</v>
      </c>
      <c r="W1596" s="28" t="s">
        <v>74</v>
      </c>
      <c r="X1596" s="3" t="s">
        <v>83</v>
      </c>
      <c r="Y1596" s="28" t="s">
        <v>74</v>
      </c>
      <c r="Z1596" s="31">
        <v>-1.9077705362817827</v>
      </c>
      <c r="AA1596" s="31">
        <v>60.917572541299315</v>
      </c>
      <c r="AB1596" s="31">
        <v>-1.9077705362817827</v>
      </c>
      <c r="AC1596" s="31">
        <v>68.421097210104108</v>
      </c>
      <c r="AD1596" s="28" t="s">
        <v>74</v>
      </c>
      <c r="AE1596" s="31">
        <v>-4.5436651622281383</v>
      </c>
      <c r="AF1596" s="31">
        <v>21.556215104615436</v>
      </c>
      <c r="AG1596" s="28" t="s">
        <v>74</v>
      </c>
      <c r="AH1596" s="32">
        <v>45940</v>
      </c>
      <c r="AJ1596" s="30" t="s">
        <v>6296</v>
      </c>
    </row>
    <row r="1597" spans="1:36" x14ac:dyDescent="0.2">
      <c r="A1597" s="23">
        <v>1925</v>
      </c>
      <c r="B1597" s="24" t="s">
        <v>259</v>
      </c>
      <c r="C1597" s="25" t="s">
        <v>3067</v>
      </c>
      <c r="D1597" s="26" t="s">
        <v>74</v>
      </c>
      <c r="E1597" s="24">
        <v>0</v>
      </c>
      <c r="F1597" s="27">
        <v>-22.269639711632848</v>
      </c>
      <c r="G1597" s="27">
        <v>0.83379931096806792</v>
      </c>
      <c r="H1597" s="26" t="s">
        <v>74</v>
      </c>
      <c r="I1597" s="27">
        <v>16.501018507514225</v>
      </c>
      <c r="J1597" s="27">
        <v>20.900642600000001</v>
      </c>
      <c r="K1597" s="26" t="s">
        <v>74</v>
      </c>
      <c r="L1597" s="23" t="s">
        <v>493</v>
      </c>
      <c r="M1597" s="23" t="s">
        <v>1302</v>
      </c>
      <c r="N1597" s="28" t="s">
        <v>74</v>
      </c>
      <c r="O1597" s="3" t="s">
        <v>109</v>
      </c>
      <c r="P1597" s="3" t="s">
        <v>261</v>
      </c>
      <c r="Q1597" s="28" t="s">
        <v>74</v>
      </c>
      <c r="R1597" s="29">
        <v>5</v>
      </c>
      <c r="S1597" s="30">
        <v>12</v>
      </c>
      <c r="T1597" s="30">
        <v>0</v>
      </c>
      <c r="U1597" s="30">
        <v>0</v>
      </c>
      <c r="V1597" s="30">
        <v>2</v>
      </c>
      <c r="W1597" s="28" t="s">
        <v>74</v>
      </c>
      <c r="X1597" s="3" t="s">
        <v>101</v>
      </c>
      <c r="Y1597" s="28" t="s">
        <v>74</v>
      </c>
      <c r="Z1597" s="31">
        <v>-5.46156675248253</v>
      </c>
      <c r="AA1597" s="31">
        <v>7.6389979376694699</v>
      </c>
      <c r="AB1597" s="31">
        <v>-5.46156675248253</v>
      </c>
      <c r="AC1597" s="31">
        <v>36.277698588032102</v>
      </c>
      <c r="AD1597" s="28" t="s">
        <v>74</v>
      </c>
      <c r="AE1597" s="31">
        <v>-22.269639711632848</v>
      </c>
      <c r="AF1597" s="31">
        <v>-1.6809667233031704</v>
      </c>
      <c r="AG1597" s="28" t="s">
        <v>74</v>
      </c>
      <c r="AH1597" s="32">
        <v>45940</v>
      </c>
      <c r="AJ1597" s="30" t="s">
        <v>6297</v>
      </c>
    </row>
    <row r="1598" spans="1:36" x14ac:dyDescent="0.2">
      <c r="A1598" s="23" t="s">
        <v>3068</v>
      </c>
      <c r="B1598" s="24" t="s">
        <v>255</v>
      </c>
      <c r="C1598" s="25" t="s">
        <v>3069</v>
      </c>
      <c r="D1598" s="26" t="s">
        <v>74</v>
      </c>
      <c r="E1598" s="24">
        <v>2</v>
      </c>
      <c r="F1598" s="27">
        <v>-24.338042875456718</v>
      </c>
      <c r="G1598" s="27">
        <v>2.9024833964826042</v>
      </c>
      <c r="H1598" s="26" t="s">
        <v>74</v>
      </c>
      <c r="I1598" s="27">
        <v>23.299966065450228</v>
      </c>
      <c r="J1598" s="27">
        <v>10.085924456000001</v>
      </c>
      <c r="K1598" s="26" t="s">
        <v>74</v>
      </c>
      <c r="L1598" s="23" t="s">
        <v>129</v>
      </c>
      <c r="M1598" s="23" t="s">
        <v>808</v>
      </c>
      <c r="N1598" s="28" t="s">
        <v>74</v>
      </c>
      <c r="O1598" s="3" t="s">
        <v>109</v>
      </c>
      <c r="P1598" s="3" t="s">
        <v>258</v>
      </c>
      <c r="Q1598" s="28" t="s">
        <v>74</v>
      </c>
      <c r="R1598" s="29">
        <v>3</v>
      </c>
      <c r="S1598" s="30">
        <v>0</v>
      </c>
      <c r="T1598" s="30">
        <v>0</v>
      </c>
      <c r="U1598" s="30">
        <v>0</v>
      </c>
      <c r="V1598" s="30">
        <v>0</v>
      </c>
      <c r="W1598" s="28" t="s">
        <v>74</v>
      </c>
      <c r="X1598" s="3" t="s">
        <v>83</v>
      </c>
      <c r="Y1598" s="28" t="s">
        <v>74</v>
      </c>
      <c r="Z1598" s="31">
        <v>-6.7723624044194342</v>
      </c>
      <c r="AA1598" s="31">
        <v>4.9268998018529429</v>
      </c>
      <c r="AB1598" s="31">
        <v>-16.774629281160138</v>
      </c>
      <c r="AC1598" s="31">
        <v>48.559855393551857</v>
      </c>
      <c r="AD1598" s="28" t="s">
        <v>74</v>
      </c>
      <c r="AE1598" s="31">
        <v>-31.362782091548237</v>
      </c>
      <c r="AF1598" s="31">
        <v>10.25123195965471</v>
      </c>
      <c r="AG1598" s="28" t="s">
        <v>74</v>
      </c>
      <c r="AH1598" s="32">
        <v>45940</v>
      </c>
      <c r="AJ1598" s="30" t="s">
        <v>6298</v>
      </c>
    </row>
    <row r="1599" spans="1:36" x14ac:dyDescent="0.2">
      <c r="A1599" s="23" t="s">
        <v>3070</v>
      </c>
      <c r="B1599" s="24" t="s">
        <v>182</v>
      </c>
      <c r="C1599" s="25" t="s">
        <v>3071</v>
      </c>
      <c r="D1599" s="26" t="s">
        <v>74</v>
      </c>
      <c r="E1599" s="24">
        <v>1</v>
      </c>
      <c r="F1599" s="27">
        <v>-5.0347838630978492</v>
      </c>
      <c r="G1599" s="27">
        <v>14.042572875766343</v>
      </c>
      <c r="H1599" s="26" t="s">
        <v>74</v>
      </c>
      <c r="I1599" s="27">
        <v>35.233619009418717</v>
      </c>
      <c r="J1599" s="27">
        <v>10.070191488000001</v>
      </c>
      <c r="K1599" s="26" t="s">
        <v>74</v>
      </c>
      <c r="L1599" s="23" t="s">
        <v>91</v>
      </c>
      <c r="M1599" s="23" t="s">
        <v>170</v>
      </c>
      <c r="N1599" s="28" t="s">
        <v>74</v>
      </c>
      <c r="O1599" s="3" t="s">
        <v>156</v>
      </c>
      <c r="P1599" s="3" t="s">
        <v>184</v>
      </c>
      <c r="Q1599" s="28" t="s">
        <v>74</v>
      </c>
      <c r="R1599" s="29">
        <v>1</v>
      </c>
      <c r="S1599" s="30">
        <v>0</v>
      </c>
      <c r="T1599" s="30">
        <v>0</v>
      </c>
      <c r="U1599" s="30">
        <v>0</v>
      </c>
      <c r="V1599" s="30">
        <v>0</v>
      </c>
      <c r="W1599" s="28" t="s">
        <v>74</v>
      </c>
      <c r="X1599" s="3" t="s">
        <v>83</v>
      </c>
      <c r="Y1599" s="28" t="s">
        <v>74</v>
      </c>
      <c r="Z1599" s="31">
        <v>-1.9848771266540499</v>
      </c>
      <c r="AA1599" s="31">
        <v>21.837549933422114</v>
      </c>
      <c r="AB1599" s="31">
        <v>-49.991962706960294</v>
      </c>
      <c r="AC1599" s="31">
        <v>-24.005531400665266</v>
      </c>
      <c r="AD1599" s="28" t="s">
        <v>74</v>
      </c>
      <c r="AE1599" s="31">
        <v>-62.877011213597612</v>
      </c>
      <c r="AF1599" s="31">
        <v>-37.505610359766052</v>
      </c>
      <c r="AG1599" s="28" t="s">
        <v>74</v>
      </c>
      <c r="AH1599" s="32">
        <v>45940</v>
      </c>
      <c r="AJ1599" s="30" t="s">
        <v>6299</v>
      </c>
    </row>
    <row r="1600" spans="1:36" x14ac:dyDescent="0.2">
      <c r="A1600" s="23">
        <v>7309</v>
      </c>
      <c r="B1600" s="24" t="s">
        <v>259</v>
      </c>
      <c r="C1600" s="25" t="s">
        <v>3072</v>
      </c>
      <c r="D1600" s="26" t="s">
        <v>74</v>
      </c>
      <c r="E1600" s="24">
        <v>0</v>
      </c>
      <c r="F1600" s="27">
        <v>-37.731676120622005</v>
      </c>
      <c r="G1600" s="27">
        <v>8.5660207929413552</v>
      </c>
      <c r="H1600" s="26" t="s">
        <v>74</v>
      </c>
      <c r="I1600" s="27">
        <v>37.001432993838748</v>
      </c>
      <c r="J1600" s="27">
        <v>10.063865416000001</v>
      </c>
      <c r="K1600" s="26" t="s">
        <v>74</v>
      </c>
      <c r="L1600" s="23" t="s">
        <v>91</v>
      </c>
      <c r="M1600" s="23" t="s">
        <v>1101</v>
      </c>
      <c r="N1600" s="28" t="s">
        <v>74</v>
      </c>
      <c r="O1600" s="3" t="s">
        <v>109</v>
      </c>
      <c r="P1600" s="3" t="s">
        <v>261</v>
      </c>
      <c r="Q1600" s="28" t="s">
        <v>74</v>
      </c>
      <c r="R1600" s="29">
        <v>0</v>
      </c>
      <c r="S1600" s="30">
        <v>0</v>
      </c>
      <c r="T1600" s="30">
        <v>0</v>
      </c>
      <c r="U1600" s="30">
        <v>11</v>
      </c>
      <c r="V1600" s="30">
        <v>14</v>
      </c>
      <c r="W1600" s="28" t="s">
        <v>74</v>
      </c>
      <c r="X1600" s="3" t="s">
        <v>83</v>
      </c>
      <c r="Y1600" s="28" t="s">
        <v>74</v>
      </c>
      <c r="Z1600" s="31">
        <v>-20.510841829770353</v>
      </c>
      <c r="AA1600" s="31">
        <v>9.4954559699153869</v>
      </c>
      <c r="AB1600" s="31">
        <v>-42.951991177967912</v>
      </c>
      <c r="AC1600" s="31">
        <v>-20.987156704290648</v>
      </c>
      <c r="AD1600" s="28" t="s">
        <v>74</v>
      </c>
      <c r="AE1600" s="31">
        <v>-68.225651060689827</v>
      </c>
      <c r="AF1600" s="31">
        <v>-45.742391401991114</v>
      </c>
      <c r="AG1600" s="28" t="s">
        <v>74</v>
      </c>
      <c r="AH1600" s="32">
        <v>45940</v>
      </c>
      <c r="AJ1600" s="30" t="s">
        <v>6300</v>
      </c>
    </row>
    <row r="1601" spans="1:36" x14ac:dyDescent="0.2">
      <c r="A1601" s="23" t="s">
        <v>3073</v>
      </c>
      <c r="B1601" s="24" t="s">
        <v>194</v>
      </c>
      <c r="C1601" s="25" t="s">
        <v>3074</v>
      </c>
      <c r="D1601" s="26" t="s">
        <v>74</v>
      </c>
      <c r="E1601" s="24">
        <v>0</v>
      </c>
      <c r="F1601" s="27">
        <v>-10.855493829652827</v>
      </c>
      <c r="G1601" s="27">
        <v>7.0238697897517604</v>
      </c>
      <c r="H1601" s="26" t="s">
        <v>74</v>
      </c>
      <c r="I1601" s="27">
        <v>23.784481804480325</v>
      </c>
      <c r="J1601" s="27">
        <v>10.047519978</v>
      </c>
      <c r="K1601" s="26" t="s">
        <v>74</v>
      </c>
      <c r="L1601" s="23" t="s">
        <v>178</v>
      </c>
      <c r="M1601" s="23" t="s">
        <v>689</v>
      </c>
      <c r="N1601" s="28" t="s">
        <v>74</v>
      </c>
      <c r="O1601" s="3" t="s">
        <v>156</v>
      </c>
      <c r="P1601" s="3" t="s">
        <v>196</v>
      </c>
      <c r="Q1601" s="28" t="s">
        <v>74</v>
      </c>
      <c r="R1601" s="29">
        <v>4</v>
      </c>
      <c r="S1601" s="30">
        <v>0</v>
      </c>
      <c r="T1601" s="30">
        <v>0</v>
      </c>
      <c r="U1601" s="30">
        <v>0</v>
      </c>
      <c r="V1601" s="30">
        <v>10</v>
      </c>
      <c r="W1601" s="28" t="s">
        <v>74</v>
      </c>
      <c r="X1601" s="3" t="s">
        <v>83</v>
      </c>
      <c r="Y1601" s="28" t="s">
        <v>74</v>
      </c>
      <c r="Z1601" s="31">
        <v>-1.2530315278900566</v>
      </c>
      <c r="AA1601" s="31">
        <v>15.720839461611529</v>
      </c>
      <c r="AB1601" s="31">
        <v>-4.8975984989158388</v>
      </c>
      <c r="AC1601" s="31">
        <v>13.943760405515718</v>
      </c>
      <c r="AD1601" s="28" t="s">
        <v>74</v>
      </c>
      <c r="AE1601" s="31">
        <v>-28.662371955583986</v>
      </c>
      <c r="AF1601" s="31">
        <v>-9.3871718064304872</v>
      </c>
      <c r="AG1601" s="28" t="s">
        <v>74</v>
      </c>
      <c r="AH1601" s="32">
        <v>45940</v>
      </c>
      <c r="AJ1601" s="30" t="s">
        <v>6301</v>
      </c>
    </row>
    <row r="1602" spans="1:36" x14ac:dyDescent="0.2">
      <c r="A1602" s="23" t="s">
        <v>3075</v>
      </c>
      <c r="B1602" s="24" t="s">
        <v>72</v>
      </c>
      <c r="C1602" s="25" t="s">
        <v>3076</v>
      </c>
      <c r="D1602" s="26" t="s">
        <v>74</v>
      </c>
      <c r="E1602" s="24">
        <v>0</v>
      </c>
      <c r="F1602" s="27">
        <v>-37.18481372121267</v>
      </c>
      <c r="G1602" s="27">
        <v>0</v>
      </c>
      <c r="H1602" s="26" t="s">
        <v>74</v>
      </c>
      <c r="I1602" s="27">
        <v>29.936512307048417</v>
      </c>
      <c r="J1602" s="27">
        <v>10.046203924</v>
      </c>
      <c r="K1602" s="26" t="s">
        <v>74</v>
      </c>
      <c r="L1602" s="23" t="s">
        <v>129</v>
      </c>
      <c r="M1602" s="23" t="s">
        <v>200</v>
      </c>
      <c r="N1602" s="28" t="s">
        <v>74</v>
      </c>
      <c r="O1602" s="3" t="s">
        <v>77</v>
      </c>
      <c r="P1602" s="3" t="s">
        <v>78</v>
      </c>
      <c r="Q1602" s="28" t="s">
        <v>74</v>
      </c>
      <c r="R1602" s="29">
        <v>0</v>
      </c>
      <c r="S1602" s="30">
        <v>0</v>
      </c>
      <c r="T1602" s="30">
        <v>0</v>
      </c>
      <c r="U1602" s="30">
        <v>28</v>
      </c>
      <c r="V1602" s="30">
        <v>23</v>
      </c>
      <c r="W1602" s="28" t="s">
        <v>74</v>
      </c>
      <c r="X1602" s="3" t="s">
        <v>83</v>
      </c>
      <c r="Y1602" s="28" t="s">
        <v>74</v>
      </c>
      <c r="Z1602" s="31">
        <v>-26.76371780515117</v>
      </c>
      <c r="AA1602" s="31">
        <v>0</v>
      </c>
      <c r="AB1602" s="31">
        <v>-55.385007812356299</v>
      </c>
      <c r="AC1602" s="31">
        <v>-35.953580690831892</v>
      </c>
      <c r="AD1602" s="28" t="s">
        <v>74</v>
      </c>
      <c r="AE1602" s="31">
        <v>-70.670777198223703</v>
      </c>
      <c r="AF1602" s="31">
        <v>-53.258671457881803</v>
      </c>
      <c r="AG1602" s="28" t="s">
        <v>74</v>
      </c>
      <c r="AH1602" s="32">
        <v>45940</v>
      </c>
      <c r="AJ1602" s="30" t="s">
        <v>6302</v>
      </c>
    </row>
    <row r="1603" spans="1:36" x14ac:dyDescent="0.2">
      <c r="A1603" s="23" t="s">
        <v>3077</v>
      </c>
      <c r="B1603" s="24" t="s">
        <v>72</v>
      </c>
      <c r="C1603" s="25" t="s">
        <v>3078</v>
      </c>
      <c r="D1603" s="26" t="s">
        <v>74</v>
      </c>
      <c r="E1603" s="24">
        <v>1</v>
      </c>
      <c r="F1603" s="27">
        <v>-16.389877400157289</v>
      </c>
      <c r="G1603" s="27">
        <v>0</v>
      </c>
      <c r="H1603" s="26" t="s">
        <v>74</v>
      </c>
      <c r="I1603" s="27">
        <v>27.263905667535226</v>
      </c>
      <c r="J1603" s="27">
        <v>10.040827373000001</v>
      </c>
      <c r="K1603" s="26" t="s">
        <v>74</v>
      </c>
      <c r="L1603" s="23" t="s">
        <v>113</v>
      </c>
      <c r="M1603" s="23" t="s">
        <v>295</v>
      </c>
      <c r="N1603" s="28" t="s">
        <v>74</v>
      </c>
      <c r="O1603" s="3" t="s">
        <v>77</v>
      </c>
      <c r="P1603" s="3" t="s">
        <v>78</v>
      </c>
      <c r="Q1603" s="28" t="s">
        <v>74</v>
      </c>
      <c r="R1603" s="29">
        <v>3</v>
      </c>
      <c r="S1603" s="30">
        <v>0</v>
      </c>
      <c r="T1603" s="30">
        <v>0</v>
      </c>
      <c r="U1603" s="30">
        <v>0</v>
      </c>
      <c r="V1603" s="30">
        <v>0</v>
      </c>
      <c r="W1603" s="28" t="s">
        <v>74</v>
      </c>
      <c r="X1603" s="3" t="s">
        <v>83</v>
      </c>
      <c r="Y1603" s="28" t="s">
        <v>74</v>
      </c>
      <c r="Z1603" s="31">
        <v>-12.760472610096665</v>
      </c>
      <c r="AA1603" s="31">
        <v>18.344747195104187</v>
      </c>
      <c r="AB1603" s="31">
        <v>-12.760472610096665</v>
      </c>
      <c r="AC1603" s="31">
        <v>25.056488671856041</v>
      </c>
      <c r="AD1603" s="28" t="s">
        <v>74</v>
      </c>
      <c r="AE1603" s="31">
        <v>-16.389877400157289</v>
      </c>
      <c r="AF1603" s="31">
        <v>-4.6533986465657673</v>
      </c>
      <c r="AG1603" s="28" t="s">
        <v>74</v>
      </c>
      <c r="AH1603" s="32">
        <v>45940</v>
      </c>
      <c r="AJ1603" s="30" t="s">
        <v>6303</v>
      </c>
    </row>
    <row r="1604" spans="1:36" x14ac:dyDescent="0.2">
      <c r="A1604" s="23" t="s">
        <v>2291</v>
      </c>
      <c r="B1604" s="24" t="s">
        <v>154</v>
      </c>
      <c r="C1604" s="25" t="s">
        <v>3079</v>
      </c>
      <c r="D1604" s="26" t="s">
        <v>74</v>
      </c>
      <c r="E1604" s="24">
        <v>3</v>
      </c>
      <c r="F1604" s="27">
        <v>-7.8000066730615503</v>
      </c>
      <c r="G1604" s="27">
        <v>14.754750248515009</v>
      </c>
      <c r="H1604" s="26" t="s">
        <v>74</v>
      </c>
      <c r="I1604" s="27">
        <v>25.336224067871182</v>
      </c>
      <c r="J1604" s="27">
        <v>10.034435513</v>
      </c>
      <c r="K1604" s="26" t="s">
        <v>74</v>
      </c>
      <c r="L1604" s="23" t="s">
        <v>113</v>
      </c>
      <c r="M1604" s="23" t="s">
        <v>324</v>
      </c>
      <c r="N1604" s="28" t="s">
        <v>74</v>
      </c>
      <c r="O1604" s="3" t="s">
        <v>156</v>
      </c>
      <c r="P1604" s="3" t="s">
        <v>1262</v>
      </c>
      <c r="Q1604" s="28" t="s">
        <v>74</v>
      </c>
      <c r="R1604" s="29">
        <v>5</v>
      </c>
      <c r="S1604" s="30">
        <v>60</v>
      </c>
      <c r="T1604" s="30">
        <v>0</v>
      </c>
      <c r="U1604" s="30">
        <v>0</v>
      </c>
      <c r="V1604" s="30">
        <v>0</v>
      </c>
      <c r="W1604" s="28" t="s">
        <v>74</v>
      </c>
      <c r="X1604" s="3" t="s">
        <v>83</v>
      </c>
      <c r="Y1604" s="28" t="s">
        <v>74</v>
      </c>
      <c r="Z1604" s="31">
        <v>-5.7412167952013728</v>
      </c>
      <c r="AA1604" s="31">
        <v>36.408730158730158</v>
      </c>
      <c r="AB1604" s="31">
        <v>-5.7412167952013728</v>
      </c>
      <c r="AC1604" s="31">
        <v>98.054029139149165</v>
      </c>
      <c r="AD1604" s="28" t="s">
        <v>74</v>
      </c>
      <c r="AE1604" s="31">
        <v>-7.8000066730615503</v>
      </c>
      <c r="AF1604" s="31">
        <v>66.691529504571349</v>
      </c>
      <c r="AG1604" s="28" t="s">
        <v>74</v>
      </c>
      <c r="AH1604" s="32">
        <v>45940</v>
      </c>
      <c r="AJ1604" s="30" t="s">
        <v>6304</v>
      </c>
    </row>
    <row r="1605" spans="1:36" x14ac:dyDescent="0.2">
      <c r="A1605" s="23" t="s">
        <v>3080</v>
      </c>
      <c r="B1605" s="24" t="s">
        <v>72</v>
      </c>
      <c r="C1605" s="25" t="s">
        <v>3081</v>
      </c>
      <c r="D1605" s="26" t="s">
        <v>74</v>
      </c>
      <c r="E1605" s="24">
        <v>3</v>
      </c>
      <c r="F1605" s="27">
        <v>-3.1526013299965601</v>
      </c>
      <c r="G1605" s="27">
        <v>28.920423909670372</v>
      </c>
      <c r="H1605" s="26" t="s">
        <v>74</v>
      </c>
      <c r="I1605" s="27">
        <v>47.974539182617612</v>
      </c>
      <c r="J1605" s="27">
        <v>10.018537365</v>
      </c>
      <c r="K1605" s="26" t="s">
        <v>74</v>
      </c>
      <c r="L1605" s="23" t="s">
        <v>315</v>
      </c>
      <c r="M1605" s="23" t="s">
        <v>441</v>
      </c>
      <c r="N1605" s="28" t="s">
        <v>74</v>
      </c>
      <c r="O1605" s="3" t="s">
        <v>77</v>
      </c>
      <c r="P1605" s="3" t="s">
        <v>78</v>
      </c>
      <c r="Q1605" s="28" t="s">
        <v>74</v>
      </c>
      <c r="R1605" s="29">
        <v>3</v>
      </c>
      <c r="S1605" s="30">
        <v>0</v>
      </c>
      <c r="T1605" s="30">
        <v>0</v>
      </c>
      <c r="U1605" s="30">
        <v>0</v>
      </c>
      <c r="V1605" s="30">
        <v>0</v>
      </c>
      <c r="W1605" s="28" t="s">
        <v>74</v>
      </c>
      <c r="X1605" s="3" t="s">
        <v>79</v>
      </c>
      <c r="Y1605" s="28" t="s">
        <v>74</v>
      </c>
      <c r="Z1605" s="31">
        <v>-3.4979423868312742</v>
      </c>
      <c r="AA1605" s="31">
        <v>44.455852156057496</v>
      </c>
      <c r="AB1605" s="31">
        <v>-44.86677115987461</v>
      </c>
      <c r="AC1605" s="31">
        <v>-17.924247638936695</v>
      </c>
      <c r="AD1605" s="28" t="s">
        <v>74</v>
      </c>
      <c r="AE1605" s="31">
        <v>-66.13841188721878</v>
      </c>
      <c r="AF1605" s="31">
        <v>-40.534547821833186</v>
      </c>
      <c r="AG1605" s="28" t="s">
        <v>74</v>
      </c>
      <c r="AH1605" s="32">
        <v>45940</v>
      </c>
      <c r="AJ1605" s="30" t="s">
        <v>6305</v>
      </c>
    </row>
    <row r="1606" spans="1:36" x14ac:dyDescent="0.2">
      <c r="A1606" s="23">
        <v>5819</v>
      </c>
      <c r="B1606" s="24" t="s">
        <v>1566</v>
      </c>
      <c r="C1606" s="25" t="s">
        <v>3082</v>
      </c>
      <c r="D1606" s="26" t="s">
        <v>74</v>
      </c>
      <c r="E1606" s="24">
        <v>2</v>
      </c>
      <c r="F1606" s="27">
        <v>-11.566454710858503</v>
      </c>
      <c r="G1606" s="27">
        <v>9.0489504356233716</v>
      </c>
      <c r="H1606" s="26" t="s">
        <v>74</v>
      </c>
      <c r="I1606" s="27">
        <v>10.961023668666597</v>
      </c>
      <c r="J1606" s="27">
        <v>10.017705275999999</v>
      </c>
      <c r="K1606" s="26" t="s">
        <v>74</v>
      </c>
      <c r="L1606" s="23" t="s">
        <v>113</v>
      </c>
      <c r="M1606" s="23" t="s">
        <v>324</v>
      </c>
      <c r="N1606" s="28" t="s">
        <v>74</v>
      </c>
      <c r="O1606" s="3" t="s">
        <v>109</v>
      </c>
      <c r="P1606" s="3" t="s">
        <v>1568</v>
      </c>
      <c r="Q1606" s="28" t="s">
        <v>74</v>
      </c>
      <c r="R1606" s="29">
        <v>5</v>
      </c>
      <c r="S1606" s="30">
        <v>2</v>
      </c>
      <c r="T1606" s="30">
        <v>0</v>
      </c>
      <c r="U1606" s="30">
        <v>0</v>
      </c>
      <c r="V1606" s="30">
        <v>0</v>
      </c>
      <c r="W1606" s="28" t="s">
        <v>74</v>
      </c>
      <c r="X1606" s="3" t="s">
        <v>101</v>
      </c>
      <c r="Y1606" s="28" t="s">
        <v>74</v>
      </c>
      <c r="Z1606" s="31">
        <v>0</v>
      </c>
      <c r="AA1606" s="31">
        <v>11.688311688311689</v>
      </c>
      <c r="AB1606" s="31">
        <v>0</v>
      </c>
      <c r="AC1606" s="31">
        <v>12.356492343536505</v>
      </c>
      <c r="AD1606" s="28" t="s">
        <v>74</v>
      </c>
      <c r="AE1606" s="31">
        <v>-31.6732155008213</v>
      </c>
      <c r="AF1606" s="31">
        <v>-11.361226529235715</v>
      </c>
      <c r="AG1606" s="28" t="s">
        <v>74</v>
      </c>
      <c r="AH1606" s="32">
        <v>45940</v>
      </c>
      <c r="AJ1606" s="30" t="s">
        <v>6306</v>
      </c>
    </row>
    <row r="1607" spans="1:36" x14ac:dyDescent="0.2">
      <c r="A1607" s="23" t="s">
        <v>3083</v>
      </c>
      <c r="B1607" s="24" t="s">
        <v>194</v>
      </c>
      <c r="C1607" s="25" t="s">
        <v>3084</v>
      </c>
      <c r="D1607" s="26" t="s">
        <v>74</v>
      </c>
      <c r="E1607" s="24">
        <v>5</v>
      </c>
      <c r="F1607" s="27">
        <v>0</v>
      </c>
      <c r="G1607" s="27">
        <v>30.478148091332191</v>
      </c>
      <c r="H1607" s="26" t="s">
        <v>74</v>
      </c>
      <c r="I1607" s="27">
        <v>20.089384893907987</v>
      </c>
      <c r="J1607" s="27">
        <v>10.004474718999999</v>
      </c>
      <c r="K1607" s="26" t="s">
        <v>74</v>
      </c>
      <c r="L1607" s="23" t="s">
        <v>122</v>
      </c>
      <c r="M1607" s="23" t="s">
        <v>1085</v>
      </c>
      <c r="N1607" s="28" t="s">
        <v>74</v>
      </c>
      <c r="O1607" s="3" t="s">
        <v>156</v>
      </c>
      <c r="P1607" s="3" t="s">
        <v>196</v>
      </c>
      <c r="Q1607" s="28" t="s">
        <v>74</v>
      </c>
      <c r="R1607" s="29">
        <v>5</v>
      </c>
      <c r="S1607" s="30">
        <v>23</v>
      </c>
      <c r="T1607" s="30">
        <v>4</v>
      </c>
      <c r="U1607" s="30">
        <v>0</v>
      </c>
      <c r="V1607" s="30">
        <v>0</v>
      </c>
      <c r="W1607" s="28" t="s">
        <v>74</v>
      </c>
      <c r="X1607" s="3" t="s">
        <v>101</v>
      </c>
      <c r="Y1607" s="28" t="s">
        <v>74</v>
      </c>
      <c r="Z1607" s="31">
        <v>-0.71641791044775438</v>
      </c>
      <c r="AA1607" s="31">
        <v>47.664713194814425</v>
      </c>
      <c r="AB1607" s="31">
        <v>-0.71641791044775438</v>
      </c>
      <c r="AC1607" s="31">
        <v>39.481565556860026</v>
      </c>
      <c r="AD1607" s="28" t="s">
        <v>74</v>
      </c>
      <c r="AE1607" s="31">
        <v>-9.4002445752458357</v>
      </c>
      <c r="AF1607" s="31">
        <v>11.440622536558635</v>
      </c>
      <c r="AG1607" s="28" t="s">
        <v>74</v>
      </c>
      <c r="AH1607" s="32">
        <v>45940</v>
      </c>
      <c r="AJ1607" s="30" t="s">
        <v>6307</v>
      </c>
    </row>
    <row r="1608" spans="1:36" x14ac:dyDescent="0.2">
      <c r="A1608" s="23" t="s">
        <v>3085</v>
      </c>
      <c r="B1608" s="24" t="s">
        <v>1818</v>
      </c>
      <c r="C1608" s="25" t="s">
        <v>3086</v>
      </c>
      <c r="D1608" s="26" t="s">
        <v>74</v>
      </c>
      <c r="E1608" s="24">
        <v>1</v>
      </c>
      <c r="F1608" s="27">
        <v>-23.394963690295249</v>
      </c>
      <c r="G1608" s="27">
        <v>4.0457529484815868</v>
      </c>
      <c r="H1608" s="26" t="s">
        <v>74</v>
      </c>
      <c r="I1608" s="27">
        <v>43.464634806741003</v>
      </c>
      <c r="J1608" s="27">
        <v>10.002218987999999</v>
      </c>
      <c r="K1608" s="26" t="s">
        <v>74</v>
      </c>
      <c r="L1608" s="23" t="s">
        <v>178</v>
      </c>
      <c r="M1608" s="23" t="s">
        <v>423</v>
      </c>
      <c r="N1608" s="28" t="s">
        <v>74</v>
      </c>
      <c r="O1608" s="3" t="s">
        <v>99</v>
      </c>
      <c r="P1608" s="3" t="s">
        <v>1820</v>
      </c>
      <c r="Q1608" s="28" t="s">
        <v>74</v>
      </c>
      <c r="R1608" s="29">
        <v>4</v>
      </c>
      <c r="S1608" s="30">
        <v>0</v>
      </c>
      <c r="T1608" s="30">
        <v>0</v>
      </c>
      <c r="U1608" s="30">
        <v>0</v>
      </c>
      <c r="V1608" s="30">
        <v>0</v>
      </c>
      <c r="W1608" s="28" t="s">
        <v>74</v>
      </c>
      <c r="X1608" s="3" t="s">
        <v>79</v>
      </c>
      <c r="Y1608" s="28" t="s">
        <v>74</v>
      </c>
      <c r="Z1608" s="31">
        <v>-11.379495437466462</v>
      </c>
      <c r="AA1608" s="31">
        <v>19.291907514450855</v>
      </c>
      <c r="AB1608" s="31">
        <v>-30.375743263188969</v>
      </c>
      <c r="AC1608" s="31">
        <v>37.096127968565042</v>
      </c>
      <c r="AD1608" s="28" t="s">
        <v>74</v>
      </c>
      <c r="AE1608" s="31">
        <v>-56.340815798367927</v>
      </c>
      <c r="AF1608" s="31">
        <v>-27.887487844300647</v>
      </c>
      <c r="AG1608" s="28" t="s">
        <v>74</v>
      </c>
      <c r="AH1608" s="32">
        <v>45940</v>
      </c>
      <c r="AJ1608" s="30" t="s">
        <v>6308</v>
      </c>
    </row>
    <row r="1609" spans="1:36" x14ac:dyDescent="0.2">
      <c r="A1609" s="23">
        <v>3618</v>
      </c>
      <c r="B1609" s="24" t="s">
        <v>124</v>
      </c>
      <c r="C1609" s="25" t="s">
        <v>3087</v>
      </c>
      <c r="D1609" s="26" t="s">
        <v>74</v>
      </c>
      <c r="E1609" s="24">
        <v>3</v>
      </c>
      <c r="F1609" s="27">
        <v>-19.781607878355828</v>
      </c>
      <c r="G1609" s="27">
        <v>3.9169991221817404</v>
      </c>
      <c r="H1609" s="26" t="s">
        <v>74</v>
      </c>
      <c r="I1609" s="27">
        <v>27.303179330813499</v>
      </c>
      <c r="J1609" s="27">
        <v>9.9779622640000003</v>
      </c>
      <c r="K1609" s="26" t="s">
        <v>74</v>
      </c>
      <c r="L1609" s="23" t="s">
        <v>113</v>
      </c>
      <c r="M1609" s="23" t="s">
        <v>324</v>
      </c>
      <c r="N1609" s="28" t="s">
        <v>74</v>
      </c>
      <c r="O1609" s="3" t="s">
        <v>109</v>
      </c>
      <c r="P1609" s="3" t="s">
        <v>126</v>
      </c>
      <c r="Q1609" s="28" t="s">
        <v>74</v>
      </c>
      <c r="R1609" s="29">
        <v>4</v>
      </c>
      <c r="S1609" s="30">
        <v>0</v>
      </c>
      <c r="T1609" s="30">
        <v>0</v>
      </c>
      <c r="U1609" s="30">
        <v>0</v>
      </c>
      <c r="V1609" s="30">
        <v>0</v>
      </c>
      <c r="W1609" s="28" t="s">
        <v>74</v>
      </c>
      <c r="X1609" s="3" t="s">
        <v>83</v>
      </c>
      <c r="Y1609" s="28" t="s">
        <v>74</v>
      </c>
      <c r="Z1609" s="31">
        <v>-16</v>
      </c>
      <c r="AA1609" s="31">
        <v>15.520628683693518</v>
      </c>
      <c r="AB1609" s="31">
        <v>-16</v>
      </c>
      <c r="AC1609" s="31">
        <v>82.19846618638158</v>
      </c>
      <c r="AD1609" s="28" t="s">
        <v>74</v>
      </c>
      <c r="AE1609" s="31">
        <v>-19.781607878355828</v>
      </c>
      <c r="AF1609" s="31">
        <v>44.172516734974664</v>
      </c>
      <c r="AG1609" s="28" t="s">
        <v>74</v>
      </c>
      <c r="AH1609" s="32">
        <v>45940</v>
      </c>
      <c r="AJ1609" s="30" t="s">
        <v>6309</v>
      </c>
    </row>
    <row r="1610" spans="1:36" x14ac:dyDescent="0.2">
      <c r="A1610" s="23" t="s">
        <v>3088</v>
      </c>
      <c r="B1610" s="24" t="s">
        <v>72</v>
      </c>
      <c r="C1610" s="25" t="s">
        <v>3089</v>
      </c>
      <c r="D1610" s="26" t="s">
        <v>74</v>
      </c>
      <c r="E1610" s="24">
        <v>0</v>
      </c>
      <c r="F1610" s="27">
        <v>-27.760433156409668</v>
      </c>
      <c r="G1610" s="27">
        <v>0</v>
      </c>
      <c r="H1610" s="26" t="s">
        <v>74</v>
      </c>
      <c r="I1610" s="27">
        <v>47.795538935085823</v>
      </c>
      <c r="J1610" s="27">
        <v>9.9732644740000005</v>
      </c>
      <c r="K1610" s="26" t="s">
        <v>74</v>
      </c>
      <c r="L1610" s="23" t="s">
        <v>178</v>
      </c>
      <c r="M1610" s="23" t="s">
        <v>1863</v>
      </c>
      <c r="N1610" s="28" t="s">
        <v>74</v>
      </c>
      <c r="O1610" s="3" t="s">
        <v>77</v>
      </c>
      <c r="P1610" s="3" t="s">
        <v>78</v>
      </c>
      <c r="Q1610" s="28" t="s">
        <v>74</v>
      </c>
      <c r="R1610" s="29">
        <v>1</v>
      </c>
      <c r="S1610" s="30">
        <v>0</v>
      </c>
      <c r="T1610" s="30">
        <v>0</v>
      </c>
      <c r="U1610" s="30">
        <v>0</v>
      </c>
      <c r="V1610" s="30">
        <v>1</v>
      </c>
      <c r="W1610" s="28" t="s">
        <v>74</v>
      </c>
      <c r="X1610" s="3" t="s">
        <v>79</v>
      </c>
      <c r="Y1610" s="28" t="s">
        <v>74</v>
      </c>
      <c r="Z1610" s="31">
        <v>-17.839836776332561</v>
      </c>
      <c r="AA1610" s="31">
        <v>15.362578334825436</v>
      </c>
      <c r="AB1610" s="31">
        <v>-61.614536788799526</v>
      </c>
      <c r="AC1610" s="31">
        <v>-25.78603964336293</v>
      </c>
      <c r="AD1610" s="28" t="s">
        <v>74</v>
      </c>
      <c r="AE1610" s="31">
        <v>-71.257777295701302</v>
      </c>
      <c r="AF1610" s="31">
        <v>-44.943391306847595</v>
      </c>
      <c r="AG1610" s="28" t="s">
        <v>74</v>
      </c>
      <c r="AH1610" s="32">
        <v>45940</v>
      </c>
      <c r="AJ1610" s="30" t="s">
        <v>6310</v>
      </c>
    </row>
    <row r="1611" spans="1:36" x14ac:dyDescent="0.2">
      <c r="A1611" s="23" t="s">
        <v>3090</v>
      </c>
      <c r="B1611" s="24" t="s">
        <v>194</v>
      </c>
      <c r="C1611" s="25" t="s">
        <v>3091</v>
      </c>
      <c r="D1611" s="26" t="s">
        <v>74</v>
      </c>
      <c r="E1611" s="24">
        <v>5</v>
      </c>
      <c r="F1611" s="27">
        <v>0</v>
      </c>
      <c r="G1611" s="27">
        <v>63.639739856647523</v>
      </c>
      <c r="H1611" s="26" t="s">
        <v>74</v>
      </c>
      <c r="I1611" s="27">
        <v>41.293737120674095</v>
      </c>
      <c r="J1611" s="27">
        <v>9.9702950860000001</v>
      </c>
      <c r="K1611" s="26" t="s">
        <v>74</v>
      </c>
      <c r="L1611" s="23" t="s">
        <v>247</v>
      </c>
      <c r="M1611" s="23" t="s">
        <v>471</v>
      </c>
      <c r="N1611" s="28" t="s">
        <v>74</v>
      </c>
      <c r="O1611" s="3" t="s">
        <v>156</v>
      </c>
      <c r="P1611" s="3" t="s">
        <v>196</v>
      </c>
      <c r="Q1611" s="28" t="s">
        <v>74</v>
      </c>
      <c r="R1611" s="29">
        <v>5</v>
      </c>
      <c r="S1611" s="30">
        <v>30</v>
      </c>
      <c r="T1611" s="30">
        <v>28</v>
      </c>
      <c r="U1611" s="30">
        <v>0</v>
      </c>
      <c r="V1611" s="30">
        <v>0</v>
      </c>
      <c r="W1611" s="28" t="s">
        <v>74</v>
      </c>
      <c r="X1611" s="3" t="s">
        <v>79</v>
      </c>
      <c r="Y1611" s="28" t="s">
        <v>74</v>
      </c>
      <c r="Z1611" s="31">
        <v>-0.77120822622107965</v>
      </c>
      <c r="AA1611" s="31">
        <v>84.546611764846503</v>
      </c>
      <c r="AB1611" s="31">
        <v>-0.77120822622107965</v>
      </c>
      <c r="AC1611" s="31">
        <v>84.257054582363438</v>
      </c>
      <c r="AD1611" s="28" t="s">
        <v>74</v>
      </c>
      <c r="AE1611" s="31">
        <v>0</v>
      </c>
      <c r="AF1611" s="31">
        <v>46.77970754071135</v>
      </c>
      <c r="AG1611" s="28" t="s">
        <v>74</v>
      </c>
      <c r="AH1611" s="32">
        <v>45940</v>
      </c>
      <c r="AJ1611" s="30" t="s">
        <v>6311</v>
      </c>
    </row>
    <row r="1612" spans="1:36" x14ac:dyDescent="0.2">
      <c r="A1612" s="23" t="s">
        <v>3092</v>
      </c>
      <c r="B1612" s="24" t="s">
        <v>72</v>
      </c>
      <c r="C1612" s="25" t="s">
        <v>3093</v>
      </c>
      <c r="D1612" s="26" t="s">
        <v>74</v>
      </c>
      <c r="E1612" s="24">
        <v>1</v>
      </c>
      <c r="F1612" s="27">
        <v>-14.235481381460163</v>
      </c>
      <c r="G1612" s="27">
        <v>13.823917631304955</v>
      </c>
      <c r="H1612" s="26" t="s">
        <v>74</v>
      </c>
      <c r="I1612" s="27">
        <v>35.478384835511044</v>
      </c>
      <c r="J1612" s="27">
        <v>9.9494987130000005</v>
      </c>
      <c r="K1612" s="26" t="s">
        <v>74</v>
      </c>
      <c r="L1612" s="23" t="s">
        <v>91</v>
      </c>
      <c r="M1612" s="23" t="s">
        <v>1101</v>
      </c>
      <c r="N1612" s="28" t="s">
        <v>74</v>
      </c>
      <c r="O1612" s="3" t="s">
        <v>77</v>
      </c>
      <c r="P1612" s="3" t="s">
        <v>78</v>
      </c>
      <c r="Q1612" s="28" t="s">
        <v>74</v>
      </c>
      <c r="R1612" s="29">
        <v>4</v>
      </c>
      <c r="S1612" s="30">
        <v>0</v>
      </c>
      <c r="T1612" s="30">
        <v>0</v>
      </c>
      <c r="U1612" s="30">
        <v>0</v>
      </c>
      <c r="V1612" s="30">
        <v>0</v>
      </c>
      <c r="W1612" s="28" t="s">
        <v>74</v>
      </c>
      <c r="X1612" s="3" t="s">
        <v>83</v>
      </c>
      <c r="Y1612" s="28" t="s">
        <v>74</v>
      </c>
      <c r="Z1612" s="31">
        <v>-13.317043372021983</v>
      </c>
      <c r="AA1612" s="31">
        <v>38.954171562867209</v>
      </c>
      <c r="AB1612" s="31">
        <v>-18.784340659340657</v>
      </c>
      <c r="AC1612" s="31">
        <v>15.554969230130281</v>
      </c>
      <c r="AD1612" s="28" t="s">
        <v>74</v>
      </c>
      <c r="AE1612" s="31">
        <v>-43.11105376002736</v>
      </c>
      <c r="AF1612" s="31">
        <v>-13.58839222993859</v>
      </c>
      <c r="AG1612" s="28" t="s">
        <v>74</v>
      </c>
      <c r="AH1612" s="32">
        <v>45940</v>
      </c>
      <c r="AJ1612" s="30" t="s">
        <v>6312</v>
      </c>
    </row>
    <row r="1613" spans="1:36" x14ac:dyDescent="0.2">
      <c r="A1613" s="23">
        <v>2408</v>
      </c>
      <c r="B1613" s="24" t="s">
        <v>107</v>
      </c>
      <c r="C1613" s="25" t="s">
        <v>3094</v>
      </c>
      <c r="D1613" s="26" t="s">
        <v>74</v>
      </c>
      <c r="E1613" s="24">
        <v>4</v>
      </c>
      <c r="F1613" s="27">
        <v>0</v>
      </c>
      <c r="G1613" s="27">
        <v>157.89632206096164</v>
      </c>
      <c r="H1613" s="26" t="s">
        <v>74</v>
      </c>
      <c r="I1613" s="27">
        <v>90.640224140441262</v>
      </c>
      <c r="J1613" s="27">
        <v>9.9357640529999998</v>
      </c>
      <c r="K1613" s="26" t="s">
        <v>74</v>
      </c>
      <c r="L1613" s="23" t="s">
        <v>75</v>
      </c>
      <c r="M1613" s="23" t="s">
        <v>76</v>
      </c>
      <c r="N1613" s="28" t="s">
        <v>74</v>
      </c>
      <c r="O1613" s="3" t="s">
        <v>109</v>
      </c>
      <c r="P1613" s="3" t="s">
        <v>110</v>
      </c>
      <c r="Q1613" s="28" t="s">
        <v>74</v>
      </c>
      <c r="R1613" s="29">
        <v>5</v>
      </c>
      <c r="S1613" s="30">
        <v>4</v>
      </c>
      <c r="T1613" s="30">
        <v>0</v>
      </c>
      <c r="U1613" s="30">
        <v>0</v>
      </c>
      <c r="V1613" s="30">
        <v>0</v>
      </c>
      <c r="W1613" s="28" t="s">
        <v>74</v>
      </c>
      <c r="X1613" s="3" t="s">
        <v>79</v>
      </c>
      <c r="Y1613" s="28" t="s">
        <v>74</v>
      </c>
      <c r="Z1613" s="31">
        <v>0</v>
      </c>
      <c r="AA1613" s="31">
        <v>198.4848484848485</v>
      </c>
      <c r="AB1613" s="31">
        <v>0</v>
      </c>
      <c r="AC1613" s="31">
        <v>71.955623589936721</v>
      </c>
      <c r="AD1613" s="28" t="s">
        <v>74</v>
      </c>
      <c r="AE1613" s="31">
        <v>-16.873825475731643</v>
      </c>
      <c r="AF1613" s="31">
        <v>27.168548543268706</v>
      </c>
      <c r="AG1613" s="28" t="s">
        <v>74</v>
      </c>
      <c r="AH1613" s="32">
        <v>45940</v>
      </c>
      <c r="AJ1613" s="30" t="s">
        <v>6313</v>
      </c>
    </row>
    <row r="1614" spans="1:36" x14ac:dyDescent="0.2">
      <c r="A1614" s="23">
        <v>1072</v>
      </c>
      <c r="B1614" s="24" t="s">
        <v>124</v>
      </c>
      <c r="C1614" s="25" t="s">
        <v>3095</v>
      </c>
      <c r="D1614" s="26" t="s">
        <v>74</v>
      </c>
      <c r="E1614" s="24">
        <v>5</v>
      </c>
      <c r="F1614" s="27">
        <v>-4.6353689910521201</v>
      </c>
      <c r="G1614" s="27">
        <v>70.612016492275146</v>
      </c>
      <c r="H1614" s="26" t="s">
        <v>74</v>
      </c>
      <c r="I1614" s="27">
        <v>57.336932482673141</v>
      </c>
      <c r="J1614" s="27">
        <v>9.8999487689999999</v>
      </c>
      <c r="K1614" s="26" t="s">
        <v>74</v>
      </c>
      <c r="L1614" s="23" t="s">
        <v>178</v>
      </c>
      <c r="M1614" s="23" t="s">
        <v>240</v>
      </c>
      <c r="N1614" s="28" t="s">
        <v>74</v>
      </c>
      <c r="O1614" s="3" t="s">
        <v>109</v>
      </c>
      <c r="P1614" s="3" t="s">
        <v>126</v>
      </c>
      <c r="Q1614" s="28" t="s">
        <v>74</v>
      </c>
      <c r="R1614" s="29">
        <v>5</v>
      </c>
      <c r="S1614" s="30">
        <v>23</v>
      </c>
      <c r="T1614" s="30">
        <v>13</v>
      </c>
      <c r="U1614" s="30">
        <v>0</v>
      </c>
      <c r="V1614" s="30">
        <v>0</v>
      </c>
      <c r="W1614" s="28" t="s">
        <v>74</v>
      </c>
      <c r="X1614" s="3" t="s">
        <v>79</v>
      </c>
      <c r="Y1614" s="28" t="s">
        <v>74</v>
      </c>
      <c r="Z1614" s="31">
        <v>-2.9200819672131164</v>
      </c>
      <c r="AA1614" s="31">
        <v>104.20258620689656</v>
      </c>
      <c r="AB1614" s="31">
        <v>-2.9200819672131164</v>
      </c>
      <c r="AC1614" s="31">
        <v>88.646375152435226</v>
      </c>
      <c r="AD1614" s="28" t="s">
        <v>74</v>
      </c>
      <c r="AE1614" s="31">
        <v>-9.272303881631764</v>
      </c>
      <c r="AF1614" s="31">
        <v>42.932208988517608</v>
      </c>
      <c r="AG1614" s="28" t="s">
        <v>74</v>
      </c>
      <c r="AH1614" s="32">
        <v>45940</v>
      </c>
      <c r="AJ1614" s="30" t="s">
        <v>6314</v>
      </c>
    </row>
    <row r="1615" spans="1:36" x14ac:dyDescent="0.2">
      <c r="A1615" s="23" t="s">
        <v>3096</v>
      </c>
      <c r="B1615" s="24" t="s">
        <v>255</v>
      </c>
      <c r="C1615" s="25" t="s">
        <v>3097</v>
      </c>
      <c r="D1615" s="26" t="s">
        <v>74</v>
      </c>
      <c r="E1615" s="24">
        <v>0</v>
      </c>
      <c r="F1615" s="27">
        <v>-19.747158421925821</v>
      </c>
      <c r="G1615" s="27">
        <v>14.423564143841263</v>
      </c>
      <c r="H1615" s="26" t="s">
        <v>74</v>
      </c>
      <c r="I1615" s="27">
        <v>30.423040814909985</v>
      </c>
      <c r="J1615" s="27">
        <v>9.8846189689999999</v>
      </c>
      <c r="K1615" s="26" t="s">
        <v>74</v>
      </c>
      <c r="L1615" s="23" t="s">
        <v>113</v>
      </c>
      <c r="M1615" s="23" t="s">
        <v>132</v>
      </c>
      <c r="N1615" s="28" t="s">
        <v>74</v>
      </c>
      <c r="O1615" s="3" t="s">
        <v>109</v>
      </c>
      <c r="P1615" s="3" t="s">
        <v>258</v>
      </c>
      <c r="Q1615" s="28" t="s">
        <v>74</v>
      </c>
      <c r="R1615" s="29">
        <v>4</v>
      </c>
      <c r="S1615" s="30">
        <v>0</v>
      </c>
      <c r="T1615" s="30">
        <v>0</v>
      </c>
      <c r="U1615" s="30">
        <v>0</v>
      </c>
      <c r="V1615" s="30">
        <v>10</v>
      </c>
      <c r="W1615" s="28" t="s">
        <v>74</v>
      </c>
      <c r="X1615" s="3" t="s">
        <v>83</v>
      </c>
      <c r="Y1615" s="28" t="s">
        <v>74</v>
      </c>
      <c r="Z1615" s="31">
        <v>-8.4657398212512422</v>
      </c>
      <c r="AA1615" s="31">
        <v>17.136866183759057</v>
      </c>
      <c r="AB1615" s="31">
        <v>-8.4657398212512422</v>
      </c>
      <c r="AC1615" s="31">
        <v>15.429524311392612</v>
      </c>
      <c r="AD1615" s="28" t="s">
        <v>74</v>
      </c>
      <c r="AE1615" s="31">
        <v>-47.373393664386775</v>
      </c>
      <c r="AF1615" s="31">
        <v>-20.635792679355163</v>
      </c>
      <c r="AG1615" s="28" t="s">
        <v>74</v>
      </c>
      <c r="AH1615" s="32">
        <v>45940</v>
      </c>
      <c r="AJ1615" s="30" t="s">
        <v>6315</v>
      </c>
    </row>
    <row r="1616" spans="1:36" x14ac:dyDescent="0.2">
      <c r="A1616" s="23" t="s">
        <v>3098</v>
      </c>
      <c r="B1616" s="24" t="s">
        <v>255</v>
      </c>
      <c r="C1616" s="25" t="s">
        <v>3099</v>
      </c>
      <c r="D1616" s="26" t="s">
        <v>74</v>
      </c>
      <c r="E1616" s="24">
        <v>3</v>
      </c>
      <c r="F1616" s="27">
        <v>-18.141161660526276</v>
      </c>
      <c r="G1616" s="27">
        <v>11.170710895273119</v>
      </c>
      <c r="H1616" s="26" t="s">
        <v>74</v>
      </c>
      <c r="I1616" s="27">
        <v>32.406339240726403</v>
      </c>
      <c r="J1616" s="27">
        <v>9.8720660480000006</v>
      </c>
      <c r="K1616" s="26" t="s">
        <v>74</v>
      </c>
      <c r="L1616" s="23" t="s">
        <v>88</v>
      </c>
      <c r="M1616" s="23" t="s">
        <v>206</v>
      </c>
      <c r="N1616" s="28" t="s">
        <v>74</v>
      </c>
      <c r="O1616" s="3" t="s">
        <v>109</v>
      </c>
      <c r="P1616" s="3" t="s">
        <v>258</v>
      </c>
      <c r="Q1616" s="28" t="s">
        <v>74</v>
      </c>
      <c r="R1616" s="29">
        <v>4</v>
      </c>
      <c r="S1616" s="30">
        <v>0</v>
      </c>
      <c r="T1616" s="30">
        <v>0</v>
      </c>
      <c r="U1616" s="30">
        <v>0</v>
      </c>
      <c r="V1616" s="30">
        <v>0</v>
      </c>
      <c r="W1616" s="28" t="s">
        <v>74</v>
      </c>
      <c r="X1616" s="3" t="s">
        <v>83</v>
      </c>
      <c r="Y1616" s="28" t="s">
        <v>74</v>
      </c>
      <c r="Z1616" s="31">
        <v>-10.129478392908432</v>
      </c>
      <c r="AA1616" s="31">
        <v>31.744587409852841</v>
      </c>
      <c r="AB1616" s="31">
        <v>-10.129478392908432</v>
      </c>
      <c r="AC1616" s="31">
        <v>23.463421222454706</v>
      </c>
      <c r="AD1616" s="28" t="s">
        <v>74</v>
      </c>
      <c r="AE1616" s="31">
        <v>-18.141161660526276</v>
      </c>
      <c r="AF1616" s="31">
        <v>5.9604150653953312</v>
      </c>
      <c r="AG1616" s="28" t="s">
        <v>74</v>
      </c>
      <c r="AH1616" s="32">
        <v>45940</v>
      </c>
      <c r="AJ1616" s="30" t="s">
        <v>6316</v>
      </c>
    </row>
    <row r="1617" spans="1:36" x14ac:dyDescent="0.2">
      <c r="A1617" s="23" t="s">
        <v>3100</v>
      </c>
      <c r="B1617" s="24" t="s">
        <v>2367</v>
      </c>
      <c r="C1617" s="25" t="s">
        <v>3101</v>
      </c>
      <c r="D1617" s="26" t="s">
        <v>74</v>
      </c>
      <c r="E1617" s="24">
        <v>5</v>
      </c>
      <c r="F1617" s="27">
        <v>-4.6562218829280138</v>
      </c>
      <c r="G1617" s="27">
        <v>13.12869214753268</v>
      </c>
      <c r="H1617" s="26" t="s">
        <v>74</v>
      </c>
      <c r="I1617" s="27">
        <v>24.467558855985367</v>
      </c>
      <c r="J1617" s="27">
        <v>9.8705952709999991</v>
      </c>
      <c r="K1617" s="26" t="s">
        <v>74</v>
      </c>
      <c r="L1617" s="23" t="s">
        <v>113</v>
      </c>
      <c r="M1617" s="23" t="s">
        <v>324</v>
      </c>
      <c r="N1617" s="28" t="s">
        <v>74</v>
      </c>
      <c r="O1617" s="3" t="s">
        <v>99</v>
      </c>
      <c r="P1617" s="3" t="s">
        <v>2369</v>
      </c>
      <c r="Q1617" s="28" t="s">
        <v>74</v>
      </c>
      <c r="R1617" s="29">
        <v>5</v>
      </c>
      <c r="S1617" s="30">
        <v>45</v>
      </c>
      <c r="T1617" s="30">
        <v>1</v>
      </c>
      <c r="U1617" s="30">
        <v>0</v>
      </c>
      <c r="V1617" s="30">
        <v>0</v>
      </c>
      <c r="W1617" s="28" t="s">
        <v>74</v>
      </c>
      <c r="X1617" s="3" t="s">
        <v>83</v>
      </c>
      <c r="Y1617" s="28" t="s">
        <v>74</v>
      </c>
      <c r="Z1617" s="31">
        <v>0</v>
      </c>
      <c r="AA1617" s="31">
        <v>34.304556399540004</v>
      </c>
      <c r="AB1617" s="31">
        <v>0</v>
      </c>
      <c r="AC1617" s="31">
        <v>74.017949562714648</v>
      </c>
      <c r="AD1617" s="28" t="s">
        <v>74</v>
      </c>
      <c r="AE1617" s="31">
        <v>-4.6562218829280138</v>
      </c>
      <c r="AF1617" s="31">
        <v>25.718676961251852</v>
      </c>
      <c r="AG1617" s="28" t="s">
        <v>74</v>
      </c>
      <c r="AH1617" s="32">
        <v>45940</v>
      </c>
      <c r="AJ1617" s="30" t="s">
        <v>6317</v>
      </c>
    </row>
    <row r="1618" spans="1:36" x14ac:dyDescent="0.2">
      <c r="A1618" s="23" t="s">
        <v>3102</v>
      </c>
      <c r="B1618" s="24" t="s">
        <v>691</v>
      </c>
      <c r="C1618" s="25" t="s">
        <v>3103</v>
      </c>
      <c r="D1618" s="26" t="s">
        <v>74</v>
      </c>
      <c r="E1618" s="24">
        <v>5</v>
      </c>
      <c r="F1618" s="27">
        <v>-4.7687215703277559</v>
      </c>
      <c r="G1618" s="27">
        <v>27.497778145918804</v>
      </c>
      <c r="H1618" s="26" t="s">
        <v>74</v>
      </c>
      <c r="I1618" s="27">
        <v>21.528947955129098</v>
      </c>
      <c r="J1618" s="27">
        <v>9.8647004299999992</v>
      </c>
      <c r="K1618" s="26" t="s">
        <v>74</v>
      </c>
      <c r="L1618" s="23" t="s">
        <v>88</v>
      </c>
      <c r="M1618" s="23" t="s">
        <v>206</v>
      </c>
      <c r="N1618" s="28" t="s">
        <v>74</v>
      </c>
      <c r="O1618" s="3" t="s">
        <v>77</v>
      </c>
      <c r="P1618" s="3" t="s">
        <v>693</v>
      </c>
      <c r="Q1618" s="28" t="s">
        <v>74</v>
      </c>
      <c r="R1618" s="29">
        <v>5</v>
      </c>
      <c r="S1618" s="30">
        <v>29</v>
      </c>
      <c r="T1618" s="30">
        <v>29</v>
      </c>
      <c r="U1618" s="30">
        <v>0</v>
      </c>
      <c r="V1618" s="30">
        <v>0</v>
      </c>
      <c r="W1618" s="28" t="s">
        <v>74</v>
      </c>
      <c r="X1618" s="3" t="s">
        <v>83</v>
      </c>
      <c r="Y1618" s="28" t="s">
        <v>74</v>
      </c>
      <c r="Z1618" s="31">
        <v>-4.1329356625479292</v>
      </c>
      <c r="AA1618" s="31">
        <v>40.449438202247194</v>
      </c>
      <c r="AB1618" s="31">
        <v>-4.1329356625479292</v>
      </c>
      <c r="AC1618" s="31">
        <v>64.288139491582982</v>
      </c>
      <c r="AD1618" s="28" t="s">
        <v>74</v>
      </c>
      <c r="AE1618" s="31">
        <v>-6.4829273156541829</v>
      </c>
      <c r="AF1618" s="31">
        <v>20.923839431003241</v>
      </c>
      <c r="AG1618" s="28" t="s">
        <v>74</v>
      </c>
      <c r="AH1618" s="32">
        <v>45940</v>
      </c>
      <c r="AJ1618" s="30" t="s">
        <v>6318</v>
      </c>
    </row>
    <row r="1619" spans="1:36" x14ac:dyDescent="0.2">
      <c r="A1619" s="23" t="s">
        <v>3104</v>
      </c>
      <c r="B1619" s="24" t="s">
        <v>754</v>
      </c>
      <c r="C1619" s="25" t="s">
        <v>3105</v>
      </c>
      <c r="D1619" s="26" t="s">
        <v>74</v>
      </c>
      <c r="E1619" s="24">
        <v>0</v>
      </c>
      <c r="F1619" s="27">
        <v>-26.753758273149909</v>
      </c>
      <c r="G1619" s="27">
        <v>1.2900497059060299</v>
      </c>
      <c r="H1619" s="26" t="s">
        <v>74</v>
      </c>
      <c r="I1619" s="27">
        <v>21.468300802945471</v>
      </c>
      <c r="J1619" s="27">
        <v>9.8494754699999998</v>
      </c>
      <c r="K1619" s="26" t="s">
        <v>74</v>
      </c>
      <c r="L1619" s="23" t="s">
        <v>129</v>
      </c>
      <c r="M1619" s="23" t="s">
        <v>563</v>
      </c>
      <c r="N1619" s="28" t="s">
        <v>74</v>
      </c>
      <c r="O1619" s="3" t="s">
        <v>109</v>
      </c>
      <c r="P1619" s="3" t="s">
        <v>756</v>
      </c>
      <c r="Q1619" s="28" t="s">
        <v>74</v>
      </c>
      <c r="R1619" s="29">
        <v>0</v>
      </c>
      <c r="S1619" s="30">
        <v>0</v>
      </c>
      <c r="T1619" s="30">
        <v>0</v>
      </c>
      <c r="U1619" s="30">
        <v>9</v>
      </c>
      <c r="V1619" s="30">
        <v>19</v>
      </c>
      <c r="W1619" s="28" t="s">
        <v>74</v>
      </c>
      <c r="X1619" s="3" t="s">
        <v>83</v>
      </c>
      <c r="Y1619" s="28" t="s">
        <v>74</v>
      </c>
      <c r="Z1619" s="31">
        <v>-15.090374106767548</v>
      </c>
      <c r="AA1619" s="31">
        <v>2.7466937945066081</v>
      </c>
      <c r="AB1619" s="31">
        <v>-31.455717678995587</v>
      </c>
      <c r="AC1619" s="31">
        <v>-18.4271790947436</v>
      </c>
      <c r="AD1619" s="28" t="s">
        <v>74</v>
      </c>
      <c r="AE1619" s="31">
        <v>-53.050363032517623</v>
      </c>
      <c r="AF1619" s="31">
        <v>-35.922129136497873</v>
      </c>
      <c r="AG1619" s="28" t="s">
        <v>74</v>
      </c>
      <c r="AH1619" s="32">
        <v>45940</v>
      </c>
      <c r="AJ1619" s="30" t="s">
        <v>6319</v>
      </c>
    </row>
    <row r="1620" spans="1:36" x14ac:dyDescent="0.2">
      <c r="A1620" s="23" t="s">
        <v>3106</v>
      </c>
      <c r="B1620" s="24" t="s">
        <v>255</v>
      </c>
      <c r="C1620" s="25" t="s">
        <v>3107</v>
      </c>
      <c r="D1620" s="26" t="s">
        <v>74</v>
      </c>
      <c r="E1620" s="24">
        <v>2</v>
      </c>
      <c r="F1620" s="27">
        <v>-20.322184479385363</v>
      </c>
      <c r="G1620" s="27">
        <v>10.215677959212996</v>
      </c>
      <c r="H1620" s="26" t="s">
        <v>74</v>
      </c>
      <c r="I1620" s="27">
        <v>32.404655350771399</v>
      </c>
      <c r="J1620" s="27">
        <v>9.8423729420000008</v>
      </c>
      <c r="K1620" s="26" t="s">
        <v>74</v>
      </c>
      <c r="L1620" s="23" t="s">
        <v>315</v>
      </c>
      <c r="M1620" s="23" t="s">
        <v>349</v>
      </c>
      <c r="N1620" s="28" t="s">
        <v>74</v>
      </c>
      <c r="O1620" s="3" t="s">
        <v>109</v>
      </c>
      <c r="P1620" s="3" t="s">
        <v>258</v>
      </c>
      <c r="Q1620" s="28" t="s">
        <v>74</v>
      </c>
      <c r="R1620" s="29">
        <v>4</v>
      </c>
      <c r="S1620" s="30">
        <v>0</v>
      </c>
      <c r="T1620" s="30">
        <v>0</v>
      </c>
      <c r="U1620" s="30">
        <v>0</v>
      </c>
      <c r="V1620" s="30">
        <v>0</v>
      </c>
      <c r="W1620" s="28" t="s">
        <v>74</v>
      </c>
      <c r="X1620" s="3" t="s">
        <v>83</v>
      </c>
      <c r="Y1620" s="28" t="s">
        <v>74</v>
      </c>
      <c r="Z1620" s="31">
        <v>-2.5008410900527127</v>
      </c>
      <c r="AA1620" s="31">
        <v>12.572834390780777</v>
      </c>
      <c r="AB1620" s="31">
        <v>-20.718584716396133</v>
      </c>
      <c r="AC1620" s="31">
        <v>44.286302261049677</v>
      </c>
      <c r="AD1620" s="28" t="s">
        <v>74</v>
      </c>
      <c r="AE1620" s="31">
        <v>-36.152366186146708</v>
      </c>
      <c r="AF1620" s="31">
        <v>6.1475136864234123</v>
      </c>
      <c r="AG1620" s="28" t="s">
        <v>74</v>
      </c>
      <c r="AH1620" s="32">
        <v>45940</v>
      </c>
      <c r="AJ1620" s="30" t="s">
        <v>6320</v>
      </c>
    </row>
    <row r="1621" spans="1:36" x14ac:dyDescent="0.2">
      <c r="A1621" s="23">
        <v>9104</v>
      </c>
      <c r="B1621" s="24" t="s">
        <v>259</v>
      </c>
      <c r="C1621" s="25" t="s">
        <v>3108</v>
      </c>
      <c r="D1621" s="26" t="s">
        <v>74</v>
      </c>
      <c r="E1621" s="24">
        <v>1</v>
      </c>
      <c r="F1621" s="27">
        <v>-31.603350939323395</v>
      </c>
      <c r="G1621" s="27">
        <v>0</v>
      </c>
      <c r="H1621" s="26" t="s">
        <v>74</v>
      </c>
      <c r="I1621" s="27">
        <v>30.200616433339704</v>
      </c>
      <c r="J1621" s="27">
        <v>9.8126972430000006</v>
      </c>
      <c r="K1621" s="26" t="s">
        <v>74</v>
      </c>
      <c r="L1621" s="23" t="s">
        <v>178</v>
      </c>
      <c r="M1621" s="23" t="s">
        <v>1366</v>
      </c>
      <c r="N1621" s="28" t="s">
        <v>74</v>
      </c>
      <c r="O1621" s="3" t="s">
        <v>109</v>
      </c>
      <c r="P1621" s="3" t="s">
        <v>261</v>
      </c>
      <c r="Q1621" s="28" t="s">
        <v>74</v>
      </c>
      <c r="R1621" s="29">
        <v>2</v>
      </c>
      <c r="S1621" s="30">
        <v>0</v>
      </c>
      <c r="T1621" s="30">
        <v>0</v>
      </c>
      <c r="U1621" s="30">
        <v>0</v>
      </c>
      <c r="V1621" s="30">
        <v>0</v>
      </c>
      <c r="W1621" s="28" t="s">
        <v>74</v>
      </c>
      <c r="X1621" s="3" t="s">
        <v>83</v>
      </c>
      <c r="Y1621" s="28" t="s">
        <v>74</v>
      </c>
      <c r="Z1621" s="31">
        <v>-16.839161160234319</v>
      </c>
      <c r="AA1621" s="31">
        <v>0</v>
      </c>
      <c r="AB1621" s="31">
        <v>-18.547457770032892</v>
      </c>
      <c r="AC1621" s="31">
        <v>18.056865469096049</v>
      </c>
      <c r="AD1621" s="28" t="s">
        <v>74</v>
      </c>
      <c r="AE1621" s="31">
        <v>-31.603350939323395</v>
      </c>
      <c r="AF1621" s="31">
        <v>-13.655844474383381</v>
      </c>
      <c r="AG1621" s="28" t="s">
        <v>74</v>
      </c>
      <c r="AH1621" s="32">
        <v>45940</v>
      </c>
      <c r="AJ1621" s="30" t="s">
        <v>6321</v>
      </c>
    </row>
    <row r="1622" spans="1:36" x14ac:dyDescent="0.2">
      <c r="A1622" s="23" t="s">
        <v>3109</v>
      </c>
      <c r="B1622" s="24" t="s">
        <v>272</v>
      </c>
      <c r="C1622" s="25" t="s">
        <v>3110</v>
      </c>
      <c r="D1622" s="26" t="s">
        <v>74</v>
      </c>
      <c r="E1622" s="24">
        <v>3</v>
      </c>
      <c r="F1622" s="27">
        <v>0</v>
      </c>
      <c r="G1622" s="27">
        <v>33.351084985060574</v>
      </c>
      <c r="H1622" s="26" t="s">
        <v>74</v>
      </c>
      <c r="I1622" s="27">
        <v>27.873858637311084</v>
      </c>
      <c r="J1622" s="27">
        <v>9.8084271919999999</v>
      </c>
      <c r="K1622" s="26" t="s">
        <v>74</v>
      </c>
      <c r="L1622" s="23" t="s">
        <v>75</v>
      </c>
      <c r="M1622" s="23" t="s">
        <v>174</v>
      </c>
      <c r="N1622" s="28" t="s">
        <v>74</v>
      </c>
      <c r="O1622" s="3" t="s">
        <v>77</v>
      </c>
      <c r="P1622" s="3" t="s">
        <v>274</v>
      </c>
      <c r="Q1622" s="28" t="s">
        <v>74</v>
      </c>
      <c r="R1622" s="29">
        <v>4</v>
      </c>
      <c r="S1622" s="30">
        <v>0</v>
      </c>
      <c r="T1622" s="30">
        <v>0</v>
      </c>
      <c r="U1622" s="30">
        <v>0</v>
      </c>
      <c r="V1622" s="30">
        <v>0</v>
      </c>
      <c r="W1622" s="28" t="s">
        <v>74</v>
      </c>
      <c r="X1622" s="3" t="s">
        <v>83</v>
      </c>
      <c r="Y1622" s="28" t="s">
        <v>74</v>
      </c>
      <c r="Z1622" s="31">
        <v>0</v>
      </c>
      <c r="AA1622" s="31">
        <v>60.165975103734425</v>
      </c>
      <c r="AB1622" s="31">
        <v>-1.8881626724763967</v>
      </c>
      <c r="AC1622" s="31">
        <v>22.774652623160861</v>
      </c>
      <c r="AD1622" s="28" t="s">
        <v>74</v>
      </c>
      <c r="AE1622" s="31">
        <v>-34.732241715194107</v>
      </c>
      <c r="AF1622" s="31">
        <v>-12.441222191390818</v>
      </c>
      <c r="AG1622" s="28" t="s">
        <v>74</v>
      </c>
      <c r="AH1622" s="32">
        <v>45940</v>
      </c>
      <c r="AJ1622" s="30" t="s">
        <v>6322</v>
      </c>
    </row>
    <row r="1623" spans="1:36" x14ac:dyDescent="0.2">
      <c r="A1623" s="23" t="s">
        <v>3111</v>
      </c>
      <c r="B1623" s="24" t="s">
        <v>1818</v>
      </c>
      <c r="C1623" s="25" t="s">
        <v>3112</v>
      </c>
      <c r="D1623" s="26" t="s">
        <v>74</v>
      </c>
      <c r="E1623" s="24">
        <v>2</v>
      </c>
      <c r="F1623" s="27">
        <v>-15.754038638488751</v>
      </c>
      <c r="G1623" s="27">
        <v>3.0368692258340011</v>
      </c>
      <c r="H1623" s="26" t="s">
        <v>74</v>
      </c>
      <c r="I1623" s="27">
        <v>34.859406699818138</v>
      </c>
      <c r="J1623" s="27">
        <v>9.8077404440000002</v>
      </c>
      <c r="K1623" s="26" t="s">
        <v>74</v>
      </c>
      <c r="L1623" s="23" t="s">
        <v>178</v>
      </c>
      <c r="M1623" s="23" t="s">
        <v>683</v>
      </c>
      <c r="N1623" s="28" t="s">
        <v>74</v>
      </c>
      <c r="O1623" s="3" t="s">
        <v>99</v>
      </c>
      <c r="P1623" s="3" t="s">
        <v>1820</v>
      </c>
      <c r="Q1623" s="28" t="s">
        <v>74</v>
      </c>
      <c r="R1623" s="29">
        <v>5</v>
      </c>
      <c r="S1623" s="30">
        <v>32</v>
      </c>
      <c r="T1623" s="30">
        <v>0</v>
      </c>
      <c r="U1623" s="30">
        <v>0</v>
      </c>
      <c r="V1623" s="30">
        <v>0</v>
      </c>
      <c r="W1623" s="28" t="s">
        <v>74</v>
      </c>
      <c r="X1623" s="3" t="s">
        <v>83</v>
      </c>
      <c r="Y1623" s="28" t="s">
        <v>74</v>
      </c>
      <c r="Z1623" s="31">
        <v>-6.6542205627416928</v>
      </c>
      <c r="AA1623" s="31">
        <v>23.022847100175749</v>
      </c>
      <c r="AB1623" s="31">
        <v>-6.6542205627416928</v>
      </c>
      <c r="AC1623" s="31">
        <v>101.00733389615384</v>
      </c>
      <c r="AD1623" s="28" t="s">
        <v>74</v>
      </c>
      <c r="AE1623" s="31">
        <v>-36.794380930883392</v>
      </c>
      <c r="AF1623" s="31">
        <v>3.649798613076932</v>
      </c>
      <c r="AG1623" s="28" t="s">
        <v>74</v>
      </c>
      <c r="AH1623" s="32">
        <v>45940</v>
      </c>
      <c r="AJ1623" s="30" t="s">
        <v>6323</v>
      </c>
    </row>
    <row r="1624" spans="1:36" x14ac:dyDescent="0.2">
      <c r="A1624" s="23" t="s">
        <v>172</v>
      </c>
      <c r="B1624" s="24" t="s">
        <v>272</v>
      </c>
      <c r="C1624" s="25" t="s">
        <v>3113</v>
      </c>
      <c r="D1624" s="26" t="s">
        <v>74</v>
      </c>
      <c r="E1624" s="24">
        <v>3</v>
      </c>
      <c r="F1624" s="27">
        <v>-6.2448150165587046</v>
      </c>
      <c r="G1624" s="27">
        <v>20.307072170504554</v>
      </c>
      <c r="H1624" s="26" t="s">
        <v>74</v>
      </c>
      <c r="I1624" s="27">
        <v>19.648788391110305</v>
      </c>
      <c r="J1624" s="27">
        <v>9.7895142800000006</v>
      </c>
      <c r="K1624" s="26" t="s">
        <v>74</v>
      </c>
      <c r="L1624" s="23" t="s">
        <v>122</v>
      </c>
      <c r="M1624" s="23" t="s">
        <v>221</v>
      </c>
      <c r="N1624" s="28" t="s">
        <v>74</v>
      </c>
      <c r="O1624" s="3" t="s">
        <v>77</v>
      </c>
      <c r="P1624" s="3" t="s">
        <v>274</v>
      </c>
      <c r="Q1624" s="28" t="s">
        <v>74</v>
      </c>
      <c r="R1624" s="29">
        <v>5</v>
      </c>
      <c r="S1624" s="30">
        <v>10</v>
      </c>
      <c r="T1624" s="30">
        <v>0</v>
      </c>
      <c r="U1624" s="30">
        <v>0</v>
      </c>
      <c r="V1624" s="30">
        <v>0</v>
      </c>
      <c r="W1624" s="28" t="s">
        <v>74</v>
      </c>
      <c r="X1624" s="3" t="s">
        <v>101</v>
      </c>
      <c r="Y1624" s="28" t="s">
        <v>74</v>
      </c>
      <c r="Z1624" s="31">
        <v>-4.009229881742141</v>
      </c>
      <c r="AA1624" s="31">
        <v>37.293729372937307</v>
      </c>
      <c r="AB1624" s="31">
        <v>-4.009229881742141</v>
      </c>
      <c r="AC1624" s="31">
        <v>18.687377518941659</v>
      </c>
      <c r="AD1624" s="28" t="s">
        <v>74</v>
      </c>
      <c r="AE1624" s="31">
        <v>-40.461849127602818</v>
      </c>
      <c r="AF1624" s="31">
        <v>-15.439590856684399</v>
      </c>
      <c r="AG1624" s="28" t="s">
        <v>74</v>
      </c>
      <c r="AH1624" s="32">
        <v>45940</v>
      </c>
      <c r="AJ1624" s="30" t="s">
        <v>6324</v>
      </c>
    </row>
    <row r="1625" spans="1:36" x14ac:dyDescent="0.2">
      <c r="A1625" s="23" t="s">
        <v>3114</v>
      </c>
      <c r="B1625" s="24" t="s">
        <v>255</v>
      </c>
      <c r="C1625" s="25" t="s">
        <v>3115</v>
      </c>
      <c r="D1625" s="26" t="s">
        <v>74</v>
      </c>
      <c r="E1625" s="24">
        <v>0</v>
      </c>
      <c r="F1625" s="27">
        <v>-19.281227331096389</v>
      </c>
      <c r="G1625" s="27">
        <v>0.99286657695541924</v>
      </c>
      <c r="H1625" s="26" t="s">
        <v>74</v>
      </c>
      <c r="I1625" s="27">
        <v>24.640197069321278</v>
      </c>
      <c r="J1625" s="27">
        <v>9.7889610170000001</v>
      </c>
      <c r="K1625" s="26" t="s">
        <v>74</v>
      </c>
      <c r="L1625" s="23" t="s">
        <v>122</v>
      </c>
      <c r="M1625" s="23" t="s">
        <v>161</v>
      </c>
      <c r="N1625" s="28" t="s">
        <v>74</v>
      </c>
      <c r="O1625" s="3" t="s">
        <v>109</v>
      </c>
      <c r="P1625" s="3" t="s">
        <v>258</v>
      </c>
      <c r="Q1625" s="28" t="s">
        <v>74</v>
      </c>
      <c r="R1625" s="29">
        <v>1</v>
      </c>
      <c r="S1625" s="30">
        <v>0</v>
      </c>
      <c r="T1625" s="30">
        <v>0</v>
      </c>
      <c r="U1625" s="30">
        <v>0</v>
      </c>
      <c r="V1625" s="30">
        <v>5</v>
      </c>
      <c r="W1625" s="28" t="s">
        <v>74</v>
      </c>
      <c r="X1625" s="3" t="s">
        <v>83</v>
      </c>
      <c r="Y1625" s="28" t="s">
        <v>74</v>
      </c>
      <c r="Z1625" s="31">
        <v>-10.426193524785084</v>
      </c>
      <c r="AA1625" s="31">
        <v>7.2210544753897263</v>
      </c>
      <c r="AB1625" s="31">
        <v>-25.523178002190043</v>
      </c>
      <c r="AC1625" s="31">
        <v>-7.8325575232498403</v>
      </c>
      <c r="AD1625" s="28" t="s">
        <v>74</v>
      </c>
      <c r="AE1625" s="31">
        <v>-54.358863819091631</v>
      </c>
      <c r="AF1625" s="31">
        <v>-36.607625313733358</v>
      </c>
      <c r="AG1625" s="28" t="s">
        <v>74</v>
      </c>
      <c r="AH1625" s="32">
        <v>45940</v>
      </c>
      <c r="AJ1625" s="30" t="s">
        <v>6325</v>
      </c>
    </row>
    <row r="1626" spans="1:36" x14ac:dyDescent="0.2">
      <c r="A1626" s="23" t="s">
        <v>3116</v>
      </c>
      <c r="B1626" s="24" t="s">
        <v>194</v>
      </c>
      <c r="C1626" s="25" t="s">
        <v>3117</v>
      </c>
      <c r="D1626" s="26" t="s">
        <v>74</v>
      </c>
      <c r="E1626" s="24">
        <v>5</v>
      </c>
      <c r="F1626" s="27">
        <v>0</v>
      </c>
      <c r="G1626" s="27">
        <v>13.850135937071098</v>
      </c>
      <c r="H1626" s="26" t="s">
        <v>74</v>
      </c>
      <c r="I1626" s="27">
        <v>27.99403456690429</v>
      </c>
      <c r="J1626" s="27">
        <v>9.7541475369999997</v>
      </c>
      <c r="K1626" s="26" t="s">
        <v>74</v>
      </c>
      <c r="L1626" s="23" t="s">
        <v>178</v>
      </c>
      <c r="M1626" s="23" t="s">
        <v>240</v>
      </c>
      <c r="N1626" s="28" t="s">
        <v>74</v>
      </c>
      <c r="O1626" s="3" t="s">
        <v>156</v>
      </c>
      <c r="P1626" s="3" t="s">
        <v>196</v>
      </c>
      <c r="Q1626" s="28" t="s">
        <v>74</v>
      </c>
      <c r="R1626" s="29">
        <v>5</v>
      </c>
      <c r="S1626" s="30">
        <v>18</v>
      </c>
      <c r="T1626" s="30">
        <v>3</v>
      </c>
      <c r="U1626" s="30">
        <v>0</v>
      </c>
      <c r="V1626" s="30">
        <v>0</v>
      </c>
      <c r="W1626" s="28" t="s">
        <v>74</v>
      </c>
      <c r="X1626" s="3" t="s">
        <v>83</v>
      </c>
      <c r="Y1626" s="28" t="s">
        <v>74</v>
      </c>
      <c r="Z1626" s="31">
        <v>-0.49157303370786515</v>
      </c>
      <c r="AA1626" s="31">
        <v>40.145783263606596</v>
      </c>
      <c r="AB1626" s="31">
        <v>-0.49157303370786515</v>
      </c>
      <c r="AC1626" s="31">
        <v>50.317730522635742</v>
      </c>
      <c r="AD1626" s="28" t="s">
        <v>74</v>
      </c>
      <c r="AE1626" s="31">
        <v>0</v>
      </c>
      <c r="AF1626" s="31">
        <v>20.830221619516795</v>
      </c>
      <c r="AG1626" s="28" t="s">
        <v>74</v>
      </c>
      <c r="AH1626" s="32">
        <v>45940</v>
      </c>
      <c r="AJ1626" s="30" t="s">
        <v>6326</v>
      </c>
    </row>
    <row r="1627" spans="1:36" x14ac:dyDescent="0.2">
      <c r="A1627" s="23" t="s">
        <v>3118</v>
      </c>
      <c r="B1627" s="24" t="s">
        <v>72</v>
      </c>
      <c r="C1627" s="25" t="s">
        <v>3119</v>
      </c>
      <c r="D1627" s="26" t="s">
        <v>74</v>
      </c>
      <c r="E1627" s="24">
        <v>4</v>
      </c>
      <c r="F1627" s="27">
        <v>0</v>
      </c>
      <c r="G1627" s="27">
        <v>28.288160052856114</v>
      </c>
      <c r="H1627" s="26" t="s">
        <v>74</v>
      </c>
      <c r="I1627" s="27">
        <v>28.504775826755008</v>
      </c>
      <c r="J1627" s="27">
        <v>9.7512274090000002</v>
      </c>
      <c r="K1627" s="26" t="s">
        <v>74</v>
      </c>
      <c r="L1627" s="23" t="s">
        <v>113</v>
      </c>
      <c r="M1627" s="23" t="s">
        <v>324</v>
      </c>
      <c r="N1627" s="28" t="s">
        <v>74</v>
      </c>
      <c r="O1627" s="3" t="s">
        <v>77</v>
      </c>
      <c r="P1627" s="3" t="s">
        <v>78</v>
      </c>
      <c r="Q1627" s="28" t="s">
        <v>74</v>
      </c>
      <c r="R1627" s="29">
        <v>5</v>
      </c>
      <c r="S1627" s="30">
        <v>2</v>
      </c>
      <c r="T1627" s="30">
        <v>0</v>
      </c>
      <c r="U1627" s="30">
        <v>0</v>
      </c>
      <c r="V1627" s="30">
        <v>0</v>
      </c>
      <c r="W1627" s="28" t="s">
        <v>74</v>
      </c>
      <c r="X1627" s="3" t="s">
        <v>83</v>
      </c>
      <c r="Y1627" s="28" t="s">
        <v>74</v>
      </c>
      <c r="Z1627" s="31">
        <v>0</v>
      </c>
      <c r="AA1627" s="31">
        <v>52.044088176352723</v>
      </c>
      <c r="AB1627" s="31">
        <v>-9.7859690844232947</v>
      </c>
      <c r="AC1627" s="31">
        <v>34.737597330465839</v>
      </c>
      <c r="AD1627" s="28" t="s">
        <v>74</v>
      </c>
      <c r="AE1627" s="31">
        <v>-33.570310404073126</v>
      </c>
      <c r="AF1627" s="31">
        <v>0.61645455181499109</v>
      </c>
      <c r="AG1627" s="28" t="s">
        <v>74</v>
      </c>
      <c r="AH1627" s="32">
        <v>45940</v>
      </c>
      <c r="AJ1627" s="30" t="s">
        <v>6327</v>
      </c>
    </row>
    <row r="1628" spans="1:36" x14ac:dyDescent="0.2">
      <c r="A1628" s="23" t="s">
        <v>3120</v>
      </c>
      <c r="B1628" s="24" t="s">
        <v>255</v>
      </c>
      <c r="C1628" s="25" t="s">
        <v>3121</v>
      </c>
      <c r="D1628" s="26" t="s">
        <v>74</v>
      </c>
      <c r="E1628" s="24">
        <v>0</v>
      </c>
      <c r="F1628" s="27">
        <v>-20.711226364631703</v>
      </c>
      <c r="G1628" s="27">
        <v>2.9288833423741774</v>
      </c>
      <c r="H1628" s="26" t="s">
        <v>74</v>
      </c>
      <c r="I1628" s="27">
        <v>24.045616676075902</v>
      </c>
      <c r="J1628" s="27">
        <v>9.7416764209999993</v>
      </c>
      <c r="K1628" s="26" t="s">
        <v>74</v>
      </c>
      <c r="L1628" s="23" t="s">
        <v>113</v>
      </c>
      <c r="M1628" s="23" t="s">
        <v>411</v>
      </c>
      <c r="N1628" s="28" t="s">
        <v>74</v>
      </c>
      <c r="O1628" s="3" t="s">
        <v>109</v>
      </c>
      <c r="P1628" s="3" t="s">
        <v>258</v>
      </c>
      <c r="Q1628" s="28" t="s">
        <v>74</v>
      </c>
      <c r="R1628" s="29">
        <v>3</v>
      </c>
      <c r="S1628" s="30">
        <v>0</v>
      </c>
      <c r="T1628" s="30">
        <v>0</v>
      </c>
      <c r="U1628" s="30">
        <v>0</v>
      </c>
      <c r="V1628" s="30">
        <v>13</v>
      </c>
      <c r="W1628" s="28" t="s">
        <v>74</v>
      </c>
      <c r="X1628" s="3" t="s">
        <v>83</v>
      </c>
      <c r="Y1628" s="28" t="s">
        <v>74</v>
      </c>
      <c r="Z1628" s="31">
        <v>-9.6474785342846694</v>
      </c>
      <c r="AA1628" s="31">
        <v>8.2358480315816198</v>
      </c>
      <c r="AB1628" s="31">
        <v>-24.193998427314003</v>
      </c>
      <c r="AC1628" s="31">
        <v>6.0877827147556651</v>
      </c>
      <c r="AD1628" s="28" t="s">
        <v>74</v>
      </c>
      <c r="AE1628" s="31">
        <v>-44.144756339194664</v>
      </c>
      <c r="AF1628" s="31">
        <v>-25.678215830636731</v>
      </c>
      <c r="AG1628" s="28" t="s">
        <v>74</v>
      </c>
      <c r="AH1628" s="32">
        <v>45940</v>
      </c>
      <c r="AJ1628" s="30" t="s">
        <v>6328</v>
      </c>
    </row>
    <row r="1629" spans="1:36" x14ac:dyDescent="0.2">
      <c r="A1629" s="23" t="s">
        <v>3122</v>
      </c>
      <c r="B1629" s="24" t="s">
        <v>255</v>
      </c>
      <c r="C1629" s="25" t="s">
        <v>3123</v>
      </c>
      <c r="D1629" s="26" t="s">
        <v>74</v>
      </c>
      <c r="E1629" s="24">
        <v>0</v>
      </c>
      <c r="F1629" s="27">
        <v>-23.089120730173608</v>
      </c>
      <c r="G1629" s="27">
        <v>2.2617091233771109</v>
      </c>
      <c r="H1629" s="26" t="s">
        <v>74</v>
      </c>
      <c r="I1629" s="27">
        <v>31.919619408477338</v>
      </c>
      <c r="J1629" s="27">
        <v>9.7333000599999995</v>
      </c>
      <c r="K1629" s="26" t="s">
        <v>74</v>
      </c>
      <c r="L1629" s="23" t="s">
        <v>88</v>
      </c>
      <c r="M1629" s="23" t="s">
        <v>89</v>
      </c>
      <c r="N1629" s="28" t="s">
        <v>74</v>
      </c>
      <c r="O1629" s="3" t="s">
        <v>109</v>
      </c>
      <c r="P1629" s="3" t="s">
        <v>258</v>
      </c>
      <c r="Q1629" s="28" t="s">
        <v>74</v>
      </c>
      <c r="R1629" s="29">
        <v>3</v>
      </c>
      <c r="S1629" s="30">
        <v>0</v>
      </c>
      <c r="T1629" s="30">
        <v>0</v>
      </c>
      <c r="U1629" s="30">
        <v>0</v>
      </c>
      <c r="V1629" s="30">
        <v>14</v>
      </c>
      <c r="W1629" s="28" t="s">
        <v>74</v>
      </c>
      <c r="X1629" s="3" t="s">
        <v>83</v>
      </c>
      <c r="Y1629" s="28" t="s">
        <v>74</v>
      </c>
      <c r="Z1629" s="31">
        <v>-11.467222749822355</v>
      </c>
      <c r="AA1629" s="31">
        <v>4.4618229689067066</v>
      </c>
      <c r="AB1629" s="31">
        <v>-25.965212368935497</v>
      </c>
      <c r="AC1629" s="31">
        <v>22.665470714366474</v>
      </c>
      <c r="AD1629" s="28" t="s">
        <v>74</v>
      </c>
      <c r="AE1629" s="31">
        <v>-36.905518864994789</v>
      </c>
      <c r="AF1629" s="31">
        <v>-11.653337725640112</v>
      </c>
      <c r="AG1629" s="28" t="s">
        <v>74</v>
      </c>
      <c r="AH1629" s="32">
        <v>45940</v>
      </c>
      <c r="AJ1629" s="30" t="s">
        <v>6329</v>
      </c>
    </row>
    <row r="1630" spans="1:36" x14ac:dyDescent="0.2">
      <c r="A1630" s="23" t="s">
        <v>3124</v>
      </c>
      <c r="B1630" s="24" t="s">
        <v>182</v>
      </c>
      <c r="C1630" s="25" t="s">
        <v>3125</v>
      </c>
      <c r="D1630" s="26" t="s">
        <v>74</v>
      </c>
      <c r="E1630" s="24">
        <v>5</v>
      </c>
      <c r="F1630" s="27">
        <v>-9.6096416424066167</v>
      </c>
      <c r="G1630" s="27">
        <v>30.33677595026646</v>
      </c>
      <c r="H1630" s="26" t="s">
        <v>74</v>
      </c>
      <c r="I1630" s="27">
        <v>35.663807679924389</v>
      </c>
      <c r="J1630" s="27">
        <v>9.7156565369999992</v>
      </c>
      <c r="K1630" s="26" t="s">
        <v>74</v>
      </c>
      <c r="L1630" s="23" t="s">
        <v>113</v>
      </c>
      <c r="M1630" s="23" t="s">
        <v>224</v>
      </c>
      <c r="N1630" s="28" t="s">
        <v>74</v>
      </c>
      <c r="O1630" s="3" t="s">
        <v>156</v>
      </c>
      <c r="P1630" s="3" t="s">
        <v>184</v>
      </c>
      <c r="Q1630" s="28" t="s">
        <v>74</v>
      </c>
      <c r="R1630" s="29">
        <v>5</v>
      </c>
      <c r="S1630" s="30">
        <v>27</v>
      </c>
      <c r="T1630" s="30">
        <v>60</v>
      </c>
      <c r="U1630" s="30">
        <v>0</v>
      </c>
      <c r="V1630" s="30">
        <v>0</v>
      </c>
      <c r="W1630" s="28" t="s">
        <v>74</v>
      </c>
      <c r="X1630" s="3" t="s">
        <v>83</v>
      </c>
      <c r="Y1630" s="28" t="s">
        <v>74</v>
      </c>
      <c r="Z1630" s="31">
        <v>-8.2082965578111207</v>
      </c>
      <c r="AA1630" s="31">
        <v>54.115171453128227</v>
      </c>
      <c r="AB1630" s="31">
        <v>-8.2082965578111207</v>
      </c>
      <c r="AC1630" s="31">
        <v>113.27982744021348</v>
      </c>
      <c r="AD1630" s="28" t="s">
        <v>74</v>
      </c>
      <c r="AE1630" s="31">
        <v>-9.6096416424066167</v>
      </c>
      <c r="AF1630" s="31">
        <v>87.460711360397966</v>
      </c>
      <c r="AG1630" s="28" t="s">
        <v>74</v>
      </c>
      <c r="AH1630" s="32">
        <v>45940</v>
      </c>
      <c r="AJ1630" s="30" t="s">
        <v>6330</v>
      </c>
    </row>
    <row r="1631" spans="1:36" x14ac:dyDescent="0.2">
      <c r="A1631" s="23" t="s">
        <v>3126</v>
      </c>
      <c r="B1631" s="24" t="s">
        <v>154</v>
      </c>
      <c r="C1631" s="25" t="s">
        <v>3127</v>
      </c>
      <c r="D1631" s="26" t="s">
        <v>74</v>
      </c>
      <c r="E1631" s="24">
        <v>0</v>
      </c>
      <c r="F1631" s="27">
        <v>-20.076895598104102</v>
      </c>
      <c r="G1631" s="27">
        <v>0</v>
      </c>
      <c r="H1631" s="26" t="s">
        <v>74</v>
      </c>
      <c r="I1631" s="27">
        <v>30.039903900953806</v>
      </c>
      <c r="J1631" s="27">
        <v>9.7044437299999995</v>
      </c>
      <c r="K1631" s="26" t="s">
        <v>74</v>
      </c>
      <c r="L1631" s="23" t="s">
        <v>91</v>
      </c>
      <c r="M1631" s="23" t="s">
        <v>1147</v>
      </c>
      <c r="N1631" s="28" t="s">
        <v>74</v>
      </c>
      <c r="O1631" s="3" t="s">
        <v>156</v>
      </c>
      <c r="P1631" s="3" t="s">
        <v>454</v>
      </c>
      <c r="Q1631" s="28" t="s">
        <v>74</v>
      </c>
      <c r="R1631" s="29">
        <v>3</v>
      </c>
      <c r="S1631" s="30">
        <v>0</v>
      </c>
      <c r="T1631" s="30">
        <v>0</v>
      </c>
      <c r="U1631" s="30">
        <v>0</v>
      </c>
      <c r="V1631" s="30">
        <v>1</v>
      </c>
      <c r="W1631" s="28" t="s">
        <v>74</v>
      </c>
      <c r="X1631" s="3" t="s">
        <v>83</v>
      </c>
      <c r="Y1631" s="28" t="s">
        <v>74</v>
      </c>
      <c r="Z1631" s="31">
        <v>-17.400419287211751</v>
      </c>
      <c r="AA1631" s="31">
        <v>3.8550247116968661</v>
      </c>
      <c r="AB1631" s="31">
        <v>-17.400419287211751</v>
      </c>
      <c r="AC1631" s="31">
        <v>17.582851704970018</v>
      </c>
      <c r="AD1631" s="28" t="s">
        <v>74</v>
      </c>
      <c r="AE1631" s="31">
        <v>-20.076895598104102</v>
      </c>
      <c r="AF1631" s="31">
        <v>-3.9152483179129964</v>
      </c>
      <c r="AG1631" s="28" t="s">
        <v>74</v>
      </c>
      <c r="AH1631" s="32">
        <v>45940</v>
      </c>
      <c r="AJ1631" s="30" t="s">
        <v>6331</v>
      </c>
    </row>
    <row r="1632" spans="1:36" x14ac:dyDescent="0.2">
      <c r="A1632" s="23" t="s">
        <v>3128</v>
      </c>
      <c r="B1632" s="24" t="s">
        <v>72</v>
      </c>
      <c r="C1632" s="25" t="s">
        <v>3129</v>
      </c>
      <c r="D1632" s="26" t="s">
        <v>74</v>
      </c>
      <c r="E1632" s="24">
        <v>0</v>
      </c>
      <c r="F1632" s="27">
        <v>-33.866702786472075</v>
      </c>
      <c r="G1632" s="27">
        <v>0</v>
      </c>
      <c r="H1632" s="26" t="s">
        <v>74</v>
      </c>
      <c r="I1632" s="27">
        <v>46.716026978297194</v>
      </c>
      <c r="J1632" s="27">
        <v>9.7005475600000004</v>
      </c>
      <c r="K1632" s="26" t="s">
        <v>74</v>
      </c>
      <c r="L1632" s="23" t="s">
        <v>247</v>
      </c>
      <c r="M1632" s="23" t="s">
        <v>248</v>
      </c>
      <c r="N1632" s="28" t="s">
        <v>74</v>
      </c>
      <c r="O1632" s="3" t="s">
        <v>77</v>
      </c>
      <c r="P1632" s="3" t="s">
        <v>78</v>
      </c>
      <c r="Q1632" s="28" t="s">
        <v>74</v>
      </c>
      <c r="R1632" s="29">
        <v>0</v>
      </c>
      <c r="S1632" s="30">
        <v>0</v>
      </c>
      <c r="T1632" s="30">
        <v>0</v>
      </c>
      <c r="U1632" s="30">
        <v>4</v>
      </c>
      <c r="V1632" s="30">
        <v>37</v>
      </c>
      <c r="W1632" s="28" t="s">
        <v>74</v>
      </c>
      <c r="X1632" s="3" t="s">
        <v>79</v>
      </c>
      <c r="Y1632" s="28" t="s">
        <v>74</v>
      </c>
      <c r="Z1632" s="31">
        <v>-24.048599256953512</v>
      </c>
      <c r="AA1632" s="31">
        <v>7.1691697364692581</v>
      </c>
      <c r="AB1632" s="31">
        <v>-51.680081768238153</v>
      </c>
      <c r="AC1632" s="31">
        <v>-32.928754092197252</v>
      </c>
      <c r="AD1632" s="28" t="s">
        <v>74</v>
      </c>
      <c r="AE1632" s="31">
        <v>-62.09184260350942</v>
      </c>
      <c r="AF1632" s="31">
        <v>-50.005991769272498</v>
      </c>
      <c r="AG1632" s="28" t="s">
        <v>74</v>
      </c>
      <c r="AH1632" s="32">
        <v>45940</v>
      </c>
      <c r="AJ1632" s="30" t="s">
        <v>6332</v>
      </c>
    </row>
    <row r="1633" spans="1:36" x14ac:dyDescent="0.2">
      <c r="A1633" s="23" t="s">
        <v>3130</v>
      </c>
      <c r="B1633" s="24" t="s">
        <v>154</v>
      </c>
      <c r="C1633" s="25" t="s">
        <v>3131</v>
      </c>
      <c r="D1633" s="26" t="s">
        <v>74</v>
      </c>
      <c r="E1633" s="24">
        <v>5</v>
      </c>
      <c r="F1633" s="27">
        <v>0</v>
      </c>
      <c r="G1633" s="27">
        <v>36.347017038414506</v>
      </c>
      <c r="H1633" s="26" t="s">
        <v>74</v>
      </c>
      <c r="I1633" s="27">
        <v>13.681401871042084</v>
      </c>
      <c r="J1633" s="27">
        <v>9.6954518079999996</v>
      </c>
      <c r="K1633" s="26" t="s">
        <v>74</v>
      </c>
      <c r="L1633" s="23" t="s">
        <v>315</v>
      </c>
      <c r="M1633" s="23" t="s">
        <v>1578</v>
      </c>
      <c r="N1633" s="28" t="s">
        <v>74</v>
      </c>
      <c r="O1633" s="3" t="s">
        <v>156</v>
      </c>
      <c r="P1633" s="3" t="s">
        <v>479</v>
      </c>
      <c r="Q1633" s="28" t="s">
        <v>74</v>
      </c>
      <c r="R1633" s="29">
        <v>5</v>
      </c>
      <c r="S1633" s="30">
        <v>59</v>
      </c>
      <c r="T1633" s="30">
        <v>28</v>
      </c>
      <c r="U1633" s="30">
        <v>0</v>
      </c>
      <c r="V1633" s="30">
        <v>0</v>
      </c>
      <c r="W1633" s="28" t="s">
        <v>74</v>
      </c>
      <c r="X1633" s="3" t="s">
        <v>101</v>
      </c>
      <c r="Y1633" s="28" t="s">
        <v>74</v>
      </c>
      <c r="Z1633" s="31">
        <v>0</v>
      </c>
      <c r="AA1633" s="31">
        <v>45.663716814159287</v>
      </c>
      <c r="AB1633" s="31">
        <v>0</v>
      </c>
      <c r="AC1633" s="31">
        <v>62.984820429543234</v>
      </c>
      <c r="AD1633" s="28" t="s">
        <v>74</v>
      </c>
      <c r="AE1633" s="31">
        <v>0</v>
      </c>
      <c r="AF1633" s="31">
        <v>32.551054975169336</v>
      </c>
      <c r="AG1633" s="28" t="s">
        <v>74</v>
      </c>
      <c r="AH1633" s="32">
        <v>45940</v>
      </c>
      <c r="AJ1633" s="30" t="s">
        <v>6333</v>
      </c>
    </row>
    <row r="1634" spans="1:36" x14ac:dyDescent="0.2">
      <c r="A1634" s="23" t="s">
        <v>3132</v>
      </c>
      <c r="B1634" s="24" t="s">
        <v>2367</v>
      </c>
      <c r="C1634" s="25" t="s">
        <v>3133</v>
      </c>
      <c r="D1634" s="26" t="s">
        <v>74</v>
      </c>
      <c r="E1634" s="24">
        <v>0</v>
      </c>
      <c r="F1634" s="27">
        <v>-19.867644891374255</v>
      </c>
      <c r="G1634" s="27">
        <v>0</v>
      </c>
      <c r="H1634" s="26" t="s">
        <v>74</v>
      </c>
      <c r="I1634" s="27">
        <v>18.931228190218384</v>
      </c>
      <c r="J1634" s="27">
        <v>9.6879764589999997</v>
      </c>
      <c r="K1634" s="26" t="s">
        <v>74</v>
      </c>
      <c r="L1634" s="23" t="s">
        <v>315</v>
      </c>
      <c r="M1634" s="23" t="s">
        <v>316</v>
      </c>
      <c r="N1634" s="28" t="s">
        <v>74</v>
      </c>
      <c r="O1634" s="3" t="s">
        <v>99</v>
      </c>
      <c r="P1634" s="3" t="s">
        <v>2369</v>
      </c>
      <c r="Q1634" s="28" t="s">
        <v>74</v>
      </c>
      <c r="R1634" s="29">
        <v>1</v>
      </c>
      <c r="S1634" s="30">
        <v>0</v>
      </c>
      <c r="T1634" s="30">
        <v>0</v>
      </c>
      <c r="U1634" s="30">
        <v>0</v>
      </c>
      <c r="V1634" s="30">
        <v>2</v>
      </c>
      <c r="W1634" s="28" t="s">
        <v>74</v>
      </c>
      <c r="X1634" s="3" t="s">
        <v>101</v>
      </c>
      <c r="Y1634" s="28" t="s">
        <v>74</v>
      </c>
      <c r="Z1634" s="31">
        <v>-13.82089552238806</v>
      </c>
      <c r="AA1634" s="31">
        <v>1.1680878402055834</v>
      </c>
      <c r="AB1634" s="31">
        <v>-18.591972929786635</v>
      </c>
      <c r="AC1634" s="31">
        <v>-2.6504458623067557</v>
      </c>
      <c r="AD1634" s="28" t="s">
        <v>74</v>
      </c>
      <c r="AE1634" s="31">
        <v>-54.231456192610537</v>
      </c>
      <c r="AF1634" s="31">
        <v>-33.036783689944038</v>
      </c>
      <c r="AG1634" s="28" t="s">
        <v>74</v>
      </c>
      <c r="AH1634" s="32">
        <v>45940</v>
      </c>
      <c r="AJ1634" s="30" t="s">
        <v>6334</v>
      </c>
    </row>
    <row r="1635" spans="1:36" x14ac:dyDescent="0.2">
      <c r="A1635" s="23" t="s">
        <v>3134</v>
      </c>
      <c r="B1635" s="24" t="s">
        <v>154</v>
      </c>
      <c r="C1635" s="25" t="s">
        <v>3135</v>
      </c>
      <c r="D1635" s="26" t="s">
        <v>74</v>
      </c>
      <c r="E1635" s="24">
        <v>0</v>
      </c>
      <c r="F1635" s="27">
        <v>-18.262076736173462</v>
      </c>
      <c r="G1635" s="27">
        <v>0.18432660264280656</v>
      </c>
      <c r="H1635" s="26" t="s">
        <v>74</v>
      </c>
      <c r="I1635" s="27">
        <v>17.043565990822056</v>
      </c>
      <c r="J1635" s="27">
        <v>9.6443771569999992</v>
      </c>
      <c r="K1635" s="26" t="s">
        <v>74</v>
      </c>
      <c r="L1635" s="23" t="s">
        <v>178</v>
      </c>
      <c r="M1635" s="23" t="s">
        <v>418</v>
      </c>
      <c r="N1635" s="28" t="s">
        <v>74</v>
      </c>
      <c r="O1635" s="3" t="s">
        <v>156</v>
      </c>
      <c r="P1635" s="3" t="s">
        <v>171</v>
      </c>
      <c r="Q1635" s="28" t="s">
        <v>74</v>
      </c>
      <c r="R1635" s="29">
        <v>3</v>
      </c>
      <c r="S1635" s="30">
        <v>0</v>
      </c>
      <c r="T1635" s="30">
        <v>0</v>
      </c>
      <c r="U1635" s="30">
        <v>0</v>
      </c>
      <c r="V1635" s="30">
        <v>2</v>
      </c>
      <c r="W1635" s="28" t="s">
        <v>74</v>
      </c>
      <c r="X1635" s="3" t="s">
        <v>101</v>
      </c>
      <c r="Y1635" s="28" t="s">
        <v>74</v>
      </c>
      <c r="Z1635" s="31">
        <v>-10.146627565982406</v>
      </c>
      <c r="AA1635" s="31">
        <v>1.1221122112211217</v>
      </c>
      <c r="AB1635" s="31">
        <v>-13.738738738738746</v>
      </c>
      <c r="AC1635" s="31">
        <v>2.1152929649095404</v>
      </c>
      <c r="AD1635" s="28" t="s">
        <v>74</v>
      </c>
      <c r="AE1635" s="31">
        <v>-38.681820595197955</v>
      </c>
      <c r="AF1635" s="31">
        <v>-17.915606561676046</v>
      </c>
      <c r="AG1635" s="28" t="s">
        <v>74</v>
      </c>
      <c r="AH1635" s="32">
        <v>45940</v>
      </c>
      <c r="AJ1635" s="30" t="s">
        <v>6335</v>
      </c>
    </row>
    <row r="1636" spans="1:36" x14ac:dyDescent="0.2">
      <c r="A1636" s="23" t="s">
        <v>3136</v>
      </c>
      <c r="B1636" s="24" t="s">
        <v>72</v>
      </c>
      <c r="C1636" s="25" t="s">
        <v>3137</v>
      </c>
      <c r="D1636" s="26" t="s">
        <v>74</v>
      </c>
      <c r="E1636" s="24">
        <v>1</v>
      </c>
      <c r="F1636" s="27">
        <v>-22.969348227232622</v>
      </c>
      <c r="G1636" s="27">
        <v>2.905575893357959</v>
      </c>
      <c r="H1636" s="26" t="s">
        <v>74</v>
      </c>
      <c r="I1636" s="27">
        <v>41.056013103287313</v>
      </c>
      <c r="J1636" s="27">
        <v>9.6324321939999997</v>
      </c>
      <c r="K1636" s="26" t="s">
        <v>74</v>
      </c>
      <c r="L1636" s="23" t="s">
        <v>247</v>
      </c>
      <c r="M1636" s="23" t="s">
        <v>1160</v>
      </c>
      <c r="N1636" s="28" t="s">
        <v>74</v>
      </c>
      <c r="O1636" s="3" t="s">
        <v>77</v>
      </c>
      <c r="P1636" s="3" t="s">
        <v>78</v>
      </c>
      <c r="Q1636" s="28" t="s">
        <v>74</v>
      </c>
      <c r="R1636" s="29">
        <v>1</v>
      </c>
      <c r="S1636" s="30">
        <v>0</v>
      </c>
      <c r="T1636" s="30">
        <v>0</v>
      </c>
      <c r="U1636" s="30">
        <v>0</v>
      </c>
      <c r="V1636" s="30">
        <v>0</v>
      </c>
      <c r="W1636" s="28" t="s">
        <v>74</v>
      </c>
      <c r="X1636" s="3" t="s">
        <v>79</v>
      </c>
      <c r="Y1636" s="28" t="s">
        <v>74</v>
      </c>
      <c r="Z1636" s="31">
        <v>-18.017287952458133</v>
      </c>
      <c r="AA1636" s="31">
        <v>31.101511879049692</v>
      </c>
      <c r="AB1636" s="31">
        <v>-56.537304883287987</v>
      </c>
      <c r="AC1636" s="31">
        <v>-16.864803269527879</v>
      </c>
      <c r="AD1636" s="28" t="s">
        <v>74</v>
      </c>
      <c r="AE1636" s="31">
        <v>-69.645035076555899</v>
      </c>
      <c r="AF1636" s="31">
        <v>-39.758357890002273</v>
      </c>
      <c r="AG1636" s="28" t="s">
        <v>74</v>
      </c>
      <c r="AH1636" s="32">
        <v>45940</v>
      </c>
      <c r="AJ1636" s="30" t="s">
        <v>6336</v>
      </c>
    </row>
    <row r="1637" spans="1:36" x14ac:dyDescent="0.2">
      <c r="A1637" s="23" t="s">
        <v>3138</v>
      </c>
      <c r="B1637" s="24" t="s">
        <v>154</v>
      </c>
      <c r="C1637" s="25" t="s">
        <v>3139</v>
      </c>
      <c r="D1637" s="26" t="s">
        <v>74</v>
      </c>
      <c r="E1637" s="24">
        <v>5</v>
      </c>
      <c r="F1637" s="27">
        <v>-2.4210085789347033</v>
      </c>
      <c r="G1637" s="27">
        <v>16.665262278728495</v>
      </c>
      <c r="H1637" s="26" t="s">
        <v>74</v>
      </c>
      <c r="I1637" s="27">
        <v>29.242445413261787</v>
      </c>
      <c r="J1637" s="27">
        <v>9.6302074510000004</v>
      </c>
      <c r="K1637" s="26" t="s">
        <v>74</v>
      </c>
      <c r="L1637" s="23" t="s">
        <v>75</v>
      </c>
      <c r="M1637" s="23" t="s">
        <v>2714</v>
      </c>
      <c r="N1637" s="28" t="s">
        <v>74</v>
      </c>
      <c r="O1637" s="3" t="s">
        <v>156</v>
      </c>
      <c r="P1637" s="3" t="s">
        <v>171</v>
      </c>
      <c r="Q1637" s="28" t="s">
        <v>74</v>
      </c>
      <c r="R1637" s="29">
        <v>5</v>
      </c>
      <c r="S1637" s="30">
        <v>16</v>
      </c>
      <c r="T1637" s="30">
        <v>18</v>
      </c>
      <c r="U1637" s="30">
        <v>0</v>
      </c>
      <c r="V1637" s="30">
        <v>0</v>
      </c>
      <c r="W1637" s="28" t="s">
        <v>74</v>
      </c>
      <c r="X1637" s="3" t="s">
        <v>83</v>
      </c>
      <c r="Y1637" s="28" t="s">
        <v>74</v>
      </c>
      <c r="Z1637" s="31">
        <v>-1.3014421385860042</v>
      </c>
      <c r="AA1637" s="31">
        <v>39.18650793650793</v>
      </c>
      <c r="AB1637" s="31">
        <v>-1.3014421385860042</v>
      </c>
      <c r="AC1637" s="31">
        <v>37.169114951237994</v>
      </c>
      <c r="AD1637" s="28" t="s">
        <v>74</v>
      </c>
      <c r="AE1637" s="31">
        <v>-10.114907561585431</v>
      </c>
      <c r="AF1637" s="31">
        <v>12.483143806848302</v>
      </c>
      <c r="AG1637" s="28" t="s">
        <v>74</v>
      </c>
      <c r="AH1637" s="32">
        <v>45940</v>
      </c>
      <c r="AJ1637" s="30" t="s">
        <v>6337</v>
      </c>
    </row>
    <row r="1638" spans="1:36" x14ac:dyDescent="0.2">
      <c r="A1638" s="23" t="s">
        <v>3140</v>
      </c>
      <c r="B1638" s="24" t="s">
        <v>72</v>
      </c>
      <c r="C1638" s="25" t="s">
        <v>3141</v>
      </c>
      <c r="D1638" s="26" t="s">
        <v>74</v>
      </c>
      <c r="E1638" s="24">
        <v>0</v>
      </c>
      <c r="F1638" s="27">
        <v>-37.959324831927333</v>
      </c>
      <c r="G1638" s="27">
        <v>0.81919885488399991</v>
      </c>
      <c r="H1638" s="26" t="s">
        <v>74</v>
      </c>
      <c r="I1638" s="27">
        <v>17.548322359033445</v>
      </c>
      <c r="J1638" s="27">
        <v>9.5845711040000001</v>
      </c>
      <c r="K1638" s="26" t="s">
        <v>74</v>
      </c>
      <c r="L1638" s="23" t="s">
        <v>122</v>
      </c>
      <c r="M1638" s="23" t="s">
        <v>1085</v>
      </c>
      <c r="N1638" s="28" t="s">
        <v>74</v>
      </c>
      <c r="O1638" s="3" t="s">
        <v>77</v>
      </c>
      <c r="P1638" s="3" t="s">
        <v>78</v>
      </c>
      <c r="Q1638" s="28" t="s">
        <v>74</v>
      </c>
      <c r="R1638" s="29">
        <v>0</v>
      </c>
      <c r="S1638" s="30">
        <v>0</v>
      </c>
      <c r="T1638" s="30">
        <v>0</v>
      </c>
      <c r="U1638" s="30">
        <v>9</v>
      </c>
      <c r="V1638" s="30">
        <v>13</v>
      </c>
      <c r="W1638" s="28" t="s">
        <v>74</v>
      </c>
      <c r="X1638" s="3" t="s">
        <v>101</v>
      </c>
      <c r="Y1638" s="28" t="s">
        <v>74</v>
      </c>
      <c r="Z1638" s="31">
        <v>-23.263110712684888</v>
      </c>
      <c r="AA1638" s="31">
        <v>0</v>
      </c>
      <c r="AB1638" s="31">
        <v>-31.54738104758097</v>
      </c>
      <c r="AC1638" s="31">
        <v>-14.740823557827579</v>
      </c>
      <c r="AD1638" s="28" t="s">
        <v>74</v>
      </c>
      <c r="AE1638" s="31">
        <v>-53.212117234423914</v>
      </c>
      <c r="AF1638" s="31">
        <v>-36.586316264049692</v>
      </c>
      <c r="AG1638" s="28" t="s">
        <v>74</v>
      </c>
      <c r="AH1638" s="32">
        <v>45940</v>
      </c>
      <c r="AJ1638" s="30" t="s">
        <v>6338</v>
      </c>
    </row>
    <row r="1639" spans="1:36" x14ac:dyDescent="0.2">
      <c r="A1639" s="23">
        <v>2587</v>
      </c>
      <c r="B1639" s="24" t="s">
        <v>259</v>
      </c>
      <c r="C1639" s="25" t="s">
        <v>3142</v>
      </c>
      <c r="D1639" s="26" t="s">
        <v>74</v>
      </c>
      <c r="E1639" s="24">
        <v>0</v>
      </c>
      <c r="F1639" s="27">
        <v>-25.43099388485215</v>
      </c>
      <c r="G1639" s="27">
        <v>3.6363927652763586</v>
      </c>
      <c r="H1639" s="26" t="s">
        <v>74</v>
      </c>
      <c r="I1639" s="27">
        <v>17.857587205635859</v>
      </c>
      <c r="J1639" s="27">
        <v>9.5793867099999996</v>
      </c>
      <c r="K1639" s="26" t="s">
        <v>74</v>
      </c>
      <c r="L1639" s="23" t="s">
        <v>122</v>
      </c>
      <c r="M1639" s="23" t="s">
        <v>343</v>
      </c>
      <c r="N1639" s="28" t="s">
        <v>74</v>
      </c>
      <c r="O1639" s="3" t="s">
        <v>109</v>
      </c>
      <c r="P1639" s="3" t="s">
        <v>261</v>
      </c>
      <c r="Q1639" s="28" t="s">
        <v>74</v>
      </c>
      <c r="R1639" s="29">
        <v>3</v>
      </c>
      <c r="S1639" s="30">
        <v>0</v>
      </c>
      <c r="T1639" s="30">
        <v>0</v>
      </c>
      <c r="U1639" s="30">
        <v>0</v>
      </c>
      <c r="V1639" s="30">
        <v>15</v>
      </c>
      <c r="W1639" s="28" t="s">
        <v>74</v>
      </c>
      <c r="X1639" s="3" t="s">
        <v>101</v>
      </c>
      <c r="Y1639" s="28" t="s">
        <v>74</v>
      </c>
      <c r="Z1639" s="31">
        <v>-6.541500566655305</v>
      </c>
      <c r="AA1639" s="31">
        <v>5.5493398970686956</v>
      </c>
      <c r="AB1639" s="31">
        <v>-15.295021854135763</v>
      </c>
      <c r="AC1639" s="31">
        <v>6.9453546850626741E-2</v>
      </c>
      <c r="AD1639" s="28" t="s">
        <v>74</v>
      </c>
      <c r="AE1639" s="31">
        <v>-47.602240483838862</v>
      </c>
      <c r="AF1639" s="31">
        <v>-30.370306269162285</v>
      </c>
      <c r="AG1639" s="28" t="s">
        <v>74</v>
      </c>
      <c r="AH1639" s="32">
        <v>45940</v>
      </c>
      <c r="AJ1639" s="30" t="s">
        <v>6339</v>
      </c>
    </row>
    <row r="1640" spans="1:36" x14ac:dyDescent="0.2">
      <c r="A1640" s="23" t="s">
        <v>3143</v>
      </c>
      <c r="B1640" s="24" t="s">
        <v>198</v>
      </c>
      <c r="C1640" s="25" t="s">
        <v>3144</v>
      </c>
      <c r="D1640" s="26" t="s">
        <v>74</v>
      </c>
      <c r="E1640" s="24">
        <v>0</v>
      </c>
      <c r="F1640" s="27">
        <v>-37.261576198837012</v>
      </c>
      <c r="G1640" s="27">
        <v>0.15488042159187637</v>
      </c>
      <c r="H1640" s="26" t="s">
        <v>74</v>
      </c>
      <c r="I1640" s="27">
        <v>46.129232387558083</v>
      </c>
      <c r="J1640" s="27">
        <v>9.5730470069999996</v>
      </c>
      <c r="K1640" s="26" t="s">
        <v>74</v>
      </c>
      <c r="L1640" s="23" t="s">
        <v>91</v>
      </c>
      <c r="M1640" s="23" t="s">
        <v>170</v>
      </c>
      <c r="N1640" s="28" t="s">
        <v>74</v>
      </c>
      <c r="O1640" s="3" t="s">
        <v>156</v>
      </c>
      <c r="P1640" s="3" t="s">
        <v>201</v>
      </c>
      <c r="Q1640" s="28" t="s">
        <v>74</v>
      </c>
      <c r="R1640" s="29">
        <v>1</v>
      </c>
      <c r="S1640" s="30">
        <v>0</v>
      </c>
      <c r="T1640" s="30">
        <v>0</v>
      </c>
      <c r="U1640" s="30">
        <v>0</v>
      </c>
      <c r="V1640" s="30">
        <v>9</v>
      </c>
      <c r="W1640" s="28" t="s">
        <v>74</v>
      </c>
      <c r="X1640" s="3" t="s">
        <v>79</v>
      </c>
      <c r="Y1640" s="28" t="s">
        <v>74</v>
      </c>
      <c r="Z1640" s="31">
        <v>-32.230576441102755</v>
      </c>
      <c r="AA1640" s="31">
        <v>0</v>
      </c>
      <c r="AB1640" s="31">
        <v>-40.178314639056659</v>
      </c>
      <c r="AC1640" s="31">
        <v>-0.57128611016902142</v>
      </c>
      <c r="AD1640" s="28" t="s">
        <v>74</v>
      </c>
      <c r="AE1640" s="31">
        <v>-39.445568341334933</v>
      </c>
      <c r="AF1640" s="31">
        <v>-17.352823073389693</v>
      </c>
      <c r="AG1640" s="28" t="s">
        <v>74</v>
      </c>
      <c r="AH1640" s="32">
        <v>45940</v>
      </c>
      <c r="AJ1640" s="30" t="s">
        <v>6340</v>
      </c>
    </row>
    <row r="1641" spans="1:36" x14ac:dyDescent="0.2">
      <c r="A1641" s="23" t="s">
        <v>3145</v>
      </c>
      <c r="B1641" s="24" t="s">
        <v>72</v>
      </c>
      <c r="C1641" s="25" t="s">
        <v>3146</v>
      </c>
      <c r="D1641" s="26" t="s">
        <v>74</v>
      </c>
      <c r="E1641" s="24">
        <v>5</v>
      </c>
      <c r="F1641" s="27">
        <v>-3.9520287692075704</v>
      </c>
      <c r="G1641" s="27">
        <v>25.945142468627768</v>
      </c>
      <c r="H1641" s="26" t="s">
        <v>74</v>
      </c>
      <c r="I1641" s="27">
        <v>40.053517581810411</v>
      </c>
      <c r="J1641" s="27">
        <v>9.5726189799999997</v>
      </c>
      <c r="K1641" s="26" t="s">
        <v>74</v>
      </c>
      <c r="L1641" s="23" t="s">
        <v>91</v>
      </c>
      <c r="M1641" s="23" t="s">
        <v>92</v>
      </c>
      <c r="N1641" s="28" t="s">
        <v>74</v>
      </c>
      <c r="O1641" s="3" t="s">
        <v>109</v>
      </c>
      <c r="P1641" s="3" t="s">
        <v>126</v>
      </c>
      <c r="Q1641" s="28" t="s">
        <v>74</v>
      </c>
      <c r="R1641" s="29">
        <v>5</v>
      </c>
      <c r="S1641" s="30">
        <v>9</v>
      </c>
      <c r="T1641" s="30">
        <v>6</v>
      </c>
      <c r="U1641" s="30">
        <v>0</v>
      </c>
      <c r="V1641" s="30">
        <v>0</v>
      </c>
      <c r="W1641" s="28" t="s">
        <v>74</v>
      </c>
      <c r="X1641" s="3" t="s">
        <v>79</v>
      </c>
      <c r="Y1641" s="28" t="s">
        <v>74</v>
      </c>
      <c r="Z1641" s="31">
        <v>-6.1576354679802954</v>
      </c>
      <c r="AA1641" s="31">
        <v>52.889245585874804</v>
      </c>
      <c r="AB1641" s="31">
        <v>-6.1576354679802954</v>
      </c>
      <c r="AC1641" s="31">
        <v>44.85645523707413</v>
      </c>
      <c r="AD1641" s="28" t="s">
        <v>74</v>
      </c>
      <c r="AE1641" s="31">
        <v>-21.239708144084226</v>
      </c>
      <c r="AF1641" s="31">
        <v>9.8557195292847197</v>
      </c>
      <c r="AG1641" s="28" t="s">
        <v>74</v>
      </c>
      <c r="AH1641" s="32">
        <v>45940</v>
      </c>
      <c r="AJ1641" s="30" t="s">
        <v>6341</v>
      </c>
    </row>
    <row r="1642" spans="1:36" x14ac:dyDescent="0.2">
      <c r="A1642" s="23" t="s">
        <v>3147</v>
      </c>
      <c r="B1642" s="24" t="s">
        <v>72</v>
      </c>
      <c r="C1642" s="25" t="s">
        <v>3148</v>
      </c>
      <c r="D1642" s="26" t="s">
        <v>74</v>
      </c>
      <c r="E1642" s="24">
        <v>0</v>
      </c>
      <c r="F1642" s="27">
        <v>-12.521373270038644</v>
      </c>
      <c r="G1642" s="27">
        <v>5.9223799548527518</v>
      </c>
      <c r="H1642" s="26" t="s">
        <v>74</v>
      </c>
      <c r="I1642" s="27">
        <v>27.454131564783797</v>
      </c>
      <c r="J1642" s="27">
        <v>9.5668781070000009</v>
      </c>
      <c r="K1642" s="26" t="s">
        <v>74</v>
      </c>
      <c r="L1642" s="23" t="s">
        <v>88</v>
      </c>
      <c r="M1642" s="23" t="s">
        <v>1777</v>
      </c>
      <c r="N1642" s="28" t="s">
        <v>74</v>
      </c>
      <c r="O1642" s="3" t="s">
        <v>77</v>
      </c>
      <c r="P1642" s="3" t="s">
        <v>78</v>
      </c>
      <c r="Q1642" s="28" t="s">
        <v>74</v>
      </c>
      <c r="R1642" s="29">
        <v>3</v>
      </c>
      <c r="S1642" s="30">
        <v>0</v>
      </c>
      <c r="T1642" s="30">
        <v>0</v>
      </c>
      <c r="U1642" s="30">
        <v>0</v>
      </c>
      <c r="V1642" s="30">
        <v>5</v>
      </c>
      <c r="W1642" s="28" t="s">
        <v>74</v>
      </c>
      <c r="X1642" s="3" t="s">
        <v>83</v>
      </c>
      <c r="Y1642" s="28" t="s">
        <v>74</v>
      </c>
      <c r="Z1642" s="31">
        <v>-3.7937384898710778</v>
      </c>
      <c r="AA1642" s="31">
        <v>14.964788732394377</v>
      </c>
      <c r="AB1642" s="31">
        <v>-27.90505106265525</v>
      </c>
      <c r="AC1642" s="31">
        <v>-8.1957763730653692</v>
      </c>
      <c r="AD1642" s="28" t="s">
        <v>74</v>
      </c>
      <c r="AE1642" s="31">
        <v>-50.401467914206634</v>
      </c>
      <c r="AF1642" s="31">
        <v>-31.9379486050248</v>
      </c>
      <c r="AG1642" s="28" t="s">
        <v>74</v>
      </c>
      <c r="AH1642" s="32">
        <v>45940</v>
      </c>
      <c r="AJ1642" s="30" t="s">
        <v>6342</v>
      </c>
    </row>
    <row r="1643" spans="1:36" x14ac:dyDescent="0.2">
      <c r="A1643" s="23" t="s">
        <v>3149</v>
      </c>
      <c r="B1643" s="24" t="s">
        <v>1587</v>
      </c>
      <c r="C1643" s="25" t="s">
        <v>3150</v>
      </c>
      <c r="D1643" s="26" t="s">
        <v>74</v>
      </c>
      <c r="E1643" s="24">
        <v>0</v>
      </c>
      <c r="F1643" s="27">
        <v>-15.0324131786723</v>
      </c>
      <c r="G1643" s="27">
        <v>0</v>
      </c>
      <c r="H1643" s="26" t="s">
        <v>74</v>
      </c>
      <c r="I1643" s="27">
        <v>22.05736981403075</v>
      </c>
      <c r="J1643" s="27">
        <v>9.5521066759999993</v>
      </c>
      <c r="K1643" s="26" t="s">
        <v>74</v>
      </c>
      <c r="L1643" s="23" t="s">
        <v>91</v>
      </c>
      <c r="M1643" s="23" t="s">
        <v>92</v>
      </c>
      <c r="N1643" s="28" t="s">
        <v>74</v>
      </c>
      <c r="O1643" s="3" t="s">
        <v>156</v>
      </c>
      <c r="P1643" s="3" t="s">
        <v>402</v>
      </c>
      <c r="Q1643" s="28" t="s">
        <v>74</v>
      </c>
      <c r="R1643" s="29">
        <v>3</v>
      </c>
      <c r="S1643" s="30">
        <v>0</v>
      </c>
      <c r="T1643" s="30">
        <v>0</v>
      </c>
      <c r="U1643" s="30">
        <v>0</v>
      </c>
      <c r="V1643" s="30">
        <v>1</v>
      </c>
      <c r="W1643" s="28" t="s">
        <v>74</v>
      </c>
      <c r="X1643" s="3" t="s">
        <v>83</v>
      </c>
      <c r="Y1643" s="28" t="s">
        <v>74</v>
      </c>
      <c r="Z1643" s="31">
        <v>-13.406364110589465</v>
      </c>
      <c r="AA1643" s="31">
        <v>10.299003322259139</v>
      </c>
      <c r="AB1643" s="31">
        <v>-23.210363751350428</v>
      </c>
      <c r="AC1643" s="31">
        <v>6.2301928965791289</v>
      </c>
      <c r="AD1643" s="28" t="s">
        <v>74</v>
      </c>
      <c r="AE1643" s="31">
        <v>-37.70237853578945</v>
      </c>
      <c r="AF1643" s="31">
        <v>-10.25012562317322</v>
      </c>
      <c r="AG1643" s="28" t="s">
        <v>74</v>
      </c>
      <c r="AH1643" s="32">
        <v>45940</v>
      </c>
      <c r="AJ1643" s="30" t="s">
        <v>6343</v>
      </c>
    </row>
    <row r="1644" spans="1:36" x14ac:dyDescent="0.2">
      <c r="A1644" s="23" t="s">
        <v>3151</v>
      </c>
      <c r="B1644" s="24" t="s">
        <v>194</v>
      </c>
      <c r="C1644" s="25" t="s">
        <v>3152</v>
      </c>
      <c r="D1644" s="26" t="s">
        <v>74</v>
      </c>
      <c r="E1644" s="24">
        <v>5</v>
      </c>
      <c r="F1644" s="27">
        <v>-4.8429809315452212</v>
      </c>
      <c r="G1644" s="27">
        <v>22.56554118752344</v>
      </c>
      <c r="H1644" s="26" t="s">
        <v>74</v>
      </c>
      <c r="I1644" s="27">
        <v>21.086245548166804</v>
      </c>
      <c r="J1644" s="27">
        <v>9.5495607360000001</v>
      </c>
      <c r="K1644" s="26" t="s">
        <v>74</v>
      </c>
      <c r="L1644" s="23" t="s">
        <v>178</v>
      </c>
      <c r="M1644" s="23" t="s">
        <v>962</v>
      </c>
      <c r="N1644" s="28" t="s">
        <v>74</v>
      </c>
      <c r="O1644" s="3" t="s">
        <v>156</v>
      </c>
      <c r="P1644" s="3" t="s">
        <v>196</v>
      </c>
      <c r="Q1644" s="28" t="s">
        <v>74</v>
      </c>
      <c r="R1644" s="29">
        <v>5</v>
      </c>
      <c r="S1644" s="30">
        <v>17</v>
      </c>
      <c r="T1644" s="30">
        <v>21</v>
      </c>
      <c r="U1644" s="30">
        <v>0</v>
      </c>
      <c r="V1644" s="30">
        <v>0</v>
      </c>
      <c r="W1644" s="28" t="s">
        <v>74</v>
      </c>
      <c r="X1644" s="3" t="s">
        <v>83</v>
      </c>
      <c r="Y1644" s="28" t="s">
        <v>74</v>
      </c>
      <c r="Z1644" s="31">
        <v>-3.7003610108303246</v>
      </c>
      <c r="AA1644" s="31">
        <v>43.972840812184934</v>
      </c>
      <c r="AB1644" s="31">
        <v>-3.7003610108303246</v>
      </c>
      <c r="AC1644" s="31">
        <v>55.671704511352857</v>
      </c>
      <c r="AD1644" s="28" t="s">
        <v>74</v>
      </c>
      <c r="AE1644" s="31">
        <v>-4.8429809315452212</v>
      </c>
      <c r="AF1644" s="31">
        <v>26.525473720403287</v>
      </c>
      <c r="AG1644" s="28" t="s">
        <v>74</v>
      </c>
      <c r="AH1644" s="32">
        <v>45940</v>
      </c>
      <c r="AJ1644" s="30" t="s">
        <v>6344</v>
      </c>
    </row>
    <row r="1645" spans="1:36" x14ac:dyDescent="0.2">
      <c r="A1645" s="23" t="s">
        <v>3153</v>
      </c>
      <c r="B1645" s="24" t="s">
        <v>72</v>
      </c>
      <c r="C1645" s="25" t="s">
        <v>3154</v>
      </c>
      <c r="D1645" s="26" t="s">
        <v>74</v>
      </c>
      <c r="E1645" s="24">
        <v>0</v>
      </c>
      <c r="F1645" s="27">
        <v>-21.506949524506215</v>
      </c>
      <c r="G1645" s="27">
        <v>2.3503315477735653</v>
      </c>
      <c r="H1645" s="26" t="s">
        <v>74</v>
      </c>
      <c r="I1645" s="27">
        <v>2.2430979722957405</v>
      </c>
      <c r="J1645" s="27">
        <v>9.5221619999999998</v>
      </c>
      <c r="K1645" s="26" t="s">
        <v>74</v>
      </c>
      <c r="L1645" s="23" t="s">
        <v>88</v>
      </c>
      <c r="M1645" s="23" t="s">
        <v>135</v>
      </c>
      <c r="N1645" s="28" t="s">
        <v>74</v>
      </c>
      <c r="O1645" s="3" t="s">
        <v>77</v>
      </c>
      <c r="P1645" s="3" t="s">
        <v>78</v>
      </c>
      <c r="Q1645" s="28" t="s">
        <v>74</v>
      </c>
      <c r="R1645" s="29">
        <v>4</v>
      </c>
      <c r="S1645" s="30">
        <v>0</v>
      </c>
      <c r="T1645" s="30">
        <v>0</v>
      </c>
      <c r="U1645" s="30">
        <v>0</v>
      </c>
      <c r="V1645" s="30">
        <v>17</v>
      </c>
      <c r="W1645" s="28" t="s">
        <v>74</v>
      </c>
      <c r="X1645" s="3" t="s">
        <v>101</v>
      </c>
      <c r="Y1645" s="28" t="s">
        <v>74</v>
      </c>
      <c r="Z1645" s="31">
        <v>0</v>
      </c>
      <c r="AA1645" s="31">
        <v>0</v>
      </c>
      <c r="AB1645" s="31">
        <v>-16.666666666666671</v>
      </c>
      <c r="AC1645" s="31">
        <v>13.837591702504437</v>
      </c>
      <c r="AD1645" s="28" t="s">
        <v>74</v>
      </c>
      <c r="AE1645" s="31">
        <v>-35.156230852587868</v>
      </c>
      <c r="AF1645" s="31">
        <v>-13.820625455293673</v>
      </c>
      <c r="AG1645" s="28" t="s">
        <v>74</v>
      </c>
      <c r="AH1645" s="32">
        <v>45940</v>
      </c>
      <c r="AJ1645" s="30" t="s">
        <v>6345</v>
      </c>
    </row>
    <row r="1646" spans="1:36" x14ac:dyDescent="0.2">
      <c r="A1646" s="23" t="s">
        <v>3155</v>
      </c>
      <c r="B1646" s="24" t="s">
        <v>72</v>
      </c>
      <c r="C1646" s="25" t="s">
        <v>3156</v>
      </c>
      <c r="D1646" s="26" t="s">
        <v>74</v>
      </c>
      <c r="E1646" s="24">
        <v>0</v>
      </c>
      <c r="F1646" s="27">
        <v>-34.908676059458607</v>
      </c>
      <c r="G1646" s="27">
        <v>1.9972745045785285</v>
      </c>
      <c r="H1646" s="26" t="s">
        <v>74</v>
      </c>
      <c r="I1646" s="27">
        <v>24.587514765515486</v>
      </c>
      <c r="J1646" s="27">
        <v>9.5043312560000004</v>
      </c>
      <c r="K1646" s="26" t="s">
        <v>74</v>
      </c>
      <c r="L1646" s="23" t="s">
        <v>113</v>
      </c>
      <c r="M1646" s="23" t="s">
        <v>375</v>
      </c>
      <c r="N1646" s="28" t="s">
        <v>74</v>
      </c>
      <c r="O1646" s="3" t="s">
        <v>77</v>
      </c>
      <c r="P1646" s="3" t="s">
        <v>78</v>
      </c>
      <c r="Q1646" s="28" t="s">
        <v>74</v>
      </c>
      <c r="R1646" s="29">
        <v>0</v>
      </c>
      <c r="S1646" s="30">
        <v>0</v>
      </c>
      <c r="T1646" s="30">
        <v>0</v>
      </c>
      <c r="U1646" s="30">
        <v>10</v>
      </c>
      <c r="V1646" s="30">
        <v>20</v>
      </c>
      <c r="W1646" s="28" t="s">
        <v>74</v>
      </c>
      <c r="X1646" s="3" t="s">
        <v>83</v>
      </c>
      <c r="Y1646" s="28" t="s">
        <v>74</v>
      </c>
      <c r="Z1646" s="31">
        <v>-27.75248477075985</v>
      </c>
      <c r="AA1646" s="31">
        <v>0</v>
      </c>
      <c r="AB1646" s="31">
        <v>-36.648861400056227</v>
      </c>
      <c r="AC1646" s="31">
        <v>-15.096340823347715</v>
      </c>
      <c r="AD1646" s="28" t="s">
        <v>74</v>
      </c>
      <c r="AE1646" s="31">
        <v>-48.525574237873997</v>
      </c>
      <c r="AF1646" s="31">
        <v>-35.713901957815466</v>
      </c>
      <c r="AG1646" s="28" t="s">
        <v>74</v>
      </c>
      <c r="AH1646" s="32">
        <v>45940</v>
      </c>
      <c r="AJ1646" s="30" t="s">
        <v>6346</v>
      </c>
    </row>
    <row r="1647" spans="1:36" x14ac:dyDescent="0.2">
      <c r="A1647" s="23">
        <v>3402</v>
      </c>
      <c r="B1647" s="24" t="s">
        <v>259</v>
      </c>
      <c r="C1647" s="25" t="s">
        <v>3157</v>
      </c>
      <c r="D1647" s="26" t="s">
        <v>74</v>
      </c>
      <c r="E1647" s="24">
        <v>0</v>
      </c>
      <c r="F1647" s="27">
        <v>-22.885827995729034</v>
      </c>
      <c r="G1647" s="27">
        <v>0</v>
      </c>
      <c r="H1647" s="26" t="s">
        <v>74</v>
      </c>
      <c r="I1647" s="27">
        <v>23.773952220209196</v>
      </c>
      <c r="J1647" s="27">
        <v>9.4964540700000004</v>
      </c>
      <c r="K1647" s="26" t="s">
        <v>74</v>
      </c>
      <c r="L1647" s="23" t="s">
        <v>91</v>
      </c>
      <c r="M1647" s="23" t="s">
        <v>713</v>
      </c>
      <c r="N1647" s="28" t="s">
        <v>74</v>
      </c>
      <c r="O1647" s="3" t="s">
        <v>109</v>
      </c>
      <c r="P1647" s="3" t="s">
        <v>261</v>
      </c>
      <c r="Q1647" s="28" t="s">
        <v>74</v>
      </c>
      <c r="R1647" s="29">
        <v>3</v>
      </c>
      <c r="S1647" s="30">
        <v>0</v>
      </c>
      <c r="T1647" s="30">
        <v>0</v>
      </c>
      <c r="U1647" s="30">
        <v>0</v>
      </c>
      <c r="V1647" s="30">
        <v>10</v>
      </c>
      <c r="W1647" s="28" t="s">
        <v>74</v>
      </c>
      <c r="X1647" s="3" t="s">
        <v>83</v>
      </c>
      <c r="Y1647" s="28" t="s">
        <v>74</v>
      </c>
      <c r="Z1647" s="31">
        <v>-8.456776368691818</v>
      </c>
      <c r="AA1647" s="31">
        <v>6.3118811881188144</v>
      </c>
      <c r="AB1647" s="31">
        <v>-11.169397674178118</v>
      </c>
      <c r="AC1647" s="31">
        <v>23.289648079752958</v>
      </c>
      <c r="AD1647" s="28" t="s">
        <v>74</v>
      </c>
      <c r="AE1647" s="31">
        <v>-28.641500423884743</v>
      </c>
      <c r="AF1647" s="31">
        <v>-12.557522439275528</v>
      </c>
      <c r="AG1647" s="28" t="s">
        <v>74</v>
      </c>
      <c r="AH1647" s="32">
        <v>45940</v>
      </c>
      <c r="AJ1647" s="30" t="s">
        <v>6347</v>
      </c>
    </row>
    <row r="1648" spans="1:36" x14ac:dyDescent="0.2">
      <c r="A1648" s="23" t="s">
        <v>3158</v>
      </c>
      <c r="B1648" s="24" t="s">
        <v>72</v>
      </c>
      <c r="C1648" s="25" t="s">
        <v>3159</v>
      </c>
      <c r="D1648" s="26" t="s">
        <v>74</v>
      </c>
      <c r="E1648" s="24">
        <v>0</v>
      </c>
      <c r="F1648" s="27">
        <v>-13.360961718561349</v>
      </c>
      <c r="G1648" s="27">
        <v>0</v>
      </c>
      <c r="H1648" s="26" t="s">
        <v>74</v>
      </c>
      <c r="I1648" s="27">
        <v>22.890362128668311</v>
      </c>
      <c r="J1648" s="27">
        <v>9.4937797229999994</v>
      </c>
      <c r="K1648" s="26" t="s">
        <v>74</v>
      </c>
      <c r="L1648" s="23" t="s">
        <v>178</v>
      </c>
      <c r="M1648" s="23" t="s">
        <v>240</v>
      </c>
      <c r="N1648" s="28" t="s">
        <v>74</v>
      </c>
      <c r="O1648" s="3" t="s">
        <v>77</v>
      </c>
      <c r="P1648" s="3" t="s">
        <v>78</v>
      </c>
      <c r="Q1648" s="28" t="s">
        <v>74</v>
      </c>
      <c r="R1648" s="29">
        <v>2</v>
      </c>
      <c r="S1648" s="30">
        <v>0</v>
      </c>
      <c r="T1648" s="30">
        <v>0</v>
      </c>
      <c r="U1648" s="30">
        <v>0</v>
      </c>
      <c r="V1648" s="30">
        <v>3</v>
      </c>
      <c r="W1648" s="28" t="s">
        <v>74</v>
      </c>
      <c r="X1648" s="3" t="s">
        <v>83</v>
      </c>
      <c r="Y1648" s="28" t="s">
        <v>74</v>
      </c>
      <c r="Z1648" s="31">
        <v>-8.0483170466883909</v>
      </c>
      <c r="AA1648" s="31">
        <v>10.377973281199084</v>
      </c>
      <c r="AB1648" s="31">
        <v>-23.739306618640256</v>
      </c>
      <c r="AC1648" s="31">
        <v>-0.65909574117112357</v>
      </c>
      <c r="AD1648" s="28" t="s">
        <v>74</v>
      </c>
      <c r="AE1648" s="31">
        <v>-37.867099364617161</v>
      </c>
      <c r="AF1648" s="31">
        <v>-25.084133528225095</v>
      </c>
      <c r="AG1648" s="28" t="s">
        <v>74</v>
      </c>
      <c r="AH1648" s="32">
        <v>45940</v>
      </c>
      <c r="AJ1648" s="30" t="s">
        <v>6348</v>
      </c>
    </row>
    <row r="1649" spans="1:36" x14ac:dyDescent="0.2">
      <c r="A1649" s="23">
        <v>1157</v>
      </c>
      <c r="B1649" s="24" t="s">
        <v>124</v>
      </c>
      <c r="C1649" s="25" t="s">
        <v>3160</v>
      </c>
      <c r="D1649" s="26" t="s">
        <v>74</v>
      </c>
      <c r="E1649" s="24">
        <v>5</v>
      </c>
      <c r="F1649" s="27">
        <v>0</v>
      </c>
      <c r="G1649" s="27">
        <v>22.7217343090356</v>
      </c>
      <c r="H1649" s="26" t="s">
        <v>74</v>
      </c>
      <c r="I1649" s="27">
        <v>27.649633284699277</v>
      </c>
      <c r="J1649" s="27">
        <v>9.4917920359999997</v>
      </c>
      <c r="K1649" s="26" t="s">
        <v>74</v>
      </c>
      <c r="L1649" s="23" t="s">
        <v>178</v>
      </c>
      <c r="M1649" s="23" t="s">
        <v>232</v>
      </c>
      <c r="N1649" s="28" t="s">
        <v>74</v>
      </c>
      <c r="O1649" s="3" t="s">
        <v>109</v>
      </c>
      <c r="P1649" s="3" t="s">
        <v>126</v>
      </c>
      <c r="Q1649" s="28" t="s">
        <v>74</v>
      </c>
      <c r="R1649" s="29">
        <v>5</v>
      </c>
      <c r="S1649" s="30">
        <v>13</v>
      </c>
      <c r="T1649" s="30">
        <v>4</v>
      </c>
      <c r="U1649" s="30">
        <v>0</v>
      </c>
      <c r="V1649" s="30">
        <v>0</v>
      </c>
      <c r="W1649" s="28" t="s">
        <v>74</v>
      </c>
      <c r="X1649" s="3" t="s">
        <v>83</v>
      </c>
      <c r="Y1649" s="28" t="s">
        <v>74</v>
      </c>
      <c r="Z1649" s="31">
        <v>-1.4884979702300329</v>
      </c>
      <c r="AA1649" s="31">
        <v>40.540540540540555</v>
      </c>
      <c r="AB1649" s="31">
        <v>-1.4884979702300329</v>
      </c>
      <c r="AC1649" s="31">
        <v>73.098414057112961</v>
      </c>
      <c r="AD1649" s="28" t="s">
        <v>74</v>
      </c>
      <c r="AE1649" s="31">
        <v>0</v>
      </c>
      <c r="AF1649" s="31">
        <v>34.089040379311861</v>
      </c>
      <c r="AG1649" s="28" t="s">
        <v>74</v>
      </c>
      <c r="AH1649" s="32">
        <v>45940</v>
      </c>
      <c r="AJ1649" s="30" t="s">
        <v>6349</v>
      </c>
    </row>
    <row r="1650" spans="1:36" x14ac:dyDescent="0.2">
      <c r="A1650" s="23" t="s">
        <v>3161</v>
      </c>
      <c r="B1650" s="24" t="s">
        <v>72</v>
      </c>
      <c r="C1650" s="25" t="s">
        <v>3162</v>
      </c>
      <c r="D1650" s="26" t="s">
        <v>74</v>
      </c>
      <c r="E1650" s="24">
        <v>0</v>
      </c>
      <c r="F1650" s="27">
        <v>-23.896901513410345</v>
      </c>
      <c r="G1650" s="27">
        <v>0</v>
      </c>
      <c r="H1650" s="26" t="s">
        <v>74</v>
      </c>
      <c r="I1650" s="27">
        <v>42.811174610268871</v>
      </c>
      <c r="J1650" s="27">
        <v>9.4898179280000008</v>
      </c>
      <c r="K1650" s="26" t="s">
        <v>74</v>
      </c>
      <c r="L1650" s="23" t="s">
        <v>97</v>
      </c>
      <c r="M1650" s="23" t="s">
        <v>499</v>
      </c>
      <c r="N1650" s="28" t="s">
        <v>74</v>
      </c>
      <c r="O1650" s="3" t="s">
        <v>77</v>
      </c>
      <c r="P1650" s="3" t="s">
        <v>78</v>
      </c>
      <c r="Q1650" s="28" t="s">
        <v>74</v>
      </c>
      <c r="R1650" s="29">
        <v>2</v>
      </c>
      <c r="S1650" s="30">
        <v>0</v>
      </c>
      <c r="T1650" s="30">
        <v>0</v>
      </c>
      <c r="U1650" s="30">
        <v>0</v>
      </c>
      <c r="V1650" s="30">
        <v>2</v>
      </c>
      <c r="W1650" s="28" t="s">
        <v>74</v>
      </c>
      <c r="X1650" s="3" t="s">
        <v>79</v>
      </c>
      <c r="Y1650" s="28" t="s">
        <v>74</v>
      </c>
      <c r="Z1650" s="31">
        <v>-14.477646513782719</v>
      </c>
      <c r="AA1650" s="31">
        <v>14.303405572755434</v>
      </c>
      <c r="AB1650" s="31">
        <v>-31.566265060240966</v>
      </c>
      <c r="AC1650" s="31">
        <v>-11.942290239833232</v>
      </c>
      <c r="AD1650" s="28" t="s">
        <v>74</v>
      </c>
      <c r="AE1650" s="31">
        <v>-58.827868646679661</v>
      </c>
      <c r="AF1650" s="31">
        <v>-34.743770251209007</v>
      </c>
      <c r="AG1650" s="28" t="s">
        <v>74</v>
      </c>
      <c r="AH1650" s="32">
        <v>45940</v>
      </c>
      <c r="AJ1650" s="30" t="s">
        <v>6350</v>
      </c>
    </row>
    <row r="1651" spans="1:36" x14ac:dyDescent="0.2">
      <c r="A1651" s="23" t="s">
        <v>3163</v>
      </c>
      <c r="B1651" s="24" t="s">
        <v>72</v>
      </c>
      <c r="C1651" s="25" t="s">
        <v>3164</v>
      </c>
      <c r="D1651" s="26" t="s">
        <v>74</v>
      </c>
      <c r="E1651" s="24">
        <v>4</v>
      </c>
      <c r="F1651" s="27">
        <v>-4.1501763700366929</v>
      </c>
      <c r="G1651" s="27">
        <v>52.91754900464268</v>
      </c>
      <c r="H1651" s="26" t="s">
        <v>74</v>
      </c>
      <c r="I1651" s="27">
        <v>36.275949039168829</v>
      </c>
      <c r="J1651" s="27">
        <v>9.4644054799999999</v>
      </c>
      <c r="K1651" s="26" t="s">
        <v>74</v>
      </c>
      <c r="L1651" s="23" t="s">
        <v>97</v>
      </c>
      <c r="M1651" s="23" t="s">
        <v>257</v>
      </c>
      <c r="N1651" s="28" t="s">
        <v>74</v>
      </c>
      <c r="O1651" s="3" t="s">
        <v>77</v>
      </c>
      <c r="P1651" s="3" t="s">
        <v>78</v>
      </c>
      <c r="Q1651" s="28" t="s">
        <v>74</v>
      </c>
      <c r="R1651" s="29">
        <v>5</v>
      </c>
      <c r="S1651" s="30">
        <v>10</v>
      </c>
      <c r="T1651" s="30">
        <v>0</v>
      </c>
      <c r="U1651" s="30">
        <v>0</v>
      </c>
      <c r="V1651" s="30">
        <v>0</v>
      </c>
      <c r="W1651" s="28" t="s">
        <v>74</v>
      </c>
      <c r="X1651" s="3" t="s">
        <v>83</v>
      </c>
      <c r="Y1651" s="28" t="s">
        <v>74</v>
      </c>
      <c r="Z1651" s="31">
        <v>-5.0131430717236105</v>
      </c>
      <c r="AA1651" s="31">
        <v>88.557584793142027</v>
      </c>
      <c r="AB1651" s="31">
        <v>-14.688026981450243</v>
      </c>
      <c r="AC1651" s="31">
        <v>16.342044230214203</v>
      </c>
      <c r="AD1651" s="28" t="s">
        <v>74</v>
      </c>
      <c r="AE1651" s="31">
        <v>-46.359941535836832</v>
      </c>
      <c r="AF1651" s="31">
        <v>-13.787800026571565</v>
      </c>
      <c r="AG1651" s="28" t="s">
        <v>74</v>
      </c>
      <c r="AH1651" s="32">
        <v>45940</v>
      </c>
      <c r="AJ1651" s="30" t="s">
        <v>6351</v>
      </c>
    </row>
    <row r="1652" spans="1:36" x14ac:dyDescent="0.2">
      <c r="A1652" s="23" t="s">
        <v>3165</v>
      </c>
      <c r="B1652" s="24" t="s">
        <v>182</v>
      </c>
      <c r="C1652" s="25" t="s">
        <v>3166</v>
      </c>
      <c r="D1652" s="26" t="s">
        <v>74</v>
      </c>
      <c r="E1652" s="24">
        <v>5</v>
      </c>
      <c r="F1652" s="27">
        <v>-0.57698234870824883</v>
      </c>
      <c r="G1652" s="27">
        <v>13.618009998756433</v>
      </c>
      <c r="H1652" s="26" t="s">
        <v>74</v>
      </c>
      <c r="I1652" s="27">
        <v>15.944207887833024</v>
      </c>
      <c r="J1652" s="27">
        <v>9.4447362500000001</v>
      </c>
      <c r="K1652" s="26" t="s">
        <v>74</v>
      </c>
      <c r="L1652" s="23" t="s">
        <v>178</v>
      </c>
      <c r="M1652" s="23" t="s">
        <v>1212</v>
      </c>
      <c r="N1652" s="28" t="s">
        <v>74</v>
      </c>
      <c r="O1652" s="3" t="s">
        <v>156</v>
      </c>
      <c r="P1652" s="3" t="s">
        <v>184</v>
      </c>
      <c r="Q1652" s="28" t="s">
        <v>74</v>
      </c>
      <c r="R1652" s="29">
        <v>5</v>
      </c>
      <c r="S1652" s="30">
        <v>22</v>
      </c>
      <c r="T1652" s="30">
        <v>1</v>
      </c>
      <c r="U1652" s="30">
        <v>0</v>
      </c>
      <c r="V1652" s="30">
        <v>0</v>
      </c>
      <c r="W1652" s="28" t="s">
        <v>74</v>
      </c>
      <c r="X1652" s="3" t="s">
        <v>101</v>
      </c>
      <c r="Y1652" s="28" t="s">
        <v>74</v>
      </c>
      <c r="Z1652" s="31">
        <v>0</v>
      </c>
      <c r="AA1652" s="31">
        <v>25.972961900860302</v>
      </c>
      <c r="AB1652" s="31">
        <v>0</v>
      </c>
      <c r="AC1652" s="31">
        <v>37.967818165145779</v>
      </c>
      <c r="AD1652" s="28" t="s">
        <v>74</v>
      </c>
      <c r="AE1652" s="31">
        <v>-0.57698234870824883</v>
      </c>
      <c r="AF1652" s="31">
        <v>17.423909177953746</v>
      </c>
      <c r="AG1652" s="28" t="s">
        <v>74</v>
      </c>
      <c r="AH1652" s="32">
        <v>45940</v>
      </c>
      <c r="AJ1652" s="30" t="s">
        <v>6352</v>
      </c>
    </row>
    <row r="1653" spans="1:36" x14ac:dyDescent="0.2">
      <c r="A1653" s="23" t="s">
        <v>3167</v>
      </c>
      <c r="B1653" s="24" t="s">
        <v>272</v>
      </c>
      <c r="C1653" s="25" t="s">
        <v>3168</v>
      </c>
      <c r="D1653" s="26" t="s">
        <v>74</v>
      </c>
      <c r="E1653" s="24">
        <v>0</v>
      </c>
      <c r="F1653" s="27">
        <v>-14.957834204540536</v>
      </c>
      <c r="G1653" s="27">
        <v>0</v>
      </c>
      <c r="H1653" s="26" t="s">
        <v>74</v>
      </c>
      <c r="I1653" s="27">
        <v>19.177164066692139</v>
      </c>
      <c r="J1653" s="27">
        <v>9.4369852689999991</v>
      </c>
      <c r="K1653" s="26" t="s">
        <v>74</v>
      </c>
      <c r="L1653" s="23" t="s">
        <v>91</v>
      </c>
      <c r="M1653" s="23" t="s">
        <v>1767</v>
      </c>
      <c r="N1653" s="28" t="s">
        <v>74</v>
      </c>
      <c r="O1653" s="3" t="s">
        <v>77</v>
      </c>
      <c r="P1653" s="3" t="s">
        <v>274</v>
      </c>
      <c r="Q1653" s="28" t="s">
        <v>74</v>
      </c>
      <c r="R1653" s="29">
        <v>3</v>
      </c>
      <c r="S1653" s="30">
        <v>0</v>
      </c>
      <c r="T1653" s="30">
        <v>0</v>
      </c>
      <c r="U1653" s="30">
        <v>0</v>
      </c>
      <c r="V1653" s="30">
        <v>3</v>
      </c>
      <c r="W1653" s="28" t="s">
        <v>74</v>
      </c>
      <c r="X1653" s="3" t="s">
        <v>101</v>
      </c>
      <c r="Y1653" s="28" t="s">
        <v>74</v>
      </c>
      <c r="Z1653" s="31">
        <v>-9.2736627976546604</v>
      </c>
      <c r="AA1653" s="31">
        <v>12.609535125501257</v>
      </c>
      <c r="AB1653" s="31">
        <v>-9.2736627976546604</v>
      </c>
      <c r="AC1653" s="31">
        <v>15.495287725236365</v>
      </c>
      <c r="AD1653" s="28" t="s">
        <v>74</v>
      </c>
      <c r="AE1653" s="31">
        <v>-34.320324159723867</v>
      </c>
      <c r="AF1653" s="31">
        <v>-15.846651028492706</v>
      </c>
      <c r="AG1653" s="28" t="s">
        <v>74</v>
      </c>
      <c r="AH1653" s="32">
        <v>45940</v>
      </c>
      <c r="AJ1653" s="30" t="s">
        <v>6353</v>
      </c>
    </row>
    <row r="1654" spans="1:36" x14ac:dyDescent="0.2">
      <c r="A1654" s="23" t="s">
        <v>3169</v>
      </c>
      <c r="B1654" s="24" t="s">
        <v>846</v>
      </c>
      <c r="C1654" s="25" t="s">
        <v>3170</v>
      </c>
      <c r="D1654" s="26" t="s">
        <v>74</v>
      </c>
      <c r="E1654" s="24">
        <v>1</v>
      </c>
      <c r="F1654" s="27">
        <v>-13.097436255780956</v>
      </c>
      <c r="G1654" s="27">
        <v>7.4493045642553879</v>
      </c>
      <c r="H1654" s="26" t="s">
        <v>74</v>
      </c>
      <c r="I1654" s="27">
        <v>24.528430560782478</v>
      </c>
      <c r="J1654" s="27">
        <v>9.4317846369999998</v>
      </c>
      <c r="K1654" s="26" t="s">
        <v>74</v>
      </c>
      <c r="L1654" s="23" t="s">
        <v>247</v>
      </c>
      <c r="M1654" s="23" t="s">
        <v>1160</v>
      </c>
      <c r="N1654" s="28" t="s">
        <v>74</v>
      </c>
      <c r="O1654" s="3" t="s">
        <v>156</v>
      </c>
      <c r="P1654" s="3" t="s">
        <v>848</v>
      </c>
      <c r="Q1654" s="28" t="s">
        <v>74</v>
      </c>
      <c r="R1654" s="29">
        <v>5</v>
      </c>
      <c r="S1654" s="30">
        <v>22</v>
      </c>
      <c r="T1654" s="30">
        <v>0</v>
      </c>
      <c r="U1654" s="30">
        <v>0</v>
      </c>
      <c r="V1654" s="30">
        <v>0</v>
      </c>
      <c r="W1654" s="28" t="s">
        <v>74</v>
      </c>
      <c r="X1654" s="3" t="s">
        <v>83</v>
      </c>
      <c r="Y1654" s="28" t="s">
        <v>74</v>
      </c>
      <c r="Z1654" s="31">
        <v>-3.8481272447408927</v>
      </c>
      <c r="AA1654" s="31">
        <v>27.848273980079131</v>
      </c>
      <c r="AB1654" s="31">
        <v>-25.159744408945688</v>
      </c>
      <c r="AC1654" s="31">
        <v>6.7391019248779465</v>
      </c>
      <c r="AD1654" s="28" t="s">
        <v>74</v>
      </c>
      <c r="AE1654" s="31">
        <v>-54.556861001735243</v>
      </c>
      <c r="AF1654" s="31">
        <v>-20.069913365121263</v>
      </c>
      <c r="AG1654" s="28" t="s">
        <v>74</v>
      </c>
      <c r="AH1654" s="32">
        <v>45940</v>
      </c>
      <c r="AJ1654" s="30" t="s">
        <v>6354</v>
      </c>
    </row>
    <row r="1655" spans="1:36" x14ac:dyDescent="0.2">
      <c r="A1655" s="23">
        <v>2002</v>
      </c>
      <c r="B1655" s="24" t="s">
        <v>107</v>
      </c>
      <c r="C1655" s="25" t="s">
        <v>3171</v>
      </c>
      <c r="D1655" s="26" t="s">
        <v>74</v>
      </c>
      <c r="E1655" s="24">
        <v>0</v>
      </c>
      <c r="F1655" s="27">
        <v>-28.265240767627709</v>
      </c>
      <c r="G1655" s="27">
        <v>1.2489205139727333</v>
      </c>
      <c r="H1655" s="26" t="s">
        <v>74</v>
      </c>
      <c r="I1655" s="27">
        <v>21.999411627609376</v>
      </c>
      <c r="J1655" s="27">
        <v>9.4284844309999993</v>
      </c>
      <c r="K1655" s="26" t="s">
        <v>74</v>
      </c>
      <c r="L1655" s="23" t="s">
        <v>247</v>
      </c>
      <c r="M1655" s="23" t="s">
        <v>1436</v>
      </c>
      <c r="N1655" s="28" t="s">
        <v>74</v>
      </c>
      <c r="O1655" s="3" t="s">
        <v>109</v>
      </c>
      <c r="P1655" s="3" t="s">
        <v>110</v>
      </c>
      <c r="Q1655" s="28" t="s">
        <v>74</v>
      </c>
      <c r="R1655" s="29">
        <v>0</v>
      </c>
      <c r="S1655" s="30">
        <v>0</v>
      </c>
      <c r="T1655" s="30">
        <v>0</v>
      </c>
      <c r="U1655" s="30">
        <v>5</v>
      </c>
      <c r="V1655" s="30">
        <v>6</v>
      </c>
      <c r="W1655" s="28" t="s">
        <v>74</v>
      </c>
      <c r="X1655" s="3" t="s">
        <v>83</v>
      </c>
      <c r="Y1655" s="28" t="s">
        <v>74</v>
      </c>
      <c r="Z1655" s="31">
        <v>-18.838103374626229</v>
      </c>
      <c r="AA1655" s="31">
        <v>3.5986913849509277</v>
      </c>
      <c r="AB1655" s="31">
        <v>-43.636902996143576</v>
      </c>
      <c r="AC1655" s="31">
        <v>-23.465791222734694</v>
      </c>
      <c r="AD1655" s="28" t="s">
        <v>74</v>
      </c>
      <c r="AE1655" s="31">
        <v>-63.668136365186697</v>
      </c>
      <c r="AF1655" s="31">
        <v>-43.852382518351078</v>
      </c>
      <c r="AG1655" s="28" t="s">
        <v>74</v>
      </c>
      <c r="AH1655" s="32">
        <v>45940</v>
      </c>
      <c r="AJ1655" s="30" t="s">
        <v>6355</v>
      </c>
    </row>
    <row r="1656" spans="1:36" x14ac:dyDescent="0.2">
      <c r="A1656" s="23">
        <v>9021</v>
      </c>
      <c r="B1656" s="24" t="s">
        <v>259</v>
      </c>
      <c r="C1656" s="25" t="s">
        <v>3172</v>
      </c>
      <c r="D1656" s="26" t="s">
        <v>74</v>
      </c>
      <c r="E1656" s="24">
        <v>0</v>
      </c>
      <c r="F1656" s="27">
        <v>-20.636239067547248</v>
      </c>
      <c r="G1656" s="27">
        <v>0</v>
      </c>
      <c r="H1656" s="26" t="s">
        <v>74</v>
      </c>
      <c r="I1656" s="27">
        <v>13.46941515419455</v>
      </c>
      <c r="J1656" s="27">
        <v>9.4279265409999997</v>
      </c>
      <c r="K1656" s="26" t="s">
        <v>74</v>
      </c>
      <c r="L1656" s="23" t="s">
        <v>178</v>
      </c>
      <c r="M1656" s="23" t="s">
        <v>418</v>
      </c>
      <c r="N1656" s="28" t="s">
        <v>74</v>
      </c>
      <c r="O1656" s="3" t="s">
        <v>109</v>
      </c>
      <c r="P1656" s="3" t="s">
        <v>261</v>
      </c>
      <c r="Q1656" s="28" t="s">
        <v>74</v>
      </c>
      <c r="R1656" s="29">
        <v>4</v>
      </c>
      <c r="S1656" s="30">
        <v>0</v>
      </c>
      <c r="T1656" s="30">
        <v>0</v>
      </c>
      <c r="U1656" s="30">
        <v>0</v>
      </c>
      <c r="V1656" s="30">
        <v>2</v>
      </c>
      <c r="W1656" s="28" t="s">
        <v>74</v>
      </c>
      <c r="X1656" s="3" t="s">
        <v>101</v>
      </c>
      <c r="Y1656" s="28" t="s">
        <v>74</v>
      </c>
      <c r="Z1656" s="31">
        <v>-8.2146011751603414</v>
      </c>
      <c r="AA1656" s="31">
        <v>6.202615585498747</v>
      </c>
      <c r="AB1656" s="31">
        <v>-8.2146011751603414</v>
      </c>
      <c r="AC1656" s="31">
        <v>14.014129055076996</v>
      </c>
      <c r="AD1656" s="28" t="s">
        <v>74</v>
      </c>
      <c r="AE1656" s="31">
        <v>-37.816179889423609</v>
      </c>
      <c r="AF1656" s="31">
        <v>-19.883775327079462</v>
      </c>
      <c r="AG1656" s="28" t="s">
        <v>74</v>
      </c>
      <c r="AH1656" s="32">
        <v>45940</v>
      </c>
      <c r="AJ1656" s="30" t="s">
        <v>6356</v>
      </c>
    </row>
    <row r="1657" spans="1:36" x14ac:dyDescent="0.2">
      <c r="A1657" s="23">
        <v>259960</v>
      </c>
      <c r="B1657" s="24" t="s">
        <v>140</v>
      </c>
      <c r="C1657" s="25" t="s">
        <v>3173</v>
      </c>
      <c r="D1657" s="26" t="s">
        <v>74</v>
      </c>
      <c r="E1657" s="24">
        <v>0</v>
      </c>
      <c r="F1657" s="27">
        <v>-35.951479730876876</v>
      </c>
      <c r="G1657" s="27">
        <v>2.0594175524507903</v>
      </c>
      <c r="H1657" s="26" t="s">
        <v>74</v>
      </c>
      <c r="I1657" s="27">
        <v>26.392300212763082</v>
      </c>
      <c r="J1657" s="27">
        <v>9.4269888149999996</v>
      </c>
      <c r="K1657" s="26" t="s">
        <v>74</v>
      </c>
      <c r="L1657" s="23" t="s">
        <v>75</v>
      </c>
      <c r="M1657" s="23" t="s">
        <v>565</v>
      </c>
      <c r="N1657" s="28" t="s">
        <v>74</v>
      </c>
      <c r="O1657" s="3" t="s">
        <v>109</v>
      </c>
      <c r="P1657" s="3" t="s">
        <v>142</v>
      </c>
      <c r="Q1657" s="28" t="s">
        <v>74</v>
      </c>
      <c r="R1657" s="29">
        <v>1</v>
      </c>
      <c r="S1657" s="30">
        <v>0</v>
      </c>
      <c r="T1657" s="30">
        <v>0</v>
      </c>
      <c r="U1657" s="30">
        <v>0</v>
      </c>
      <c r="V1657" s="30">
        <v>11</v>
      </c>
      <c r="W1657" s="28" t="s">
        <v>74</v>
      </c>
      <c r="X1657" s="3" t="s">
        <v>83</v>
      </c>
      <c r="Y1657" s="28" t="s">
        <v>74</v>
      </c>
      <c r="Z1657" s="31">
        <v>-21.761658031088082</v>
      </c>
      <c r="AA1657" s="31">
        <v>2.1996615905245349</v>
      </c>
      <c r="AB1657" s="31">
        <v>-38.928210313447927</v>
      </c>
      <c r="AC1657" s="31">
        <v>15.730317702714872</v>
      </c>
      <c r="AD1657" s="28" t="s">
        <v>74</v>
      </c>
      <c r="AE1657" s="31">
        <v>-62.364196694636135</v>
      </c>
      <c r="AF1657" s="31">
        <v>-17.204414733288615</v>
      </c>
      <c r="AG1657" s="28" t="s">
        <v>74</v>
      </c>
      <c r="AH1657" s="32">
        <v>45940</v>
      </c>
      <c r="AJ1657" s="30" t="s">
        <v>6357</v>
      </c>
    </row>
    <row r="1658" spans="1:36" x14ac:dyDescent="0.2">
      <c r="A1658" s="23" t="s">
        <v>3174</v>
      </c>
      <c r="B1658" s="24" t="s">
        <v>72</v>
      </c>
      <c r="C1658" s="25" t="s">
        <v>3175</v>
      </c>
      <c r="D1658" s="26" t="s">
        <v>74</v>
      </c>
      <c r="E1658" s="24">
        <v>3</v>
      </c>
      <c r="F1658" s="27">
        <v>-11.789372983388828</v>
      </c>
      <c r="G1658" s="27">
        <v>0.63196044979533239</v>
      </c>
      <c r="H1658" s="26" t="s">
        <v>74</v>
      </c>
      <c r="I1658" s="27">
        <v>27.686322655909841</v>
      </c>
      <c r="J1658" s="27">
        <v>9.4206007100000004</v>
      </c>
      <c r="K1658" s="26" t="s">
        <v>74</v>
      </c>
      <c r="L1658" s="23" t="s">
        <v>178</v>
      </c>
      <c r="M1658" s="23" t="s">
        <v>962</v>
      </c>
      <c r="N1658" s="28" t="s">
        <v>74</v>
      </c>
      <c r="O1658" s="3" t="s">
        <v>77</v>
      </c>
      <c r="P1658" s="3" t="s">
        <v>78</v>
      </c>
      <c r="Q1658" s="28" t="s">
        <v>74</v>
      </c>
      <c r="R1658" s="29">
        <v>5</v>
      </c>
      <c r="S1658" s="30">
        <v>4</v>
      </c>
      <c r="T1658" s="30">
        <v>0</v>
      </c>
      <c r="U1658" s="30">
        <v>0</v>
      </c>
      <c r="V1658" s="30">
        <v>0</v>
      </c>
      <c r="W1658" s="28" t="s">
        <v>74</v>
      </c>
      <c r="X1658" s="3" t="s">
        <v>83</v>
      </c>
      <c r="Y1658" s="28" t="s">
        <v>74</v>
      </c>
      <c r="Z1658" s="31">
        <v>-9.4342400706739884</v>
      </c>
      <c r="AA1658" s="31">
        <v>17.122863807302327</v>
      </c>
      <c r="AB1658" s="31">
        <v>-10.72892855847031</v>
      </c>
      <c r="AC1658" s="31">
        <v>45.44169105817933</v>
      </c>
      <c r="AD1658" s="28" t="s">
        <v>74</v>
      </c>
      <c r="AE1658" s="31">
        <v>-20.66572549996441</v>
      </c>
      <c r="AF1658" s="31">
        <v>13.275787577721418</v>
      </c>
      <c r="AG1658" s="28" t="s">
        <v>74</v>
      </c>
      <c r="AH1658" s="32">
        <v>45940</v>
      </c>
      <c r="AJ1658" s="30" t="s">
        <v>6358</v>
      </c>
    </row>
    <row r="1659" spans="1:36" x14ac:dyDescent="0.2">
      <c r="A1659" s="23" t="s">
        <v>3176</v>
      </c>
      <c r="B1659" s="24" t="s">
        <v>154</v>
      </c>
      <c r="C1659" s="25" t="s">
        <v>3177</v>
      </c>
      <c r="D1659" s="26" t="s">
        <v>74</v>
      </c>
      <c r="E1659" s="24">
        <v>5</v>
      </c>
      <c r="F1659" s="27">
        <v>0</v>
      </c>
      <c r="G1659" s="27">
        <v>53.744272456339438</v>
      </c>
      <c r="H1659" s="26" t="s">
        <v>74</v>
      </c>
      <c r="I1659" s="27">
        <v>57.498956508860346</v>
      </c>
      <c r="J1659" s="27">
        <v>9.4196978710000003</v>
      </c>
      <c r="K1659" s="26" t="s">
        <v>74</v>
      </c>
      <c r="L1659" s="23" t="s">
        <v>178</v>
      </c>
      <c r="M1659" s="23" t="s">
        <v>2930</v>
      </c>
      <c r="N1659" s="28" t="s">
        <v>74</v>
      </c>
      <c r="O1659" s="3" t="s">
        <v>156</v>
      </c>
      <c r="P1659" s="3" t="s">
        <v>175</v>
      </c>
      <c r="Q1659" s="28" t="s">
        <v>74</v>
      </c>
      <c r="R1659" s="29">
        <v>5</v>
      </c>
      <c r="S1659" s="30">
        <v>4</v>
      </c>
      <c r="T1659" s="30">
        <v>2</v>
      </c>
      <c r="U1659" s="30">
        <v>0</v>
      </c>
      <c r="V1659" s="30">
        <v>0</v>
      </c>
      <c r="W1659" s="28" t="s">
        <v>74</v>
      </c>
      <c r="X1659" s="3" t="s">
        <v>79</v>
      </c>
      <c r="Y1659" s="28" t="s">
        <v>74</v>
      </c>
      <c r="Z1659" s="31">
        <v>0</v>
      </c>
      <c r="AA1659" s="31">
        <v>57.177322074788904</v>
      </c>
      <c r="AB1659" s="31">
        <v>0</v>
      </c>
      <c r="AC1659" s="31">
        <v>107.34210651942145</v>
      </c>
      <c r="AD1659" s="28" t="s">
        <v>74</v>
      </c>
      <c r="AE1659" s="31">
        <v>0</v>
      </c>
      <c r="AF1659" s="31">
        <v>66.402554265568455</v>
      </c>
      <c r="AG1659" s="28" t="s">
        <v>74</v>
      </c>
      <c r="AH1659" s="32">
        <v>45940</v>
      </c>
      <c r="AJ1659" s="30" t="s">
        <v>6359</v>
      </c>
    </row>
    <row r="1660" spans="1:36" x14ac:dyDescent="0.2">
      <c r="A1660" s="23">
        <v>2688</v>
      </c>
      <c r="B1660" s="24" t="s">
        <v>124</v>
      </c>
      <c r="C1660" s="25" t="s">
        <v>3178</v>
      </c>
      <c r="D1660" s="26" t="s">
        <v>74</v>
      </c>
      <c r="E1660" s="24">
        <v>1</v>
      </c>
      <c r="F1660" s="27">
        <v>-16.646872835524142</v>
      </c>
      <c r="G1660" s="27">
        <v>6.0269170144472124</v>
      </c>
      <c r="H1660" s="26" t="s">
        <v>74</v>
      </c>
      <c r="I1660" s="27">
        <v>26.773828009208511</v>
      </c>
      <c r="J1660" s="27">
        <v>9.4101409329999992</v>
      </c>
      <c r="K1660" s="26" t="s">
        <v>74</v>
      </c>
      <c r="L1660" s="23" t="s">
        <v>315</v>
      </c>
      <c r="M1660" s="23" t="s">
        <v>1578</v>
      </c>
      <c r="N1660" s="28" t="s">
        <v>74</v>
      </c>
      <c r="O1660" s="3" t="s">
        <v>109</v>
      </c>
      <c r="P1660" s="3" t="s">
        <v>126</v>
      </c>
      <c r="Q1660" s="28" t="s">
        <v>74</v>
      </c>
      <c r="R1660" s="29">
        <v>3</v>
      </c>
      <c r="S1660" s="30">
        <v>0</v>
      </c>
      <c r="T1660" s="30">
        <v>0</v>
      </c>
      <c r="U1660" s="30">
        <v>0</v>
      </c>
      <c r="V1660" s="30">
        <v>0</v>
      </c>
      <c r="W1660" s="28" t="s">
        <v>74</v>
      </c>
      <c r="X1660" s="3" t="s">
        <v>83</v>
      </c>
      <c r="Y1660" s="28" t="s">
        <v>74</v>
      </c>
      <c r="Z1660" s="31">
        <v>-0.52830188679244428</v>
      </c>
      <c r="AA1660" s="31">
        <v>17.238925458103548</v>
      </c>
      <c r="AB1660" s="31">
        <v>-48.447156379566607</v>
      </c>
      <c r="AC1660" s="31">
        <v>-12.529806563450062</v>
      </c>
      <c r="AD1660" s="28" t="s">
        <v>74</v>
      </c>
      <c r="AE1660" s="31">
        <v>-64.78471565291477</v>
      </c>
      <c r="AF1660" s="31">
        <v>-36.51507255539827</v>
      </c>
      <c r="AG1660" s="28" t="s">
        <v>74</v>
      </c>
      <c r="AH1660" s="32">
        <v>45940</v>
      </c>
      <c r="AJ1660" s="30" t="s">
        <v>6360</v>
      </c>
    </row>
    <row r="1661" spans="1:36" x14ac:dyDescent="0.2">
      <c r="A1661" s="23" t="s">
        <v>3179</v>
      </c>
      <c r="B1661" s="24" t="s">
        <v>255</v>
      </c>
      <c r="C1661" s="25" t="s">
        <v>3180</v>
      </c>
      <c r="D1661" s="26" t="s">
        <v>74</v>
      </c>
      <c r="E1661" s="24">
        <v>3</v>
      </c>
      <c r="F1661" s="27">
        <v>-18.931211632280622</v>
      </c>
      <c r="G1661" s="27">
        <v>12.793707575133295</v>
      </c>
      <c r="H1661" s="26" t="s">
        <v>74</v>
      </c>
      <c r="I1661" s="27">
        <v>33.685360546858554</v>
      </c>
      <c r="J1661" s="27">
        <v>9.4042618919999992</v>
      </c>
      <c r="K1661" s="26" t="s">
        <v>74</v>
      </c>
      <c r="L1661" s="23" t="s">
        <v>178</v>
      </c>
      <c r="M1661" s="23" t="s">
        <v>240</v>
      </c>
      <c r="N1661" s="28" t="s">
        <v>74</v>
      </c>
      <c r="O1661" s="3" t="s">
        <v>109</v>
      </c>
      <c r="P1661" s="3" t="s">
        <v>258</v>
      </c>
      <c r="Q1661" s="28" t="s">
        <v>74</v>
      </c>
      <c r="R1661" s="29">
        <v>4</v>
      </c>
      <c r="S1661" s="30">
        <v>0</v>
      </c>
      <c r="T1661" s="30">
        <v>0</v>
      </c>
      <c r="U1661" s="30">
        <v>0</v>
      </c>
      <c r="V1661" s="30">
        <v>0</v>
      </c>
      <c r="W1661" s="28" t="s">
        <v>74</v>
      </c>
      <c r="X1661" s="3" t="s">
        <v>83</v>
      </c>
      <c r="Y1661" s="28" t="s">
        <v>74</v>
      </c>
      <c r="Z1661" s="31">
        <v>-9.072282299373942</v>
      </c>
      <c r="AA1661" s="31">
        <v>15.205999711552328</v>
      </c>
      <c r="AB1661" s="31">
        <v>-26.251000184649477</v>
      </c>
      <c r="AC1661" s="31">
        <v>52.282570464209542</v>
      </c>
      <c r="AD1661" s="28" t="s">
        <v>74</v>
      </c>
      <c r="AE1661" s="31">
        <v>-41.277574025149725</v>
      </c>
      <c r="AF1661" s="31">
        <v>14.669058727531992</v>
      </c>
      <c r="AG1661" s="28" t="s">
        <v>74</v>
      </c>
      <c r="AH1661" s="32">
        <v>45940</v>
      </c>
      <c r="AJ1661" s="30" t="s">
        <v>6361</v>
      </c>
    </row>
    <row r="1662" spans="1:36" x14ac:dyDescent="0.2">
      <c r="A1662" s="23" t="s">
        <v>3181</v>
      </c>
      <c r="B1662" s="24" t="s">
        <v>255</v>
      </c>
      <c r="C1662" s="25" t="s">
        <v>3182</v>
      </c>
      <c r="D1662" s="26" t="s">
        <v>74</v>
      </c>
      <c r="E1662" s="24">
        <v>2</v>
      </c>
      <c r="F1662" s="27">
        <v>-21.371038083602212</v>
      </c>
      <c r="G1662" s="27">
        <v>9.1104559111120871</v>
      </c>
      <c r="H1662" s="26" t="s">
        <v>74</v>
      </c>
      <c r="I1662" s="27">
        <v>37.136948382013571</v>
      </c>
      <c r="J1662" s="27">
        <v>9.3875177339999993</v>
      </c>
      <c r="K1662" s="26" t="s">
        <v>74</v>
      </c>
      <c r="L1662" s="23" t="s">
        <v>75</v>
      </c>
      <c r="M1662" s="23" t="s">
        <v>204</v>
      </c>
      <c r="N1662" s="28" t="s">
        <v>74</v>
      </c>
      <c r="O1662" s="3" t="s">
        <v>109</v>
      </c>
      <c r="P1662" s="3" t="s">
        <v>258</v>
      </c>
      <c r="Q1662" s="28" t="s">
        <v>74</v>
      </c>
      <c r="R1662" s="29">
        <v>3</v>
      </c>
      <c r="S1662" s="30">
        <v>0</v>
      </c>
      <c r="T1662" s="30">
        <v>0</v>
      </c>
      <c r="U1662" s="30">
        <v>0</v>
      </c>
      <c r="V1662" s="30">
        <v>0</v>
      </c>
      <c r="W1662" s="28" t="s">
        <v>74</v>
      </c>
      <c r="X1662" s="3" t="s">
        <v>83</v>
      </c>
      <c r="Y1662" s="28" t="s">
        <v>74</v>
      </c>
      <c r="Z1662" s="31">
        <v>-12.025786196568848</v>
      </c>
      <c r="AA1662" s="31">
        <v>18.209417568694587</v>
      </c>
      <c r="AB1662" s="31">
        <v>-16.791688021245861</v>
      </c>
      <c r="AC1662" s="31">
        <v>52.052612355094205</v>
      </c>
      <c r="AD1662" s="28" t="s">
        <v>74</v>
      </c>
      <c r="AE1662" s="31">
        <v>-28.834239508595456</v>
      </c>
      <c r="AF1662" s="31">
        <v>12.774816031231293</v>
      </c>
      <c r="AG1662" s="28" t="s">
        <v>74</v>
      </c>
      <c r="AH1662" s="32">
        <v>45940</v>
      </c>
      <c r="AJ1662" s="30" t="s">
        <v>6362</v>
      </c>
    </row>
    <row r="1663" spans="1:36" x14ac:dyDescent="0.2">
      <c r="A1663" s="23" t="s">
        <v>3183</v>
      </c>
      <c r="B1663" s="24" t="s">
        <v>72</v>
      </c>
      <c r="C1663" s="25" t="s">
        <v>3184</v>
      </c>
      <c r="D1663" s="26" t="s">
        <v>74</v>
      </c>
      <c r="E1663" s="24">
        <v>0</v>
      </c>
      <c r="F1663" s="27">
        <v>-39.89129551293604</v>
      </c>
      <c r="G1663" s="27">
        <v>3.4745545953990473</v>
      </c>
      <c r="H1663" s="26" t="s">
        <v>74</v>
      </c>
      <c r="I1663" s="27">
        <v>22.928847444136867</v>
      </c>
      <c r="J1663" s="27">
        <v>9.3778467180000007</v>
      </c>
      <c r="K1663" s="26" t="s">
        <v>74</v>
      </c>
      <c r="L1663" s="23" t="s">
        <v>122</v>
      </c>
      <c r="M1663" s="23" t="s">
        <v>343</v>
      </c>
      <c r="N1663" s="28" t="s">
        <v>74</v>
      </c>
      <c r="O1663" s="3" t="s">
        <v>77</v>
      </c>
      <c r="P1663" s="3" t="s">
        <v>78</v>
      </c>
      <c r="Q1663" s="28" t="s">
        <v>74</v>
      </c>
      <c r="R1663" s="29">
        <v>1</v>
      </c>
      <c r="S1663" s="30">
        <v>0</v>
      </c>
      <c r="T1663" s="30">
        <v>0</v>
      </c>
      <c r="U1663" s="30">
        <v>0</v>
      </c>
      <c r="V1663" s="30">
        <v>20</v>
      </c>
      <c r="W1663" s="28" t="s">
        <v>74</v>
      </c>
      <c r="X1663" s="3" t="s">
        <v>83</v>
      </c>
      <c r="Y1663" s="28" t="s">
        <v>74</v>
      </c>
      <c r="Z1663" s="31">
        <v>-23.421622522072301</v>
      </c>
      <c r="AA1663" s="31">
        <v>2.5429399955387031</v>
      </c>
      <c r="AB1663" s="31">
        <v>-30.094282238442833</v>
      </c>
      <c r="AC1663" s="31">
        <v>-12.884128500174347</v>
      </c>
      <c r="AD1663" s="28" t="s">
        <v>74</v>
      </c>
      <c r="AE1663" s="31">
        <v>-49.609003125212183</v>
      </c>
      <c r="AF1663" s="31">
        <v>-34.945903271820072</v>
      </c>
      <c r="AG1663" s="28" t="s">
        <v>74</v>
      </c>
      <c r="AH1663" s="32">
        <v>45940</v>
      </c>
      <c r="AJ1663" s="30" t="s">
        <v>6363</v>
      </c>
    </row>
    <row r="1664" spans="1:36" x14ac:dyDescent="0.2">
      <c r="A1664" s="23">
        <v>9696</v>
      </c>
      <c r="B1664" s="24" t="s">
        <v>124</v>
      </c>
      <c r="C1664" s="25" t="s">
        <v>3185</v>
      </c>
      <c r="D1664" s="26" t="s">
        <v>74</v>
      </c>
      <c r="E1664" s="24">
        <v>3</v>
      </c>
      <c r="F1664" s="27">
        <v>-11.114062928931856</v>
      </c>
      <c r="G1664" s="27">
        <v>72.362480073905303</v>
      </c>
      <c r="H1664" s="26" t="s">
        <v>74</v>
      </c>
      <c r="I1664" s="27">
        <v>68.552897211311873</v>
      </c>
      <c r="J1664" s="27">
        <v>9.3699186430000001</v>
      </c>
      <c r="K1664" s="26" t="s">
        <v>74</v>
      </c>
      <c r="L1664" s="23" t="s">
        <v>247</v>
      </c>
      <c r="M1664" s="23" t="s">
        <v>409</v>
      </c>
      <c r="N1664" s="28" t="s">
        <v>74</v>
      </c>
      <c r="O1664" s="3" t="s">
        <v>109</v>
      </c>
      <c r="P1664" s="3" t="s">
        <v>126</v>
      </c>
      <c r="Q1664" s="28" t="s">
        <v>74</v>
      </c>
      <c r="R1664" s="29">
        <v>5</v>
      </c>
      <c r="S1664" s="30">
        <v>10</v>
      </c>
      <c r="T1664" s="30">
        <v>0</v>
      </c>
      <c r="U1664" s="30">
        <v>0</v>
      </c>
      <c r="V1664" s="30">
        <v>0</v>
      </c>
      <c r="W1664" s="28" t="s">
        <v>74</v>
      </c>
      <c r="X1664" s="3" t="s">
        <v>79</v>
      </c>
      <c r="Y1664" s="28" t="s">
        <v>74</v>
      </c>
      <c r="Z1664" s="31">
        <v>-13.134920634920631</v>
      </c>
      <c r="AA1664" s="31">
        <v>106.50943396226415</v>
      </c>
      <c r="AB1664" s="31">
        <v>-42.257979424953831</v>
      </c>
      <c r="AC1664" s="31">
        <v>11.06634194095245</v>
      </c>
      <c r="AD1664" s="28" t="s">
        <v>74</v>
      </c>
      <c r="AE1664" s="31">
        <v>-64.041982961564372</v>
      </c>
      <c r="AF1664" s="31">
        <v>-19.250408039004725</v>
      </c>
      <c r="AG1664" s="28" t="s">
        <v>74</v>
      </c>
      <c r="AH1664" s="32">
        <v>45940</v>
      </c>
      <c r="AJ1664" s="30" t="s">
        <v>6364</v>
      </c>
    </row>
    <row r="1665" spans="1:36" x14ac:dyDescent="0.2">
      <c r="A1665" s="23" t="s">
        <v>3186</v>
      </c>
      <c r="B1665" s="24" t="s">
        <v>341</v>
      </c>
      <c r="C1665" s="25" t="s">
        <v>3187</v>
      </c>
      <c r="D1665" s="26" t="s">
        <v>74</v>
      </c>
      <c r="E1665" s="24">
        <v>3</v>
      </c>
      <c r="F1665" s="27">
        <v>-10.684734868644002</v>
      </c>
      <c r="G1665" s="27">
        <v>6.8411239431212394</v>
      </c>
      <c r="H1665" s="26" t="s">
        <v>74</v>
      </c>
      <c r="I1665" s="27">
        <v>24.583771651606583</v>
      </c>
      <c r="J1665" s="27">
        <v>9.3523444090000005</v>
      </c>
      <c r="K1665" s="26" t="s">
        <v>74</v>
      </c>
      <c r="L1665" s="23" t="s">
        <v>178</v>
      </c>
      <c r="M1665" s="23" t="s">
        <v>1212</v>
      </c>
      <c r="N1665" s="28" t="s">
        <v>74</v>
      </c>
      <c r="O1665" s="3" t="s">
        <v>77</v>
      </c>
      <c r="P1665" s="3" t="s">
        <v>344</v>
      </c>
      <c r="Q1665" s="28" t="s">
        <v>74</v>
      </c>
      <c r="R1665" s="29">
        <v>5</v>
      </c>
      <c r="S1665" s="30">
        <v>31</v>
      </c>
      <c r="T1665" s="30">
        <v>0</v>
      </c>
      <c r="U1665" s="30">
        <v>0</v>
      </c>
      <c r="V1665" s="30">
        <v>0</v>
      </c>
      <c r="W1665" s="28" t="s">
        <v>74</v>
      </c>
      <c r="X1665" s="3" t="s">
        <v>83</v>
      </c>
      <c r="Y1665" s="28" t="s">
        <v>74</v>
      </c>
      <c r="Z1665" s="31">
        <v>-6.931964056482677</v>
      </c>
      <c r="AA1665" s="31">
        <v>16.160301215677634</v>
      </c>
      <c r="AB1665" s="31">
        <v>-6.931964056482677</v>
      </c>
      <c r="AC1665" s="31">
        <v>32.315824641837601</v>
      </c>
      <c r="AD1665" s="28" t="s">
        <v>74</v>
      </c>
      <c r="AE1665" s="31">
        <v>-20.682056609819892</v>
      </c>
      <c r="AF1665" s="31">
        <v>1.5798040526528871</v>
      </c>
      <c r="AG1665" s="28" t="s">
        <v>74</v>
      </c>
      <c r="AH1665" s="32">
        <v>45940</v>
      </c>
      <c r="AJ1665" s="30" t="s">
        <v>6365</v>
      </c>
    </row>
    <row r="1666" spans="1:36" x14ac:dyDescent="0.2">
      <c r="A1666" s="23">
        <v>960</v>
      </c>
      <c r="B1666" s="24" t="s">
        <v>124</v>
      </c>
      <c r="C1666" s="25" t="s">
        <v>3188</v>
      </c>
      <c r="D1666" s="26" t="s">
        <v>74</v>
      </c>
      <c r="E1666" s="24">
        <v>0</v>
      </c>
      <c r="F1666" s="27">
        <v>-17.614442495220388</v>
      </c>
      <c r="G1666" s="27">
        <v>8.6485926017932346</v>
      </c>
      <c r="H1666" s="26" t="s">
        <v>74</v>
      </c>
      <c r="I1666" s="27">
        <v>35.977343537041371</v>
      </c>
      <c r="J1666" s="27">
        <v>9.3475308039999998</v>
      </c>
      <c r="K1666" s="26" t="s">
        <v>74</v>
      </c>
      <c r="L1666" s="23" t="s">
        <v>493</v>
      </c>
      <c r="M1666" s="23" t="s">
        <v>1302</v>
      </c>
      <c r="N1666" s="28" t="s">
        <v>74</v>
      </c>
      <c r="O1666" s="3" t="s">
        <v>109</v>
      </c>
      <c r="P1666" s="3" t="s">
        <v>126</v>
      </c>
      <c r="Q1666" s="28" t="s">
        <v>74</v>
      </c>
      <c r="R1666" s="29">
        <v>2</v>
      </c>
      <c r="S1666" s="30">
        <v>0</v>
      </c>
      <c r="T1666" s="30">
        <v>0</v>
      </c>
      <c r="U1666" s="30">
        <v>0</v>
      </c>
      <c r="V1666" s="30">
        <v>2</v>
      </c>
      <c r="W1666" s="28" t="s">
        <v>74</v>
      </c>
      <c r="X1666" s="3" t="s">
        <v>83</v>
      </c>
      <c r="Y1666" s="28" t="s">
        <v>74</v>
      </c>
      <c r="Z1666" s="31">
        <v>-10.840336134453789</v>
      </c>
      <c r="AA1666" s="31">
        <v>16.593406593406591</v>
      </c>
      <c r="AB1666" s="31">
        <v>-72.731945515291699</v>
      </c>
      <c r="AC1666" s="31">
        <v>-35.558518149600197</v>
      </c>
      <c r="AD1666" s="28" t="s">
        <v>74</v>
      </c>
      <c r="AE1666" s="31">
        <v>-80.40113405451379</v>
      </c>
      <c r="AF1666" s="31">
        <v>-53.80660176531179</v>
      </c>
      <c r="AG1666" s="28" t="s">
        <v>74</v>
      </c>
      <c r="AH1666" s="32">
        <v>45940</v>
      </c>
      <c r="AJ1666" s="30" t="s">
        <v>6366</v>
      </c>
    </row>
    <row r="1667" spans="1:36" x14ac:dyDescent="0.2">
      <c r="A1667" s="23" t="s">
        <v>3189</v>
      </c>
      <c r="B1667" s="24" t="s">
        <v>72</v>
      </c>
      <c r="C1667" s="25" t="s">
        <v>3190</v>
      </c>
      <c r="D1667" s="26" t="s">
        <v>74</v>
      </c>
      <c r="E1667" s="24">
        <v>0</v>
      </c>
      <c r="F1667" s="27">
        <v>-31.561115540468332</v>
      </c>
      <c r="G1667" s="27">
        <v>0</v>
      </c>
      <c r="H1667" s="26" t="s">
        <v>74</v>
      </c>
      <c r="I1667" s="27">
        <v>23.446490081959134</v>
      </c>
      <c r="J1667" s="27">
        <v>9.3471939049999992</v>
      </c>
      <c r="K1667" s="26" t="s">
        <v>74</v>
      </c>
      <c r="L1667" s="23" t="s">
        <v>178</v>
      </c>
      <c r="M1667" s="23" t="s">
        <v>826</v>
      </c>
      <c r="N1667" s="28" t="s">
        <v>74</v>
      </c>
      <c r="O1667" s="3" t="s">
        <v>77</v>
      </c>
      <c r="P1667" s="3" t="s">
        <v>78</v>
      </c>
      <c r="Q1667" s="28" t="s">
        <v>74</v>
      </c>
      <c r="R1667" s="29">
        <v>0</v>
      </c>
      <c r="S1667" s="30">
        <v>0</v>
      </c>
      <c r="T1667" s="30">
        <v>0</v>
      </c>
      <c r="U1667" s="30">
        <v>11</v>
      </c>
      <c r="V1667" s="30">
        <v>34</v>
      </c>
      <c r="W1667" s="28" t="s">
        <v>74</v>
      </c>
      <c r="X1667" s="3" t="s">
        <v>83</v>
      </c>
      <c r="Y1667" s="28" t="s">
        <v>74</v>
      </c>
      <c r="Z1667" s="31">
        <v>-17.371463340431998</v>
      </c>
      <c r="AA1667" s="31">
        <v>0</v>
      </c>
      <c r="AB1667" s="31">
        <v>-30.25166923472008</v>
      </c>
      <c r="AC1667" s="31">
        <v>-11.799578165683789</v>
      </c>
      <c r="AD1667" s="28" t="s">
        <v>74</v>
      </c>
      <c r="AE1667" s="31">
        <v>-47.587754170034927</v>
      </c>
      <c r="AF1667" s="31">
        <v>-33.737957750477932</v>
      </c>
      <c r="AG1667" s="28" t="s">
        <v>74</v>
      </c>
      <c r="AH1667" s="32">
        <v>45940</v>
      </c>
      <c r="AJ1667" s="30" t="s">
        <v>6367</v>
      </c>
    </row>
    <row r="1668" spans="1:36" x14ac:dyDescent="0.2">
      <c r="A1668" s="23" t="s">
        <v>3191</v>
      </c>
      <c r="B1668" s="24" t="s">
        <v>1398</v>
      </c>
      <c r="C1668" s="25" t="s">
        <v>3192</v>
      </c>
      <c r="D1668" s="26" t="s">
        <v>74</v>
      </c>
      <c r="E1668" s="24">
        <v>2</v>
      </c>
      <c r="F1668" s="27">
        <v>-9.9574734781421625</v>
      </c>
      <c r="G1668" s="27">
        <v>0.56086614078749564</v>
      </c>
      <c r="H1668" s="26" t="s">
        <v>74</v>
      </c>
      <c r="I1668" s="27">
        <v>22.741330288027324</v>
      </c>
      <c r="J1668" s="27">
        <v>9.3393057759999998</v>
      </c>
      <c r="K1668" s="26" t="s">
        <v>74</v>
      </c>
      <c r="L1668" s="23" t="s">
        <v>113</v>
      </c>
      <c r="M1668" s="23" t="s">
        <v>324</v>
      </c>
      <c r="N1668" s="28" t="s">
        <v>74</v>
      </c>
      <c r="O1668" s="3" t="s">
        <v>156</v>
      </c>
      <c r="P1668" s="3" t="s">
        <v>1400</v>
      </c>
      <c r="Q1668" s="28" t="s">
        <v>74</v>
      </c>
      <c r="R1668" s="29">
        <v>4</v>
      </c>
      <c r="S1668" s="30">
        <v>0</v>
      </c>
      <c r="T1668" s="30">
        <v>0</v>
      </c>
      <c r="U1668" s="30">
        <v>0</v>
      </c>
      <c r="V1668" s="30">
        <v>0</v>
      </c>
      <c r="W1668" s="28" t="s">
        <v>74</v>
      </c>
      <c r="X1668" s="3" t="s">
        <v>83</v>
      </c>
      <c r="Y1668" s="28" t="s">
        <v>74</v>
      </c>
      <c r="Z1668" s="31">
        <v>-2.358490566037736</v>
      </c>
      <c r="AA1668" s="31">
        <v>12.02268594683523</v>
      </c>
      <c r="AB1668" s="31">
        <v>-2.358490566037736</v>
      </c>
      <c r="AC1668" s="31">
        <v>53.304614268926933</v>
      </c>
      <c r="AD1668" s="28" t="s">
        <v>74</v>
      </c>
      <c r="AE1668" s="31">
        <v>-9.9574734781421625</v>
      </c>
      <c r="AF1668" s="31">
        <v>28.016759301741317</v>
      </c>
      <c r="AG1668" s="28" t="s">
        <v>74</v>
      </c>
      <c r="AH1668" s="32">
        <v>45940</v>
      </c>
      <c r="AJ1668" s="30" t="s">
        <v>6368</v>
      </c>
    </row>
    <row r="1669" spans="1:36" x14ac:dyDescent="0.2">
      <c r="A1669" s="23" t="s">
        <v>3193</v>
      </c>
      <c r="B1669" s="24" t="s">
        <v>194</v>
      </c>
      <c r="C1669" s="25" t="s">
        <v>3194</v>
      </c>
      <c r="D1669" s="26" t="s">
        <v>74</v>
      </c>
      <c r="E1669" s="24">
        <v>4</v>
      </c>
      <c r="F1669" s="27">
        <v>-2.0964029718247086</v>
      </c>
      <c r="G1669" s="27">
        <v>35.111749031165665</v>
      </c>
      <c r="H1669" s="26" t="s">
        <v>74</v>
      </c>
      <c r="I1669" s="27">
        <v>39.804881898328368</v>
      </c>
      <c r="J1669" s="27">
        <v>9.3280618729999993</v>
      </c>
      <c r="K1669" s="26" t="s">
        <v>74</v>
      </c>
      <c r="L1669" s="23" t="s">
        <v>113</v>
      </c>
      <c r="M1669" s="23" t="s">
        <v>1388</v>
      </c>
      <c r="N1669" s="28" t="s">
        <v>74</v>
      </c>
      <c r="O1669" s="3" t="s">
        <v>156</v>
      </c>
      <c r="P1669" s="3" t="s">
        <v>196</v>
      </c>
      <c r="Q1669" s="28" t="s">
        <v>74</v>
      </c>
      <c r="R1669" s="29">
        <v>4</v>
      </c>
      <c r="S1669" s="30">
        <v>0</v>
      </c>
      <c r="T1669" s="30">
        <v>0</v>
      </c>
      <c r="U1669" s="30">
        <v>0</v>
      </c>
      <c r="V1669" s="30">
        <v>0</v>
      </c>
      <c r="W1669" s="28" t="s">
        <v>74</v>
      </c>
      <c r="X1669" s="3" t="s">
        <v>79</v>
      </c>
      <c r="Y1669" s="28" t="s">
        <v>74</v>
      </c>
      <c r="Z1669" s="31">
        <v>0</v>
      </c>
      <c r="AA1669" s="31">
        <v>65.183135113571197</v>
      </c>
      <c r="AB1669" s="31">
        <v>-9.3694852186760436</v>
      </c>
      <c r="AC1669" s="31">
        <v>41.703189995476734</v>
      </c>
      <c r="AD1669" s="28" t="s">
        <v>74</v>
      </c>
      <c r="AE1669" s="31">
        <v>-32.659653996610672</v>
      </c>
      <c r="AF1669" s="31">
        <v>10.893307015208975</v>
      </c>
      <c r="AG1669" s="28" t="s">
        <v>74</v>
      </c>
      <c r="AH1669" s="32">
        <v>45940</v>
      </c>
      <c r="AJ1669" s="30" t="s">
        <v>6369</v>
      </c>
    </row>
    <row r="1670" spans="1:36" x14ac:dyDescent="0.2">
      <c r="A1670" s="23" t="s">
        <v>3195</v>
      </c>
      <c r="B1670" s="24" t="s">
        <v>194</v>
      </c>
      <c r="C1670" s="25" t="s">
        <v>3196</v>
      </c>
      <c r="D1670" s="26" t="s">
        <v>74</v>
      </c>
      <c r="E1670" s="24">
        <v>1</v>
      </c>
      <c r="F1670" s="27">
        <v>-26.572740181982073</v>
      </c>
      <c r="G1670" s="27">
        <v>1.7487237301220708</v>
      </c>
      <c r="H1670" s="26" t="s">
        <v>74</v>
      </c>
      <c r="I1670" s="27">
        <v>21.69482895255155</v>
      </c>
      <c r="J1670" s="27">
        <v>9.3210874359999991</v>
      </c>
      <c r="K1670" s="26" t="s">
        <v>74</v>
      </c>
      <c r="L1670" s="23" t="s">
        <v>88</v>
      </c>
      <c r="M1670" s="23" t="s">
        <v>216</v>
      </c>
      <c r="N1670" s="28" t="s">
        <v>74</v>
      </c>
      <c r="O1670" s="3" t="s">
        <v>156</v>
      </c>
      <c r="P1670" s="3" t="s">
        <v>196</v>
      </c>
      <c r="Q1670" s="28" t="s">
        <v>74</v>
      </c>
      <c r="R1670" s="29">
        <v>2</v>
      </c>
      <c r="S1670" s="30">
        <v>0</v>
      </c>
      <c r="T1670" s="30">
        <v>0</v>
      </c>
      <c r="U1670" s="30">
        <v>0</v>
      </c>
      <c r="V1670" s="30">
        <v>0</v>
      </c>
      <c r="W1670" s="28" t="s">
        <v>74</v>
      </c>
      <c r="X1670" s="3" t="s">
        <v>83</v>
      </c>
      <c r="Y1670" s="28" t="s">
        <v>74</v>
      </c>
      <c r="Z1670" s="31">
        <v>-13.628190707641277</v>
      </c>
      <c r="AA1670" s="31">
        <v>1.2512030798845042</v>
      </c>
      <c r="AB1670" s="31">
        <v>-21.129970611167749</v>
      </c>
      <c r="AC1670" s="31">
        <v>14.523501403647716</v>
      </c>
      <c r="AD1670" s="28" t="s">
        <v>74</v>
      </c>
      <c r="AE1670" s="31">
        <v>-26.572740181982073</v>
      </c>
      <c r="AF1670" s="31">
        <v>-7.9223735184148127</v>
      </c>
      <c r="AG1670" s="28" t="s">
        <v>74</v>
      </c>
      <c r="AH1670" s="32">
        <v>45940</v>
      </c>
      <c r="AJ1670" s="30" t="s">
        <v>6370</v>
      </c>
    </row>
    <row r="1671" spans="1:36" x14ac:dyDescent="0.2">
      <c r="A1671" s="23" t="s">
        <v>3197</v>
      </c>
      <c r="B1671" s="24" t="s">
        <v>154</v>
      </c>
      <c r="C1671" s="25" t="s">
        <v>3198</v>
      </c>
      <c r="D1671" s="26" t="s">
        <v>74</v>
      </c>
      <c r="E1671" s="24">
        <v>0</v>
      </c>
      <c r="F1671" s="27">
        <v>-19.675034243551259</v>
      </c>
      <c r="G1671" s="27">
        <v>0</v>
      </c>
      <c r="H1671" s="26" t="s">
        <v>74</v>
      </c>
      <c r="I1671" s="27">
        <v>32.948614927281064</v>
      </c>
      <c r="J1671" s="27">
        <v>9.3210642519999993</v>
      </c>
      <c r="K1671" s="26" t="s">
        <v>74</v>
      </c>
      <c r="L1671" s="23" t="s">
        <v>113</v>
      </c>
      <c r="M1671" s="23" t="s">
        <v>295</v>
      </c>
      <c r="N1671" s="28" t="s">
        <v>74</v>
      </c>
      <c r="O1671" s="3" t="s">
        <v>156</v>
      </c>
      <c r="P1671" s="3" t="s">
        <v>454</v>
      </c>
      <c r="Q1671" s="28" t="s">
        <v>74</v>
      </c>
      <c r="R1671" s="29">
        <v>2</v>
      </c>
      <c r="S1671" s="30">
        <v>0</v>
      </c>
      <c r="T1671" s="30">
        <v>0</v>
      </c>
      <c r="U1671" s="30">
        <v>0</v>
      </c>
      <c r="V1671" s="30">
        <v>1</v>
      </c>
      <c r="W1671" s="28" t="s">
        <v>74</v>
      </c>
      <c r="X1671" s="3" t="s">
        <v>83</v>
      </c>
      <c r="Y1671" s="28" t="s">
        <v>74</v>
      </c>
      <c r="Z1671" s="31">
        <v>-14.406779661016945</v>
      </c>
      <c r="AA1671" s="31">
        <v>14.821656956089239</v>
      </c>
      <c r="AB1671" s="31">
        <v>-41.648010399364487</v>
      </c>
      <c r="AC1671" s="31">
        <v>5.6419513602490854</v>
      </c>
      <c r="AD1671" s="28" t="s">
        <v>74</v>
      </c>
      <c r="AE1671" s="31">
        <v>-55.049997067732939</v>
      </c>
      <c r="AF1671" s="31">
        <v>-14.999844186818114</v>
      </c>
      <c r="AG1671" s="28" t="s">
        <v>74</v>
      </c>
      <c r="AH1671" s="32">
        <v>45940</v>
      </c>
      <c r="AJ1671" s="30" t="s">
        <v>6371</v>
      </c>
    </row>
    <row r="1672" spans="1:36" x14ac:dyDescent="0.2">
      <c r="A1672" s="23" t="s">
        <v>3199</v>
      </c>
      <c r="B1672" s="24" t="s">
        <v>72</v>
      </c>
      <c r="C1672" s="25" t="s">
        <v>3200</v>
      </c>
      <c r="D1672" s="26" t="s">
        <v>74</v>
      </c>
      <c r="E1672" s="24">
        <v>1</v>
      </c>
      <c r="F1672" s="27">
        <v>-11.462623897473307</v>
      </c>
      <c r="G1672" s="27">
        <v>5.437595956592105</v>
      </c>
      <c r="H1672" s="26" t="s">
        <v>74</v>
      </c>
      <c r="I1672" s="27">
        <v>26.435642605041103</v>
      </c>
      <c r="J1672" s="27">
        <v>9.3154113370000005</v>
      </c>
      <c r="K1672" s="26" t="s">
        <v>74</v>
      </c>
      <c r="L1672" s="23" t="s">
        <v>493</v>
      </c>
      <c r="M1672" s="23" t="s">
        <v>525</v>
      </c>
      <c r="N1672" s="28" t="s">
        <v>74</v>
      </c>
      <c r="O1672" s="3" t="s">
        <v>77</v>
      </c>
      <c r="P1672" s="3" t="s">
        <v>78</v>
      </c>
      <c r="Q1672" s="28" t="s">
        <v>74</v>
      </c>
      <c r="R1672" s="29">
        <v>3</v>
      </c>
      <c r="S1672" s="30">
        <v>0</v>
      </c>
      <c r="T1672" s="30">
        <v>0</v>
      </c>
      <c r="U1672" s="30">
        <v>0</v>
      </c>
      <c r="V1672" s="30">
        <v>0</v>
      </c>
      <c r="W1672" s="28" t="s">
        <v>74</v>
      </c>
      <c r="X1672" s="3" t="s">
        <v>83</v>
      </c>
      <c r="Y1672" s="28" t="s">
        <v>74</v>
      </c>
      <c r="Z1672" s="31">
        <v>-8.2731298065718875</v>
      </c>
      <c r="AA1672" s="31">
        <v>23.851478917558204</v>
      </c>
      <c r="AB1672" s="31">
        <v>-45.469659185369913</v>
      </c>
      <c r="AC1672" s="31">
        <v>-18.170563232262758</v>
      </c>
      <c r="AD1672" s="28" t="s">
        <v>74</v>
      </c>
      <c r="AE1672" s="31">
        <v>-62.908250372095431</v>
      </c>
      <c r="AF1672" s="31">
        <v>-40.106045440512148</v>
      </c>
      <c r="AG1672" s="28" t="s">
        <v>74</v>
      </c>
      <c r="AH1672" s="32">
        <v>45940</v>
      </c>
      <c r="AJ1672" s="30" t="s">
        <v>6372</v>
      </c>
    </row>
    <row r="1673" spans="1:36" x14ac:dyDescent="0.2">
      <c r="A1673" s="23">
        <v>3661</v>
      </c>
      <c r="B1673" s="24" t="s">
        <v>107</v>
      </c>
      <c r="C1673" s="25" t="s">
        <v>3201</v>
      </c>
      <c r="D1673" s="26" t="s">
        <v>74</v>
      </c>
      <c r="E1673" s="24">
        <v>5</v>
      </c>
      <c r="F1673" s="27">
        <v>-20.71743912707058</v>
      </c>
      <c r="G1673" s="27">
        <v>48.748467461152536</v>
      </c>
      <c r="H1673" s="26" t="s">
        <v>74</v>
      </c>
      <c r="I1673" s="27">
        <v>61.424983481764961</v>
      </c>
      <c r="J1673" s="27">
        <v>9.2678781420000007</v>
      </c>
      <c r="K1673" s="26" t="s">
        <v>74</v>
      </c>
      <c r="L1673" s="23" t="s">
        <v>75</v>
      </c>
      <c r="M1673" s="23" t="s">
        <v>76</v>
      </c>
      <c r="N1673" s="28" t="s">
        <v>74</v>
      </c>
      <c r="O1673" s="3" t="s">
        <v>109</v>
      </c>
      <c r="P1673" s="3" t="s">
        <v>110</v>
      </c>
      <c r="Q1673" s="28" t="s">
        <v>74</v>
      </c>
      <c r="R1673" s="29">
        <v>5</v>
      </c>
      <c r="S1673" s="30">
        <v>14</v>
      </c>
      <c r="T1673" s="30">
        <v>1</v>
      </c>
      <c r="U1673" s="30">
        <v>0</v>
      </c>
      <c r="V1673" s="30">
        <v>0</v>
      </c>
      <c r="W1673" s="28" t="s">
        <v>74</v>
      </c>
      <c r="X1673" s="3" t="s">
        <v>79</v>
      </c>
      <c r="Y1673" s="28" t="s">
        <v>74</v>
      </c>
      <c r="Z1673" s="31">
        <v>-17.577650529238241</v>
      </c>
      <c r="AA1673" s="31">
        <v>66.977820215004712</v>
      </c>
      <c r="AB1673" s="31">
        <v>-17.577650529238241</v>
      </c>
      <c r="AC1673" s="31">
        <v>66.878279244237447</v>
      </c>
      <c r="AD1673" s="28" t="s">
        <v>74</v>
      </c>
      <c r="AE1673" s="31">
        <v>-32.568106832296159</v>
      </c>
      <c r="AF1673" s="31">
        <v>34.184240848344842</v>
      </c>
      <c r="AG1673" s="28" t="s">
        <v>74</v>
      </c>
      <c r="AH1673" s="32">
        <v>45940</v>
      </c>
      <c r="AJ1673" s="30" t="s">
        <v>6373</v>
      </c>
    </row>
    <row r="1674" spans="1:36" x14ac:dyDescent="0.2">
      <c r="A1674" s="23">
        <v>2379</v>
      </c>
      <c r="B1674" s="24" t="s">
        <v>107</v>
      </c>
      <c r="C1674" s="25" t="s">
        <v>3202</v>
      </c>
      <c r="D1674" s="26" t="s">
        <v>74</v>
      </c>
      <c r="E1674" s="24">
        <v>2</v>
      </c>
      <c r="F1674" s="27">
        <v>-9.6260567386124798</v>
      </c>
      <c r="G1674" s="27">
        <v>8.8505839155113826</v>
      </c>
      <c r="H1674" s="26" t="s">
        <v>74</v>
      </c>
      <c r="I1674" s="27">
        <v>18.711243152054262</v>
      </c>
      <c r="J1674" s="27">
        <v>9.2659502440000008</v>
      </c>
      <c r="K1674" s="26" t="s">
        <v>74</v>
      </c>
      <c r="L1674" s="23" t="s">
        <v>75</v>
      </c>
      <c r="M1674" s="23" t="s">
        <v>76</v>
      </c>
      <c r="N1674" s="28" t="s">
        <v>74</v>
      </c>
      <c r="O1674" s="3" t="s">
        <v>109</v>
      </c>
      <c r="P1674" s="3" t="s">
        <v>110</v>
      </c>
      <c r="Q1674" s="28" t="s">
        <v>74</v>
      </c>
      <c r="R1674" s="29">
        <v>5</v>
      </c>
      <c r="S1674" s="30">
        <v>5</v>
      </c>
      <c r="T1674" s="30">
        <v>0</v>
      </c>
      <c r="U1674" s="30">
        <v>0</v>
      </c>
      <c r="V1674" s="30">
        <v>0</v>
      </c>
      <c r="W1674" s="28" t="s">
        <v>74</v>
      </c>
      <c r="X1674" s="3" t="s">
        <v>101</v>
      </c>
      <c r="Y1674" s="28" t="s">
        <v>74</v>
      </c>
      <c r="Z1674" s="31">
        <v>-0.42699773942373165</v>
      </c>
      <c r="AA1674" s="31">
        <v>15.348643874051756</v>
      </c>
      <c r="AB1674" s="31">
        <v>-0.42699773942373165</v>
      </c>
      <c r="AC1674" s="31">
        <v>35.080718030683769</v>
      </c>
      <c r="AD1674" s="28" t="s">
        <v>74</v>
      </c>
      <c r="AE1674" s="31">
        <v>-17.613772729972727</v>
      </c>
      <c r="AF1674" s="31">
        <v>4.7759065965883325</v>
      </c>
      <c r="AG1674" s="28" t="s">
        <v>74</v>
      </c>
      <c r="AH1674" s="32">
        <v>45940</v>
      </c>
      <c r="AJ1674" s="30" t="s">
        <v>6374</v>
      </c>
    </row>
    <row r="1675" spans="1:36" x14ac:dyDescent="0.2">
      <c r="A1675" s="23" t="s">
        <v>3203</v>
      </c>
      <c r="B1675" s="24" t="s">
        <v>72</v>
      </c>
      <c r="C1675" s="25" t="s">
        <v>3204</v>
      </c>
      <c r="D1675" s="26" t="s">
        <v>74</v>
      </c>
      <c r="E1675" s="24">
        <v>4</v>
      </c>
      <c r="F1675" s="27">
        <v>-2.512978680229466</v>
      </c>
      <c r="G1675" s="27">
        <v>9.248504888517969</v>
      </c>
      <c r="H1675" s="26" t="s">
        <v>74</v>
      </c>
      <c r="I1675" s="27">
        <v>21.601806255195839</v>
      </c>
      <c r="J1675" s="27">
        <v>9.2611516439999999</v>
      </c>
      <c r="K1675" s="26" t="s">
        <v>74</v>
      </c>
      <c r="L1675" s="23" t="s">
        <v>178</v>
      </c>
      <c r="M1675" s="23" t="s">
        <v>240</v>
      </c>
      <c r="N1675" s="28" t="s">
        <v>74</v>
      </c>
      <c r="O1675" s="3" t="s">
        <v>77</v>
      </c>
      <c r="P1675" s="3" t="s">
        <v>78</v>
      </c>
      <c r="Q1675" s="28" t="s">
        <v>74</v>
      </c>
      <c r="R1675" s="29">
        <v>5</v>
      </c>
      <c r="S1675" s="30">
        <v>13</v>
      </c>
      <c r="T1675" s="30">
        <v>0</v>
      </c>
      <c r="U1675" s="30">
        <v>0</v>
      </c>
      <c r="V1675" s="30">
        <v>0</v>
      </c>
      <c r="W1675" s="28" t="s">
        <v>74</v>
      </c>
      <c r="X1675" s="3" t="s">
        <v>83</v>
      </c>
      <c r="Y1675" s="28" t="s">
        <v>74</v>
      </c>
      <c r="Z1675" s="31">
        <v>-3.3046846628737492</v>
      </c>
      <c r="AA1675" s="31">
        <v>31.880468878982988</v>
      </c>
      <c r="AB1675" s="31">
        <v>-3.3046846628737492</v>
      </c>
      <c r="AC1675" s="31">
        <v>27.429280179307096</v>
      </c>
      <c r="AD1675" s="28" t="s">
        <v>74</v>
      </c>
      <c r="AE1675" s="31">
        <v>-19.461068601018123</v>
      </c>
      <c r="AF1675" s="31">
        <v>-3.4379192009520638</v>
      </c>
      <c r="AG1675" s="28" t="s">
        <v>74</v>
      </c>
      <c r="AH1675" s="32">
        <v>45940</v>
      </c>
      <c r="AJ1675" s="30" t="s">
        <v>6375</v>
      </c>
    </row>
    <row r="1676" spans="1:36" x14ac:dyDescent="0.2">
      <c r="A1676" s="23" t="s">
        <v>3205</v>
      </c>
      <c r="B1676" s="24" t="s">
        <v>72</v>
      </c>
      <c r="C1676" s="25" t="s">
        <v>3206</v>
      </c>
      <c r="D1676" s="26" t="s">
        <v>74</v>
      </c>
      <c r="E1676" s="24">
        <v>2</v>
      </c>
      <c r="F1676" s="27">
        <v>-15.463215280671678</v>
      </c>
      <c r="G1676" s="27">
        <v>14.838571939734512</v>
      </c>
      <c r="H1676" s="26" t="s">
        <v>74</v>
      </c>
      <c r="I1676" s="27">
        <v>47.203301007079759</v>
      </c>
      <c r="J1676" s="27">
        <v>9.2398018610000001</v>
      </c>
      <c r="K1676" s="26" t="s">
        <v>74</v>
      </c>
      <c r="L1676" s="23" t="s">
        <v>129</v>
      </c>
      <c r="M1676" s="23" t="s">
        <v>200</v>
      </c>
      <c r="N1676" s="28" t="s">
        <v>74</v>
      </c>
      <c r="O1676" s="3" t="s">
        <v>77</v>
      </c>
      <c r="P1676" s="3" t="s">
        <v>78</v>
      </c>
      <c r="Q1676" s="28" t="s">
        <v>74</v>
      </c>
      <c r="R1676" s="29">
        <v>2</v>
      </c>
      <c r="S1676" s="30">
        <v>0</v>
      </c>
      <c r="T1676" s="30">
        <v>0</v>
      </c>
      <c r="U1676" s="30">
        <v>0</v>
      </c>
      <c r="V1676" s="30">
        <v>0</v>
      </c>
      <c r="W1676" s="28" t="s">
        <v>74</v>
      </c>
      <c r="X1676" s="3" t="s">
        <v>79</v>
      </c>
      <c r="Y1676" s="28" t="s">
        <v>74</v>
      </c>
      <c r="Z1676" s="31">
        <v>-6.8149324861000888</v>
      </c>
      <c r="AA1676" s="31">
        <v>25.583386855063146</v>
      </c>
      <c r="AB1676" s="31">
        <v>-53.952429547060213</v>
      </c>
      <c r="AC1676" s="31">
        <v>-22.064377268998133</v>
      </c>
      <c r="AD1676" s="28" t="s">
        <v>74</v>
      </c>
      <c r="AE1676" s="31">
        <v>-64.883797548106998</v>
      </c>
      <c r="AF1676" s="31">
        <v>-42.848652972239194</v>
      </c>
      <c r="AG1676" s="28" t="s">
        <v>74</v>
      </c>
      <c r="AH1676" s="32">
        <v>45940</v>
      </c>
      <c r="AJ1676" s="30" t="s">
        <v>6376</v>
      </c>
    </row>
    <row r="1677" spans="1:36" x14ac:dyDescent="0.2">
      <c r="A1677" s="23">
        <v>3996</v>
      </c>
      <c r="B1677" s="24" t="s">
        <v>124</v>
      </c>
      <c r="C1677" s="25" t="s">
        <v>3207</v>
      </c>
      <c r="D1677" s="26" t="s">
        <v>74</v>
      </c>
      <c r="E1677" s="24">
        <v>4</v>
      </c>
      <c r="F1677" s="27">
        <v>-11.732560106864689</v>
      </c>
      <c r="G1677" s="27">
        <v>15.840084185162764</v>
      </c>
      <c r="H1677" s="26" t="s">
        <v>74</v>
      </c>
      <c r="I1677" s="27">
        <v>33.301772878246787</v>
      </c>
      <c r="J1677" s="27">
        <v>9.2315598170000008</v>
      </c>
      <c r="K1677" s="26" t="s">
        <v>74</v>
      </c>
      <c r="L1677" s="23" t="s">
        <v>178</v>
      </c>
      <c r="M1677" s="23" t="s">
        <v>683</v>
      </c>
      <c r="N1677" s="28" t="s">
        <v>74</v>
      </c>
      <c r="O1677" s="3" t="s">
        <v>109</v>
      </c>
      <c r="P1677" s="3" t="s">
        <v>126</v>
      </c>
      <c r="Q1677" s="28" t="s">
        <v>74</v>
      </c>
      <c r="R1677" s="29">
        <v>5</v>
      </c>
      <c r="S1677" s="30">
        <v>11</v>
      </c>
      <c r="T1677" s="30">
        <v>0</v>
      </c>
      <c r="U1677" s="30">
        <v>0</v>
      </c>
      <c r="V1677" s="30">
        <v>0</v>
      </c>
      <c r="W1677" s="28" t="s">
        <v>74</v>
      </c>
      <c r="X1677" s="3" t="s">
        <v>83</v>
      </c>
      <c r="Y1677" s="28" t="s">
        <v>74</v>
      </c>
      <c r="Z1677" s="31">
        <v>-10.144927536231878</v>
      </c>
      <c r="AA1677" s="31">
        <v>29.981760623912447</v>
      </c>
      <c r="AB1677" s="31">
        <v>-10.144927536231878</v>
      </c>
      <c r="AC1677" s="31">
        <v>34.871066523413305</v>
      </c>
      <c r="AD1677" s="28" t="s">
        <v>74</v>
      </c>
      <c r="AE1677" s="31">
        <v>-29.440072007414862</v>
      </c>
      <c r="AF1677" s="31">
        <v>1.6284674127604264</v>
      </c>
      <c r="AG1677" s="28" t="s">
        <v>74</v>
      </c>
      <c r="AH1677" s="32">
        <v>45940</v>
      </c>
      <c r="AJ1677" s="30" t="s">
        <v>6377</v>
      </c>
    </row>
    <row r="1678" spans="1:36" x14ac:dyDescent="0.2">
      <c r="A1678" s="23" t="s">
        <v>3208</v>
      </c>
      <c r="B1678" s="24" t="s">
        <v>188</v>
      </c>
      <c r="C1678" s="25" t="s">
        <v>3209</v>
      </c>
      <c r="D1678" s="26" t="s">
        <v>74</v>
      </c>
      <c r="E1678" s="24">
        <v>5</v>
      </c>
      <c r="F1678" s="27">
        <v>0</v>
      </c>
      <c r="G1678" s="27">
        <v>18.828069138654826</v>
      </c>
      <c r="H1678" s="26" t="s">
        <v>74</v>
      </c>
      <c r="I1678" s="27">
        <v>26.423657015820478</v>
      </c>
      <c r="J1678" s="27">
        <v>9.2223167779999997</v>
      </c>
      <c r="K1678" s="26" t="s">
        <v>74</v>
      </c>
      <c r="L1678" s="23" t="s">
        <v>113</v>
      </c>
      <c r="M1678" s="23" t="s">
        <v>324</v>
      </c>
      <c r="N1678" s="28" t="s">
        <v>74</v>
      </c>
      <c r="O1678" s="3" t="s">
        <v>99</v>
      </c>
      <c r="P1678" s="3" t="s">
        <v>190</v>
      </c>
      <c r="Q1678" s="28" t="s">
        <v>74</v>
      </c>
      <c r="R1678" s="29">
        <v>5</v>
      </c>
      <c r="S1678" s="30">
        <v>9</v>
      </c>
      <c r="T1678" s="30">
        <v>1</v>
      </c>
      <c r="U1678" s="30">
        <v>0</v>
      </c>
      <c r="V1678" s="30">
        <v>0</v>
      </c>
      <c r="W1678" s="28" t="s">
        <v>74</v>
      </c>
      <c r="X1678" s="3" t="s">
        <v>83</v>
      </c>
      <c r="Y1678" s="28" t="s">
        <v>74</v>
      </c>
      <c r="Z1678" s="31">
        <v>0</v>
      </c>
      <c r="AA1678" s="31">
        <v>34.530356950285785</v>
      </c>
      <c r="AB1678" s="31">
        <v>0</v>
      </c>
      <c r="AC1678" s="31">
        <v>33.205485454047931</v>
      </c>
      <c r="AD1678" s="28" t="s">
        <v>74</v>
      </c>
      <c r="AE1678" s="31">
        <v>-24.980379224424716</v>
      </c>
      <c r="AF1678" s="31">
        <v>1.0901755019022807</v>
      </c>
      <c r="AG1678" s="28" t="s">
        <v>74</v>
      </c>
      <c r="AH1678" s="32">
        <v>45940</v>
      </c>
      <c r="AJ1678" s="30" t="s">
        <v>6378</v>
      </c>
    </row>
    <row r="1679" spans="1:36" x14ac:dyDescent="0.2">
      <c r="A1679" s="23">
        <v>2395</v>
      </c>
      <c r="B1679" s="24" t="s">
        <v>107</v>
      </c>
      <c r="C1679" s="25" t="s">
        <v>3210</v>
      </c>
      <c r="D1679" s="26" t="s">
        <v>74</v>
      </c>
      <c r="E1679" s="24">
        <v>0</v>
      </c>
      <c r="F1679" s="27">
        <v>-27.165695635836819</v>
      </c>
      <c r="G1679" s="27">
        <v>3.6293810276241456</v>
      </c>
      <c r="H1679" s="26" t="s">
        <v>74</v>
      </c>
      <c r="I1679" s="27">
        <v>28.420147518810268</v>
      </c>
      <c r="J1679" s="27">
        <v>9.1870391139999992</v>
      </c>
      <c r="K1679" s="26" t="s">
        <v>74</v>
      </c>
      <c r="L1679" s="23" t="s">
        <v>75</v>
      </c>
      <c r="M1679" s="23" t="s">
        <v>286</v>
      </c>
      <c r="N1679" s="28" t="s">
        <v>74</v>
      </c>
      <c r="O1679" s="3" t="s">
        <v>109</v>
      </c>
      <c r="P1679" s="3" t="s">
        <v>110</v>
      </c>
      <c r="Q1679" s="28" t="s">
        <v>74</v>
      </c>
      <c r="R1679" s="29">
        <v>3</v>
      </c>
      <c r="S1679" s="30">
        <v>0</v>
      </c>
      <c r="T1679" s="30">
        <v>0</v>
      </c>
      <c r="U1679" s="30">
        <v>0</v>
      </c>
      <c r="V1679" s="30">
        <v>11</v>
      </c>
      <c r="W1679" s="28" t="s">
        <v>74</v>
      </c>
      <c r="X1679" s="3" t="s">
        <v>83</v>
      </c>
      <c r="Y1679" s="28" t="s">
        <v>74</v>
      </c>
      <c r="Z1679" s="31">
        <v>-14.367394041124626</v>
      </c>
      <c r="AA1679" s="31">
        <v>3.6507936507936511</v>
      </c>
      <c r="AB1679" s="31">
        <v>-19.898922990113103</v>
      </c>
      <c r="AC1679" s="31">
        <v>1.048677918093931</v>
      </c>
      <c r="AD1679" s="28" t="s">
        <v>74</v>
      </c>
      <c r="AE1679" s="31">
        <v>-38.334416280205694</v>
      </c>
      <c r="AF1679" s="31">
        <v>-23.474078729612696</v>
      </c>
      <c r="AG1679" s="28" t="s">
        <v>74</v>
      </c>
      <c r="AH1679" s="32">
        <v>45940</v>
      </c>
      <c r="AJ1679" s="30" t="s">
        <v>6379</v>
      </c>
    </row>
    <row r="1680" spans="1:36" x14ac:dyDescent="0.2">
      <c r="A1680" s="23">
        <v>18260</v>
      </c>
      <c r="B1680" s="24" t="s">
        <v>140</v>
      </c>
      <c r="C1680" s="25" t="s">
        <v>3211</v>
      </c>
      <c r="D1680" s="26" t="s">
        <v>74</v>
      </c>
      <c r="E1680" s="24">
        <v>3</v>
      </c>
      <c r="F1680" s="27">
        <v>-15.193743469415649</v>
      </c>
      <c r="G1680" s="27">
        <v>26.389052546332458</v>
      </c>
      <c r="H1680" s="26" t="s">
        <v>74</v>
      </c>
      <c r="I1680" s="27">
        <v>46.605956348430219</v>
      </c>
      <c r="J1680" s="27">
        <v>9.1712304150000001</v>
      </c>
      <c r="K1680" s="26" t="s">
        <v>74</v>
      </c>
      <c r="L1680" s="23" t="s">
        <v>75</v>
      </c>
      <c r="M1680" s="23" t="s">
        <v>204</v>
      </c>
      <c r="N1680" s="28" t="s">
        <v>74</v>
      </c>
      <c r="O1680" s="3" t="s">
        <v>109</v>
      </c>
      <c r="P1680" s="3" t="s">
        <v>142</v>
      </c>
      <c r="Q1680" s="28" t="s">
        <v>74</v>
      </c>
      <c r="R1680" s="29">
        <v>5</v>
      </c>
      <c r="S1680" s="30">
        <v>17</v>
      </c>
      <c r="T1680" s="30">
        <v>0</v>
      </c>
      <c r="U1680" s="30">
        <v>0</v>
      </c>
      <c r="V1680" s="30">
        <v>0</v>
      </c>
      <c r="W1680" s="28" t="s">
        <v>74</v>
      </c>
      <c r="X1680" s="3" t="s">
        <v>79</v>
      </c>
      <c r="Y1680" s="28" t="s">
        <v>74</v>
      </c>
      <c r="Z1680" s="31">
        <v>-8.870967741935484</v>
      </c>
      <c r="AA1680" s="31">
        <v>47.007805724197745</v>
      </c>
      <c r="AB1680" s="31">
        <v>-8.870967741935484</v>
      </c>
      <c r="AC1680" s="31">
        <v>24.978944365899416</v>
      </c>
      <c r="AD1680" s="28" t="s">
        <v>74</v>
      </c>
      <c r="AE1680" s="31">
        <v>-31.996987462893074</v>
      </c>
      <c r="AF1680" s="31">
        <v>-12.432107579123494</v>
      </c>
      <c r="AG1680" s="28" t="s">
        <v>74</v>
      </c>
      <c r="AH1680" s="32">
        <v>45940</v>
      </c>
      <c r="AJ1680" s="30" t="s">
        <v>6380</v>
      </c>
    </row>
    <row r="1681" spans="1:36" x14ac:dyDescent="0.2">
      <c r="A1681" s="23">
        <v>9843</v>
      </c>
      <c r="B1681" s="24" t="s">
        <v>259</v>
      </c>
      <c r="C1681" s="25" t="s">
        <v>3212</v>
      </c>
      <c r="D1681" s="26" t="s">
        <v>74</v>
      </c>
      <c r="E1681" s="24">
        <v>0</v>
      </c>
      <c r="F1681" s="27">
        <v>-44.809899511086797</v>
      </c>
      <c r="G1681" s="27">
        <v>0</v>
      </c>
      <c r="H1681" s="26" t="s">
        <v>74</v>
      </c>
      <c r="I1681" s="27">
        <v>31.108755179216608</v>
      </c>
      <c r="J1681" s="27">
        <v>9.1524070329999994</v>
      </c>
      <c r="K1681" s="26" t="s">
        <v>74</v>
      </c>
      <c r="L1681" s="23" t="s">
        <v>91</v>
      </c>
      <c r="M1681" s="23" t="s">
        <v>92</v>
      </c>
      <c r="N1681" s="28" t="s">
        <v>74</v>
      </c>
      <c r="O1681" s="3" t="s">
        <v>109</v>
      </c>
      <c r="P1681" s="3" t="s">
        <v>261</v>
      </c>
      <c r="Q1681" s="28" t="s">
        <v>74</v>
      </c>
      <c r="R1681" s="29">
        <v>0</v>
      </c>
      <c r="S1681" s="30">
        <v>0</v>
      </c>
      <c r="T1681" s="30">
        <v>0</v>
      </c>
      <c r="U1681" s="30">
        <v>22</v>
      </c>
      <c r="V1681" s="30">
        <v>19</v>
      </c>
      <c r="W1681" s="28" t="s">
        <v>74</v>
      </c>
      <c r="X1681" s="3" t="s">
        <v>83</v>
      </c>
      <c r="Y1681" s="28" t="s">
        <v>74</v>
      </c>
      <c r="Z1681" s="31">
        <v>-29.522082794751835</v>
      </c>
      <c r="AA1681" s="31">
        <v>0</v>
      </c>
      <c r="AB1681" s="31">
        <v>-45.110136083208971</v>
      </c>
      <c r="AC1681" s="31">
        <v>-21.403123745065084</v>
      </c>
      <c r="AD1681" s="28" t="s">
        <v>74</v>
      </c>
      <c r="AE1681" s="31">
        <v>-58.696244081970761</v>
      </c>
      <c r="AF1681" s="31">
        <v>-44.763812803640377</v>
      </c>
      <c r="AG1681" s="28" t="s">
        <v>74</v>
      </c>
      <c r="AH1681" s="32">
        <v>45940</v>
      </c>
      <c r="AJ1681" s="30" t="s">
        <v>6381</v>
      </c>
    </row>
    <row r="1682" spans="1:36" x14ac:dyDescent="0.2">
      <c r="A1682" s="23" t="s">
        <v>3213</v>
      </c>
      <c r="B1682" s="24" t="s">
        <v>299</v>
      </c>
      <c r="C1682" s="25" t="s">
        <v>3214</v>
      </c>
      <c r="D1682" s="26" t="s">
        <v>74</v>
      </c>
      <c r="E1682" s="24">
        <v>1</v>
      </c>
      <c r="F1682" s="27">
        <v>-18.858428000384027</v>
      </c>
      <c r="G1682" s="27">
        <v>20.354174812515872</v>
      </c>
      <c r="H1682" s="26" t="s">
        <v>74</v>
      </c>
      <c r="I1682" s="27">
        <v>36.730273899493717</v>
      </c>
      <c r="J1682" s="27">
        <v>9.1398239760000006</v>
      </c>
      <c r="K1682" s="26" t="s">
        <v>74</v>
      </c>
      <c r="L1682" s="23" t="s">
        <v>247</v>
      </c>
      <c r="M1682" s="23" t="s">
        <v>409</v>
      </c>
      <c r="N1682" s="28" t="s">
        <v>74</v>
      </c>
      <c r="O1682" s="3" t="s">
        <v>109</v>
      </c>
      <c r="P1682" s="3" t="s">
        <v>301</v>
      </c>
      <c r="Q1682" s="28" t="s">
        <v>74</v>
      </c>
      <c r="R1682" s="29">
        <v>2</v>
      </c>
      <c r="S1682" s="30">
        <v>0</v>
      </c>
      <c r="T1682" s="30">
        <v>0</v>
      </c>
      <c r="U1682" s="30">
        <v>0</v>
      </c>
      <c r="V1682" s="30">
        <v>0</v>
      </c>
      <c r="W1682" s="28" t="s">
        <v>74</v>
      </c>
      <c r="X1682" s="3" t="s">
        <v>83</v>
      </c>
      <c r="Y1682" s="28" t="s">
        <v>74</v>
      </c>
      <c r="Z1682" s="31">
        <v>-9.7701149425287319</v>
      </c>
      <c r="AA1682" s="31">
        <v>23.137254901960798</v>
      </c>
      <c r="AB1682" s="31">
        <v>-32.905982905982903</v>
      </c>
      <c r="AC1682" s="31">
        <v>-8.857379214257719</v>
      </c>
      <c r="AD1682" s="28" t="s">
        <v>74</v>
      </c>
      <c r="AE1682" s="31">
        <v>-58.706536629756471</v>
      </c>
      <c r="AF1682" s="31">
        <v>-35.27365472631913</v>
      </c>
      <c r="AG1682" s="28" t="s">
        <v>74</v>
      </c>
      <c r="AH1682" s="32">
        <v>45940</v>
      </c>
      <c r="AJ1682" s="30" t="s">
        <v>6382</v>
      </c>
    </row>
    <row r="1683" spans="1:36" x14ac:dyDescent="0.2">
      <c r="A1683" s="23" t="s">
        <v>3215</v>
      </c>
      <c r="B1683" s="24" t="s">
        <v>72</v>
      </c>
      <c r="C1683" s="25" t="s">
        <v>3216</v>
      </c>
      <c r="D1683" s="26" t="s">
        <v>74</v>
      </c>
      <c r="E1683" s="24">
        <v>0</v>
      </c>
      <c r="F1683" s="27">
        <v>-30.482030642986341</v>
      </c>
      <c r="G1683" s="27">
        <v>14.203889922440084</v>
      </c>
      <c r="H1683" s="26" t="s">
        <v>74</v>
      </c>
      <c r="I1683" s="27">
        <v>54.63251985362394</v>
      </c>
      <c r="J1683" s="27">
        <v>9.1352982449999995</v>
      </c>
      <c r="K1683" s="26" t="s">
        <v>74</v>
      </c>
      <c r="L1683" s="23" t="s">
        <v>247</v>
      </c>
      <c r="M1683" s="23" t="s">
        <v>248</v>
      </c>
      <c r="N1683" s="28" t="s">
        <v>74</v>
      </c>
      <c r="O1683" s="3" t="s">
        <v>77</v>
      </c>
      <c r="P1683" s="3" t="s">
        <v>78</v>
      </c>
      <c r="Q1683" s="28" t="s">
        <v>74</v>
      </c>
      <c r="R1683" s="29">
        <v>1</v>
      </c>
      <c r="S1683" s="30">
        <v>0</v>
      </c>
      <c r="T1683" s="30">
        <v>0</v>
      </c>
      <c r="U1683" s="30">
        <v>0</v>
      </c>
      <c r="V1683" s="30">
        <v>55</v>
      </c>
      <c r="W1683" s="28" t="s">
        <v>74</v>
      </c>
      <c r="X1683" s="3" t="s">
        <v>79</v>
      </c>
      <c r="Y1683" s="28" t="s">
        <v>74</v>
      </c>
      <c r="Z1683" s="31">
        <v>-18.984280532043524</v>
      </c>
      <c r="AA1683" s="31">
        <v>17.957746478873247</v>
      </c>
      <c r="AB1683" s="31">
        <v>-68.201233227366714</v>
      </c>
      <c r="AC1683" s="31">
        <v>-41.146500968153781</v>
      </c>
      <c r="AD1683" s="28" t="s">
        <v>74</v>
      </c>
      <c r="AE1683" s="31">
        <v>-75.7500358710667</v>
      </c>
      <c r="AF1683" s="31">
        <v>-56.9242059837865</v>
      </c>
      <c r="AG1683" s="28" t="s">
        <v>74</v>
      </c>
      <c r="AH1683" s="32">
        <v>45940</v>
      </c>
      <c r="AJ1683" s="30" t="s">
        <v>6383</v>
      </c>
    </row>
    <row r="1684" spans="1:36" x14ac:dyDescent="0.2">
      <c r="A1684" s="23" t="s">
        <v>3217</v>
      </c>
      <c r="B1684" s="24" t="s">
        <v>72</v>
      </c>
      <c r="C1684" s="25" t="s">
        <v>3218</v>
      </c>
      <c r="D1684" s="26" t="s">
        <v>74</v>
      </c>
      <c r="E1684" s="24">
        <v>0</v>
      </c>
      <c r="F1684" s="27">
        <v>-41.418084050422273</v>
      </c>
      <c r="G1684" s="27">
        <v>0.58864954291258265</v>
      </c>
      <c r="H1684" s="26" t="s">
        <v>74</v>
      </c>
      <c r="I1684" s="27">
        <v>55.450646699007777</v>
      </c>
      <c r="J1684" s="27">
        <v>9.1180602309999994</v>
      </c>
      <c r="K1684" s="26" t="s">
        <v>74</v>
      </c>
      <c r="L1684" s="23" t="s">
        <v>129</v>
      </c>
      <c r="M1684" s="23" t="s">
        <v>392</v>
      </c>
      <c r="N1684" s="28" t="s">
        <v>74</v>
      </c>
      <c r="O1684" s="3" t="s">
        <v>77</v>
      </c>
      <c r="P1684" s="3" t="s">
        <v>78</v>
      </c>
      <c r="Q1684" s="28" t="s">
        <v>74</v>
      </c>
      <c r="R1684" s="29">
        <v>0</v>
      </c>
      <c r="S1684" s="30">
        <v>0</v>
      </c>
      <c r="T1684" s="30">
        <v>0</v>
      </c>
      <c r="U1684" s="30">
        <v>11</v>
      </c>
      <c r="V1684" s="30">
        <v>11</v>
      </c>
      <c r="W1684" s="28" t="s">
        <v>74</v>
      </c>
      <c r="X1684" s="3" t="s">
        <v>79</v>
      </c>
      <c r="Y1684" s="28" t="s">
        <v>74</v>
      </c>
      <c r="Z1684" s="31">
        <v>-38.806187974314064</v>
      </c>
      <c r="AA1684" s="31">
        <v>0</v>
      </c>
      <c r="AB1684" s="31">
        <v>-80.85912535378435</v>
      </c>
      <c r="AC1684" s="31">
        <v>-53.446900961233226</v>
      </c>
      <c r="AD1684" s="28" t="s">
        <v>74</v>
      </c>
      <c r="AE1684" s="31">
        <v>-85.444400810846886</v>
      </c>
      <c r="AF1684" s="31">
        <v>-65.934454283699409</v>
      </c>
      <c r="AG1684" s="28" t="s">
        <v>74</v>
      </c>
      <c r="AH1684" s="32">
        <v>45940</v>
      </c>
      <c r="AJ1684" s="30" t="s">
        <v>6384</v>
      </c>
    </row>
    <row r="1685" spans="1:36" x14ac:dyDescent="0.2">
      <c r="A1685" s="23" t="s">
        <v>3219</v>
      </c>
      <c r="B1685" s="24" t="s">
        <v>272</v>
      </c>
      <c r="C1685" s="25" t="s">
        <v>3220</v>
      </c>
      <c r="D1685" s="26" t="s">
        <v>74</v>
      </c>
      <c r="E1685" s="24">
        <v>5</v>
      </c>
      <c r="F1685" s="27">
        <v>0</v>
      </c>
      <c r="G1685" s="27">
        <v>23.902534112865428</v>
      </c>
      <c r="H1685" s="26" t="s">
        <v>74</v>
      </c>
      <c r="I1685" s="27">
        <v>13.23434011901904</v>
      </c>
      <c r="J1685" s="27">
        <v>9.1114913420000008</v>
      </c>
      <c r="K1685" s="26" t="s">
        <v>74</v>
      </c>
      <c r="L1685" s="23" t="s">
        <v>178</v>
      </c>
      <c r="M1685" s="23" t="s">
        <v>962</v>
      </c>
      <c r="N1685" s="28" t="s">
        <v>74</v>
      </c>
      <c r="O1685" s="3" t="s">
        <v>77</v>
      </c>
      <c r="P1685" s="3" t="s">
        <v>274</v>
      </c>
      <c r="Q1685" s="28" t="s">
        <v>74</v>
      </c>
      <c r="R1685" s="29">
        <v>5</v>
      </c>
      <c r="S1685" s="30">
        <v>18</v>
      </c>
      <c r="T1685" s="30">
        <v>1</v>
      </c>
      <c r="U1685" s="30">
        <v>0</v>
      </c>
      <c r="V1685" s="30">
        <v>0</v>
      </c>
      <c r="W1685" s="28" t="s">
        <v>74</v>
      </c>
      <c r="X1685" s="3" t="s">
        <v>101</v>
      </c>
      <c r="Y1685" s="28" t="s">
        <v>74</v>
      </c>
      <c r="Z1685" s="31">
        <v>0</v>
      </c>
      <c r="AA1685" s="31">
        <v>42.867526803561702</v>
      </c>
      <c r="AB1685" s="31">
        <v>0</v>
      </c>
      <c r="AC1685" s="31">
        <v>40.168087602380467</v>
      </c>
      <c r="AD1685" s="28" t="s">
        <v>74</v>
      </c>
      <c r="AE1685" s="31">
        <v>-14.161168395186996</v>
      </c>
      <c r="AF1685" s="31">
        <v>1.862580968949668</v>
      </c>
      <c r="AG1685" s="28" t="s">
        <v>74</v>
      </c>
      <c r="AH1685" s="32">
        <v>45940</v>
      </c>
      <c r="AJ1685" s="30" t="s">
        <v>6385</v>
      </c>
    </row>
    <row r="1686" spans="1:36" x14ac:dyDescent="0.2">
      <c r="A1686" s="23" t="s">
        <v>3221</v>
      </c>
      <c r="B1686" s="24" t="s">
        <v>255</v>
      </c>
      <c r="C1686" s="25" t="s">
        <v>3222</v>
      </c>
      <c r="D1686" s="26" t="s">
        <v>74</v>
      </c>
      <c r="E1686" s="24">
        <v>5</v>
      </c>
      <c r="F1686" s="27">
        <v>-2.2836364210973552</v>
      </c>
      <c r="G1686" s="27">
        <v>14.608279139549751</v>
      </c>
      <c r="H1686" s="26" t="s">
        <v>74</v>
      </c>
      <c r="I1686" s="27">
        <v>24.599917017310194</v>
      </c>
      <c r="J1686" s="27">
        <v>9.1042882790000004</v>
      </c>
      <c r="K1686" s="26" t="s">
        <v>74</v>
      </c>
      <c r="L1686" s="23" t="s">
        <v>178</v>
      </c>
      <c r="M1686" s="23" t="s">
        <v>232</v>
      </c>
      <c r="N1686" s="28" t="s">
        <v>74</v>
      </c>
      <c r="O1686" s="3" t="s">
        <v>109</v>
      </c>
      <c r="P1686" s="3" t="s">
        <v>258</v>
      </c>
      <c r="Q1686" s="28" t="s">
        <v>74</v>
      </c>
      <c r="R1686" s="29">
        <v>5</v>
      </c>
      <c r="S1686" s="30">
        <v>22</v>
      </c>
      <c r="T1686" s="30">
        <v>4</v>
      </c>
      <c r="U1686" s="30">
        <v>0</v>
      </c>
      <c r="V1686" s="30">
        <v>0</v>
      </c>
      <c r="W1686" s="28" t="s">
        <v>74</v>
      </c>
      <c r="X1686" s="3" t="s">
        <v>83</v>
      </c>
      <c r="Y1686" s="28" t="s">
        <v>74</v>
      </c>
      <c r="Z1686" s="31">
        <v>-3.0860283238215986</v>
      </c>
      <c r="AA1686" s="31">
        <v>37.083914690053824</v>
      </c>
      <c r="AB1686" s="31">
        <v>-3.0860283238215986</v>
      </c>
      <c r="AC1686" s="31">
        <v>56.525865458308964</v>
      </c>
      <c r="AD1686" s="28" t="s">
        <v>74</v>
      </c>
      <c r="AE1686" s="31">
        <v>-14.090145405418255</v>
      </c>
      <c r="AF1686" s="31">
        <v>12.38765967138648</v>
      </c>
      <c r="AG1686" s="28" t="s">
        <v>74</v>
      </c>
      <c r="AH1686" s="32">
        <v>45940</v>
      </c>
      <c r="AJ1686" s="30" t="s">
        <v>6386</v>
      </c>
    </row>
    <row r="1687" spans="1:36" x14ac:dyDescent="0.2">
      <c r="A1687" s="23">
        <v>3670</v>
      </c>
      <c r="B1687" s="24" t="s">
        <v>140</v>
      </c>
      <c r="C1687" s="25" t="s">
        <v>3223</v>
      </c>
      <c r="D1687" s="26" t="s">
        <v>74</v>
      </c>
      <c r="E1687" s="24">
        <v>2</v>
      </c>
      <c r="F1687" s="27">
        <v>-14.153527469830976</v>
      </c>
      <c r="G1687" s="27">
        <v>28.869816781159479</v>
      </c>
      <c r="H1687" s="26" t="s">
        <v>74</v>
      </c>
      <c r="I1687" s="27">
        <v>50.206164544754309</v>
      </c>
      <c r="J1687" s="27">
        <v>9.0997998689999999</v>
      </c>
      <c r="K1687" s="26" t="s">
        <v>74</v>
      </c>
      <c r="L1687" s="23" t="s">
        <v>247</v>
      </c>
      <c r="M1687" s="23" t="s">
        <v>672</v>
      </c>
      <c r="N1687" s="28" t="s">
        <v>74</v>
      </c>
      <c r="O1687" s="3" t="s">
        <v>109</v>
      </c>
      <c r="P1687" s="3" t="s">
        <v>142</v>
      </c>
      <c r="Q1687" s="28" t="s">
        <v>74</v>
      </c>
      <c r="R1687" s="29">
        <v>4</v>
      </c>
      <c r="S1687" s="30">
        <v>0</v>
      </c>
      <c r="T1687" s="30">
        <v>0</v>
      </c>
      <c r="U1687" s="30">
        <v>0</v>
      </c>
      <c r="V1687" s="30">
        <v>0</v>
      </c>
      <c r="W1687" s="28" t="s">
        <v>74</v>
      </c>
      <c r="X1687" s="3" t="s">
        <v>79</v>
      </c>
      <c r="Y1687" s="28" t="s">
        <v>74</v>
      </c>
      <c r="Z1687" s="31">
        <v>-10.355392156862745</v>
      </c>
      <c r="AA1687" s="31">
        <v>49.994914731530635</v>
      </c>
      <c r="AB1687" s="31">
        <v>-71.290721477120826</v>
      </c>
      <c r="AC1687" s="31">
        <v>-33.035040691320454</v>
      </c>
      <c r="AD1687" s="28" t="s">
        <v>74</v>
      </c>
      <c r="AE1687" s="31">
        <v>-81.512299462326254</v>
      </c>
      <c r="AF1687" s="31">
        <v>-54.156483323392614</v>
      </c>
      <c r="AG1687" s="28" t="s">
        <v>74</v>
      </c>
      <c r="AH1687" s="32">
        <v>45940</v>
      </c>
      <c r="AJ1687" s="30" t="s">
        <v>6387</v>
      </c>
    </row>
    <row r="1688" spans="1:36" x14ac:dyDescent="0.2">
      <c r="A1688" s="23" t="s">
        <v>3224</v>
      </c>
      <c r="B1688" s="24" t="s">
        <v>72</v>
      </c>
      <c r="C1688" s="25" t="s">
        <v>3225</v>
      </c>
      <c r="D1688" s="26" t="s">
        <v>74</v>
      </c>
      <c r="E1688" s="24">
        <v>0</v>
      </c>
      <c r="F1688" s="27">
        <v>-23.310950926507402</v>
      </c>
      <c r="G1688" s="27">
        <v>0.49790985716929154</v>
      </c>
      <c r="H1688" s="26" t="s">
        <v>74</v>
      </c>
      <c r="I1688" s="27">
        <v>19.421421363775494</v>
      </c>
      <c r="J1688" s="27">
        <v>9.0732045800000005</v>
      </c>
      <c r="K1688" s="26" t="s">
        <v>74</v>
      </c>
      <c r="L1688" s="23" t="s">
        <v>75</v>
      </c>
      <c r="M1688" s="23" t="s">
        <v>82</v>
      </c>
      <c r="N1688" s="28" t="s">
        <v>74</v>
      </c>
      <c r="O1688" s="3" t="s">
        <v>77</v>
      </c>
      <c r="P1688" s="3" t="s">
        <v>78</v>
      </c>
      <c r="Q1688" s="28" t="s">
        <v>74</v>
      </c>
      <c r="R1688" s="29">
        <v>1</v>
      </c>
      <c r="S1688" s="30">
        <v>0</v>
      </c>
      <c r="T1688" s="30">
        <v>0</v>
      </c>
      <c r="U1688" s="30">
        <v>0</v>
      </c>
      <c r="V1688" s="30">
        <v>14</v>
      </c>
      <c r="W1688" s="28" t="s">
        <v>74</v>
      </c>
      <c r="X1688" s="3" t="s">
        <v>101</v>
      </c>
      <c r="Y1688" s="28" t="s">
        <v>74</v>
      </c>
      <c r="Z1688" s="31">
        <v>-12.206521739130439</v>
      </c>
      <c r="AA1688" s="31">
        <v>0</v>
      </c>
      <c r="AB1688" s="31">
        <v>-14.028738690792983</v>
      </c>
      <c r="AC1688" s="31">
        <v>-2.4002387732180086</v>
      </c>
      <c r="AD1688" s="28" t="s">
        <v>74</v>
      </c>
      <c r="AE1688" s="31">
        <v>-42.054531153778136</v>
      </c>
      <c r="AF1688" s="31">
        <v>-27.172747288755922</v>
      </c>
      <c r="AG1688" s="28" t="s">
        <v>74</v>
      </c>
      <c r="AH1688" s="32">
        <v>45940</v>
      </c>
      <c r="AJ1688" s="30" t="s">
        <v>6388</v>
      </c>
    </row>
    <row r="1689" spans="1:36" x14ac:dyDescent="0.2">
      <c r="A1689" s="23" t="s">
        <v>3226</v>
      </c>
      <c r="B1689" s="24" t="s">
        <v>72</v>
      </c>
      <c r="C1689" s="25" t="s">
        <v>3227</v>
      </c>
      <c r="D1689" s="26" t="s">
        <v>74</v>
      </c>
      <c r="E1689" s="24">
        <v>2</v>
      </c>
      <c r="F1689" s="27">
        <v>-9.5699098284894557</v>
      </c>
      <c r="G1689" s="27">
        <v>23.962319394506501</v>
      </c>
      <c r="H1689" s="26" t="s">
        <v>74</v>
      </c>
      <c r="I1689" s="27">
        <v>44.930114294373929</v>
      </c>
      <c r="J1689" s="27">
        <v>9.0671935989999994</v>
      </c>
      <c r="K1689" s="26" t="s">
        <v>74</v>
      </c>
      <c r="L1689" s="23" t="s">
        <v>247</v>
      </c>
      <c r="M1689" s="23" t="s">
        <v>1453</v>
      </c>
      <c r="N1689" s="28" t="s">
        <v>74</v>
      </c>
      <c r="O1689" s="3" t="s">
        <v>77</v>
      </c>
      <c r="P1689" s="3" t="s">
        <v>78</v>
      </c>
      <c r="Q1689" s="28" t="s">
        <v>74</v>
      </c>
      <c r="R1689" s="29">
        <v>3</v>
      </c>
      <c r="S1689" s="30">
        <v>0</v>
      </c>
      <c r="T1689" s="30">
        <v>0</v>
      </c>
      <c r="U1689" s="30">
        <v>0</v>
      </c>
      <c r="V1689" s="30">
        <v>0</v>
      </c>
      <c r="W1689" s="28" t="s">
        <v>74</v>
      </c>
      <c r="X1689" s="3" t="s">
        <v>79</v>
      </c>
      <c r="Y1689" s="28" t="s">
        <v>74</v>
      </c>
      <c r="Z1689" s="31">
        <v>0</v>
      </c>
      <c r="AA1689" s="31">
        <v>51.208981001727125</v>
      </c>
      <c r="AB1689" s="31">
        <v>-60.36668175645088</v>
      </c>
      <c r="AC1689" s="31">
        <v>-11.599253314081391</v>
      </c>
      <c r="AD1689" s="28" t="s">
        <v>74</v>
      </c>
      <c r="AE1689" s="31">
        <v>-72.493179891367802</v>
      </c>
      <c r="AF1689" s="31">
        <v>-35.29757274646915</v>
      </c>
      <c r="AG1689" s="28" t="s">
        <v>74</v>
      </c>
      <c r="AH1689" s="32">
        <v>45940</v>
      </c>
      <c r="AJ1689" s="30" t="s">
        <v>6389</v>
      </c>
    </row>
    <row r="1690" spans="1:36" x14ac:dyDescent="0.2">
      <c r="A1690" s="23" t="s">
        <v>3228</v>
      </c>
      <c r="B1690" s="24" t="s">
        <v>72</v>
      </c>
      <c r="C1690" s="25" t="s">
        <v>3229</v>
      </c>
      <c r="D1690" s="26" t="s">
        <v>74</v>
      </c>
      <c r="E1690" s="24">
        <v>0</v>
      </c>
      <c r="F1690" s="27">
        <v>-36.977442431961528</v>
      </c>
      <c r="G1690" s="27">
        <v>0</v>
      </c>
      <c r="H1690" s="26" t="s">
        <v>74</v>
      </c>
      <c r="I1690" s="27">
        <v>21.429423805307842</v>
      </c>
      <c r="J1690" s="27">
        <v>9.0562303019999995</v>
      </c>
      <c r="K1690" s="26" t="s">
        <v>74</v>
      </c>
      <c r="L1690" s="23" t="s">
        <v>122</v>
      </c>
      <c r="M1690" s="23" t="s">
        <v>221</v>
      </c>
      <c r="N1690" s="28" t="s">
        <v>74</v>
      </c>
      <c r="O1690" s="3" t="s">
        <v>77</v>
      </c>
      <c r="P1690" s="3" t="s">
        <v>78</v>
      </c>
      <c r="Q1690" s="28" t="s">
        <v>74</v>
      </c>
      <c r="R1690" s="29">
        <v>0</v>
      </c>
      <c r="S1690" s="30">
        <v>0</v>
      </c>
      <c r="T1690" s="30">
        <v>0</v>
      </c>
      <c r="U1690" s="30">
        <v>40</v>
      </c>
      <c r="V1690" s="30">
        <v>27</v>
      </c>
      <c r="W1690" s="28" t="s">
        <v>74</v>
      </c>
      <c r="X1690" s="3" t="s">
        <v>83</v>
      </c>
      <c r="Y1690" s="28" t="s">
        <v>74</v>
      </c>
      <c r="Z1690" s="31">
        <v>-20.818134445023453</v>
      </c>
      <c r="AA1690" s="31">
        <v>1.1314475873544088</v>
      </c>
      <c r="AB1690" s="31">
        <v>-41.081814656843733</v>
      </c>
      <c r="AC1690" s="31">
        <v>-26.304583471759795</v>
      </c>
      <c r="AD1690" s="28" t="s">
        <v>74</v>
      </c>
      <c r="AE1690" s="31">
        <v>-63.708659124009124</v>
      </c>
      <c r="AF1690" s="31">
        <v>-45.742515749934839</v>
      </c>
      <c r="AG1690" s="28" t="s">
        <v>74</v>
      </c>
      <c r="AH1690" s="32">
        <v>45940</v>
      </c>
      <c r="AJ1690" s="30" t="s">
        <v>6390</v>
      </c>
    </row>
    <row r="1691" spans="1:36" x14ac:dyDescent="0.2">
      <c r="A1691" s="23" t="s">
        <v>3230</v>
      </c>
      <c r="B1691" s="24" t="s">
        <v>72</v>
      </c>
      <c r="C1691" s="25" t="s">
        <v>3231</v>
      </c>
      <c r="D1691" s="26" t="s">
        <v>74</v>
      </c>
      <c r="E1691" s="24">
        <v>5</v>
      </c>
      <c r="F1691" s="27">
        <v>-6.2356542620315425</v>
      </c>
      <c r="G1691" s="27">
        <v>52.745057189711176</v>
      </c>
      <c r="H1691" s="26" t="s">
        <v>74</v>
      </c>
      <c r="I1691" s="27">
        <v>41.576673797139001</v>
      </c>
      <c r="J1691" s="27">
        <v>9.0449556019999999</v>
      </c>
      <c r="K1691" s="26" t="s">
        <v>74</v>
      </c>
      <c r="L1691" s="23" t="s">
        <v>91</v>
      </c>
      <c r="M1691" s="23" t="s">
        <v>2474</v>
      </c>
      <c r="N1691" s="28" t="s">
        <v>74</v>
      </c>
      <c r="O1691" s="3" t="s">
        <v>77</v>
      </c>
      <c r="P1691" s="3" t="s">
        <v>78</v>
      </c>
      <c r="Q1691" s="28" t="s">
        <v>74</v>
      </c>
      <c r="R1691" s="29">
        <v>5</v>
      </c>
      <c r="S1691" s="30">
        <v>13</v>
      </c>
      <c r="T1691" s="30">
        <v>9</v>
      </c>
      <c r="U1691" s="30">
        <v>0</v>
      </c>
      <c r="V1691" s="30">
        <v>0</v>
      </c>
      <c r="W1691" s="28" t="s">
        <v>74</v>
      </c>
      <c r="X1691" s="3" t="s">
        <v>79</v>
      </c>
      <c r="Y1691" s="28" t="s">
        <v>74</v>
      </c>
      <c r="Z1691" s="31">
        <v>-7.0798447374330316</v>
      </c>
      <c r="AA1691" s="31">
        <v>86.468391914510121</v>
      </c>
      <c r="AB1691" s="31">
        <v>-7.0798447374330316</v>
      </c>
      <c r="AC1691" s="31">
        <v>72.518765942284574</v>
      </c>
      <c r="AD1691" s="28" t="s">
        <v>74</v>
      </c>
      <c r="AE1691" s="31">
        <v>-6.2356542620315425</v>
      </c>
      <c r="AF1691" s="31">
        <v>32.704809803361478</v>
      </c>
      <c r="AG1691" s="28" t="s">
        <v>74</v>
      </c>
      <c r="AH1691" s="32">
        <v>45940</v>
      </c>
      <c r="AJ1691" s="30" t="s">
        <v>6391</v>
      </c>
    </row>
    <row r="1692" spans="1:36" x14ac:dyDescent="0.2">
      <c r="A1692" s="23">
        <v>2208</v>
      </c>
      <c r="B1692" s="24" t="s">
        <v>124</v>
      </c>
      <c r="C1692" s="25" t="s">
        <v>3232</v>
      </c>
      <c r="D1692" s="26" t="s">
        <v>74</v>
      </c>
      <c r="E1692" s="24">
        <v>4</v>
      </c>
      <c r="F1692" s="27">
        <v>0</v>
      </c>
      <c r="G1692" s="27">
        <v>188.2387036905661</v>
      </c>
      <c r="H1692" s="26" t="s">
        <v>74</v>
      </c>
      <c r="I1692" s="27">
        <v>56.58950392331046</v>
      </c>
      <c r="J1692" s="27">
        <v>9.0379168189999994</v>
      </c>
      <c r="K1692" s="26" t="s">
        <v>74</v>
      </c>
      <c r="L1692" s="23" t="s">
        <v>178</v>
      </c>
      <c r="M1692" s="23" t="s">
        <v>240</v>
      </c>
      <c r="N1692" s="28" t="s">
        <v>74</v>
      </c>
      <c r="O1692" s="3" t="s">
        <v>109</v>
      </c>
      <c r="P1692" s="3" t="s">
        <v>126</v>
      </c>
      <c r="Q1692" s="28" t="s">
        <v>74</v>
      </c>
      <c r="R1692" s="29">
        <v>4</v>
      </c>
      <c r="S1692" s="30">
        <v>0</v>
      </c>
      <c r="T1692" s="30">
        <v>0</v>
      </c>
      <c r="U1692" s="30">
        <v>0</v>
      </c>
      <c r="V1692" s="30">
        <v>0</v>
      </c>
      <c r="W1692" s="28" t="s">
        <v>74</v>
      </c>
      <c r="X1692" s="3" t="s">
        <v>79</v>
      </c>
      <c r="Y1692" s="28" t="s">
        <v>74</v>
      </c>
      <c r="Z1692" s="31">
        <v>0</v>
      </c>
      <c r="AA1692" s="31">
        <v>253.19148936170208</v>
      </c>
      <c r="AB1692" s="31">
        <v>-1.9685039370078785</v>
      </c>
      <c r="AC1692" s="31">
        <v>120.04403826468615</v>
      </c>
      <c r="AD1692" s="28" t="s">
        <v>74</v>
      </c>
      <c r="AE1692" s="31">
        <v>-32.893383017960119</v>
      </c>
      <c r="AF1692" s="31">
        <v>61.852008460142137</v>
      </c>
      <c r="AG1692" s="28" t="s">
        <v>74</v>
      </c>
      <c r="AH1692" s="32">
        <v>45940</v>
      </c>
      <c r="AJ1692" s="30" t="s">
        <v>6392</v>
      </c>
    </row>
    <row r="1693" spans="1:36" x14ac:dyDescent="0.2">
      <c r="A1693" s="23">
        <v>2238</v>
      </c>
      <c r="B1693" s="24" t="s">
        <v>124</v>
      </c>
      <c r="C1693" s="25" t="s">
        <v>3233</v>
      </c>
      <c r="D1693" s="26" t="s">
        <v>74</v>
      </c>
      <c r="E1693" s="24">
        <v>2</v>
      </c>
      <c r="F1693" s="27">
        <v>-17.584351538898265</v>
      </c>
      <c r="G1693" s="27">
        <v>13.491958829465014</v>
      </c>
      <c r="H1693" s="26" t="s">
        <v>74</v>
      </c>
      <c r="I1693" s="27">
        <v>25.103909549910718</v>
      </c>
      <c r="J1693" s="27">
        <v>9.033417128</v>
      </c>
      <c r="K1693" s="26" t="s">
        <v>74</v>
      </c>
      <c r="L1693" s="23" t="s">
        <v>91</v>
      </c>
      <c r="M1693" s="23" t="s">
        <v>106</v>
      </c>
      <c r="N1693" s="28" t="s">
        <v>74</v>
      </c>
      <c r="O1693" s="3" t="s">
        <v>109</v>
      </c>
      <c r="P1693" s="3" t="s">
        <v>126</v>
      </c>
      <c r="Q1693" s="28" t="s">
        <v>74</v>
      </c>
      <c r="R1693" s="29">
        <v>3</v>
      </c>
      <c r="S1693" s="30">
        <v>0</v>
      </c>
      <c r="T1693" s="30">
        <v>0</v>
      </c>
      <c r="U1693" s="30">
        <v>0</v>
      </c>
      <c r="V1693" s="30">
        <v>0</v>
      </c>
      <c r="W1693" s="28" t="s">
        <v>74</v>
      </c>
      <c r="X1693" s="3" t="s">
        <v>83</v>
      </c>
      <c r="Y1693" s="28" t="s">
        <v>74</v>
      </c>
      <c r="Z1693" s="31">
        <v>-6.7988668555240732</v>
      </c>
      <c r="AA1693" s="31">
        <v>21.851851851851844</v>
      </c>
      <c r="AB1693" s="31">
        <v>-54.368932038834949</v>
      </c>
      <c r="AC1693" s="31">
        <v>-19.775664472079978</v>
      </c>
      <c r="AD1693" s="28" t="s">
        <v>74</v>
      </c>
      <c r="AE1693" s="31">
        <v>-70.918084425535966</v>
      </c>
      <c r="AF1693" s="31">
        <v>-41.956297158330457</v>
      </c>
      <c r="AG1693" s="28" t="s">
        <v>74</v>
      </c>
      <c r="AH1693" s="32">
        <v>45940</v>
      </c>
      <c r="AJ1693" s="30" t="s">
        <v>6393</v>
      </c>
    </row>
    <row r="1694" spans="1:36" x14ac:dyDescent="0.2">
      <c r="A1694" s="23" t="s">
        <v>3234</v>
      </c>
      <c r="B1694" s="24" t="s">
        <v>154</v>
      </c>
      <c r="C1694" s="25" t="s">
        <v>3235</v>
      </c>
      <c r="D1694" s="26" t="s">
        <v>74</v>
      </c>
      <c r="E1694" s="24">
        <v>3</v>
      </c>
      <c r="F1694" s="27">
        <v>-15.04395888436961</v>
      </c>
      <c r="G1694" s="27">
        <v>10.94336411413396</v>
      </c>
      <c r="H1694" s="26" t="s">
        <v>74</v>
      </c>
      <c r="I1694" s="27">
        <v>26.587023463026547</v>
      </c>
      <c r="J1694" s="27">
        <v>9.0323683970000008</v>
      </c>
      <c r="K1694" s="26" t="s">
        <v>74</v>
      </c>
      <c r="L1694" s="23" t="s">
        <v>178</v>
      </c>
      <c r="M1694" s="23" t="s">
        <v>683</v>
      </c>
      <c r="N1694" s="28" t="s">
        <v>74</v>
      </c>
      <c r="O1694" s="3" t="s">
        <v>156</v>
      </c>
      <c r="P1694" s="3" t="s">
        <v>171</v>
      </c>
      <c r="Q1694" s="28" t="s">
        <v>74</v>
      </c>
      <c r="R1694" s="29">
        <v>5</v>
      </c>
      <c r="S1694" s="30">
        <v>32</v>
      </c>
      <c r="T1694" s="30">
        <v>0</v>
      </c>
      <c r="U1694" s="30">
        <v>0</v>
      </c>
      <c r="V1694" s="30">
        <v>0</v>
      </c>
      <c r="W1694" s="28" t="s">
        <v>74</v>
      </c>
      <c r="X1694" s="3" t="s">
        <v>83</v>
      </c>
      <c r="Y1694" s="28" t="s">
        <v>74</v>
      </c>
      <c r="Z1694" s="31">
        <v>-12.585034013605448</v>
      </c>
      <c r="AA1694" s="31">
        <v>24.321418973394241</v>
      </c>
      <c r="AB1694" s="31">
        <v>-12.585034013605448</v>
      </c>
      <c r="AC1694" s="31">
        <v>57.956468071520874</v>
      </c>
      <c r="AD1694" s="28" t="s">
        <v>74</v>
      </c>
      <c r="AE1694" s="31">
        <v>-15.04395888436961</v>
      </c>
      <c r="AF1694" s="31">
        <v>30.493789840333434</v>
      </c>
      <c r="AG1694" s="28" t="s">
        <v>74</v>
      </c>
      <c r="AH1694" s="32">
        <v>45940</v>
      </c>
      <c r="AJ1694" s="30" t="s">
        <v>6394</v>
      </c>
    </row>
    <row r="1695" spans="1:36" x14ac:dyDescent="0.2">
      <c r="A1695" s="23" t="s">
        <v>3236</v>
      </c>
      <c r="B1695" s="24" t="s">
        <v>255</v>
      </c>
      <c r="C1695" s="25" t="s">
        <v>3237</v>
      </c>
      <c r="D1695" s="26" t="s">
        <v>74</v>
      </c>
      <c r="E1695" s="24">
        <v>3</v>
      </c>
      <c r="F1695" s="27">
        <v>-13.252661238117694</v>
      </c>
      <c r="G1695" s="27">
        <v>9.3192246725416386</v>
      </c>
      <c r="H1695" s="26" t="s">
        <v>74</v>
      </c>
      <c r="I1695" s="27">
        <v>30.669159058029738</v>
      </c>
      <c r="J1695" s="27">
        <v>9.0230397660000001</v>
      </c>
      <c r="K1695" s="26" t="s">
        <v>74</v>
      </c>
      <c r="L1695" s="23" t="s">
        <v>75</v>
      </c>
      <c r="M1695" s="23" t="s">
        <v>82</v>
      </c>
      <c r="N1695" s="28" t="s">
        <v>74</v>
      </c>
      <c r="O1695" s="3" t="s">
        <v>109</v>
      </c>
      <c r="P1695" s="3" t="s">
        <v>258</v>
      </c>
      <c r="Q1695" s="28" t="s">
        <v>74</v>
      </c>
      <c r="R1695" s="29">
        <v>5</v>
      </c>
      <c r="S1695" s="30">
        <v>5</v>
      </c>
      <c r="T1695" s="30">
        <v>0</v>
      </c>
      <c r="U1695" s="30">
        <v>0</v>
      </c>
      <c r="V1695" s="30">
        <v>0</v>
      </c>
      <c r="W1695" s="28" t="s">
        <v>74</v>
      </c>
      <c r="X1695" s="3" t="s">
        <v>83</v>
      </c>
      <c r="Y1695" s="28" t="s">
        <v>74</v>
      </c>
      <c r="Z1695" s="31">
        <v>-2.8010761196391836</v>
      </c>
      <c r="AA1695" s="31">
        <v>26.414669754882048</v>
      </c>
      <c r="AB1695" s="31">
        <v>-24.815036666236871</v>
      </c>
      <c r="AC1695" s="31">
        <v>57.942487179644743</v>
      </c>
      <c r="AD1695" s="28" t="s">
        <v>74</v>
      </c>
      <c r="AE1695" s="31">
        <v>-37.136816516997747</v>
      </c>
      <c r="AF1695" s="31">
        <v>18.642799196395831</v>
      </c>
      <c r="AG1695" s="28" t="s">
        <v>74</v>
      </c>
      <c r="AH1695" s="32">
        <v>45940</v>
      </c>
      <c r="AJ1695" s="30" t="s">
        <v>6395</v>
      </c>
    </row>
    <row r="1696" spans="1:36" x14ac:dyDescent="0.2">
      <c r="A1696" s="23" t="s">
        <v>3238</v>
      </c>
      <c r="B1696" s="24" t="s">
        <v>255</v>
      </c>
      <c r="C1696" s="25" t="s">
        <v>3239</v>
      </c>
      <c r="D1696" s="26" t="s">
        <v>74</v>
      </c>
      <c r="E1696" s="24">
        <v>2</v>
      </c>
      <c r="F1696" s="27">
        <v>-18.693466771716945</v>
      </c>
      <c r="G1696" s="27">
        <v>5.0248152900215812</v>
      </c>
      <c r="H1696" s="26" t="s">
        <v>74</v>
      </c>
      <c r="I1696" s="27">
        <v>38.508956843952213</v>
      </c>
      <c r="J1696" s="27">
        <v>9.0096362259999996</v>
      </c>
      <c r="K1696" s="26" t="s">
        <v>74</v>
      </c>
      <c r="L1696" s="23" t="s">
        <v>113</v>
      </c>
      <c r="M1696" s="23" t="s">
        <v>530</v>
      </c>
      <c r="N1696" s="28" t="s">
        <v>74</v>
      </c>
      <c r="O1696" s="3" t="s">
        <v>109</v>
      </c>
      <c r="P1696" s="3" t="s">
        <v>258</v>
      </c>
      <c r="Q1696" s="28" t="s">
        <v>74</v>
      </c>
      <c r="R1696" s="29">
        <v>4</v>
      </c>
      <c r="S1696" s="30">
        <v>0</v>
      </c>
      <c r="T1696" s="30">
        <v>0</v>
      </c>
      <c r="U1696" s="30">
        <v>0</v>
      </c>
      <c r="V1696" s="30">
        <v>0</v>
      </c>
      <c r="W1696" s="28" t="s">
        <v>74</v>
      </c>
      <c r="X1696" s="3" t="s">
        <v>83</v>
      </c>
      <c r="Y1696" s="28" t="s">
        <v>74</v>
      </c>
      <c r="Z1696" s="31">
        <v>-8.9372358741587075</v>
      </c>
      <c r="AA1696" s="31">
        <v>16.035101715197449</v>
      </c>
      <c r="AB1696" s="31">
        <v>-21.231130266037855</v>
      </c>
      <c r="AC1696" s="31">
        <v>63.268322555516846</v>
      </c>
      <c r="AD1696" s="28" t="s">
        <v>74</v>
      </c>
      <c r="AE1696" s="31">
        <v>-32.871003963414786</v>
      </c>
      <c r="AF1696" s="31">
        <v>21.968086843824405</v>
      </c>
      <c r="AG1696" s="28" t="s">
        <v>74</v>
      </c>
      <c r="AH1696" s="32">
        <v>45940</v>
      </c>
      <c r="AJ1696" s="30" t="s">
        <v>6396</v>
      </c>
    </row>
    <row r="1697" spans="1:36" x14ac:dyDescent="0.2">
      <c r="A1697" s="23">
        <v>66570</v>
      </c>
      <c r="B1697" s="24" t="s">
        <v>140</v>
      </c>
      <c r="C1697" s="25" t="s">
        <v>3240</v>
      </c>
      <c r="D1697" s="26" t="s">
        <v>74</v>
      </c>
      <c r="E1697" s="24">
        <v>0</v>
      </c>
      <c r="F1697" s="27">
        <v>-14.38584311066754</v>
      </c>
      <c r="G1697" s="27">
        <v>4.4843062830016471</v>
      </c>
      <c r="H1697" s="26" t="s">
        <v>74</v>
      </c>
      <c r="I1697" s="27">
        <v>22.360521670642857</v>
      </c>
      <c r="J1697" s="27">
        <v>9.0012693610000003</v>
      </c>
      <c r="K1697" s="26" t="s">
        <v>74</v>
      </c>
      <c r="L1697" s="23" t="s">
        <v>75</v>
      </c>
      <c r="M1697" s="23" t="s">
        <v>85</v>
      </c>
      <c r="N1697" s="28" t="s">
        <v>74</v>
      </c>
      <c r="O1697" s="3" t="s">
        <v>109</v>
      </c>
      <c r="P1697" s="3" t="s">
        <v>142</v>
      </c>
      <c r="Q1697" s="28" t="s">
        <v>74</v>
      </c>
      <c r="R1697" s="29">
        <v>2</v>
      </c>
      <c r="S1697" s="30">
        <v>0</v>
      </c>
      <c r="T1697" s="30">
        <v>0</v>
      </c>
      <c r="U1697" s="30">
        <v>0</v>
      </c>
      <c r="V1697" s="30">
        <v>53</v>
      </c>
      <c r="W1697" s="28" t="s">
        <v>74</v>
      </c>
      <c r="X1697" s="3" t="s">
        <v>83</v>
      </c>
      <c r="Y1697" s="28" t="s">
        <v>74</v>
      </c>
      <c r="Z1697" s="31">
        <v>-4.0737801341898612</v>
      </c>
      <c r="AA1697" s="31">
        <v>17.109002687873964</v>
      </c>
      <c r="AB1697" s="31">
        <v>-44.076422471056183</v>
      </c>
      <c r="AC1697" s="31">
        <v>-17.794120777141032</v>
      </c>
      <c r="AD1697" s="28" t="s">
        <v>74</v>
      </c>
      <c r="AE1697" s="31">
        <v>-65.087977305592943</v>
      </c>
      <c r="AF1697" s="31">
        <v>-43.890284960655045</v>
      </c>
      <c r="AG1697" s="28" t="s">
        <v>74</v>
      </c>
      <c r="AH1697" s="32">
        <v>45940</v>
      </c>
      <c r="AJ1697" s="30" t="s">
        <v>6397</v>
      </c>
    </row>
    <row r="1698" spans="1:36" x14ac:dyDescent="0.2">
      <c r="A1698" s="23">
        <v>5713</v>
      </c>
      <c r="B1698" s="24" t="s">
        <v>259</v>
      </c>
      <c r="C1698" s="25" t="s">
        <v>3241</v>
      </c>
      <c r="D1698" s="26" t="s">
        <v>74</v>
      </c>
      <c r="E1698" s="24">
        <v>3</v>
      </c>
      <c r="F1698" s="27">
        <v>0</v>
      </c>
      <c r="G1698" s="27">
        <v>47.254869366971036</v>
      </c>
      <c r="H1698" s="26" t="s">
        <v>74</v>
      </c>
      <c r="I1698" s="27">
        <v>42.476194883887764</v>
      </c>
      <c r="J1698" s="27">
        <v>8.9844461839999994</v>
      </c>
      <c r="K1698" s="26" t="s">
        <v>74</v>
      </c>
      <c r="L1698" s="23" t="s">
        <v>247</v>
      </c>
      <c r="M1698" s="23" t="s">
        <v>409</v>
      </c>
      <c r="N1698" s="28" t="s">
        <v>74</v>
      </c>
      <c r="O1698" s="3" t="s">
        <v>109</v>
      </c>
      <c r="P1698" s="3" t="s">
        <v>261</v>
      </c>
      <c r="Q1698" s="28" t="s">
        <v>74</v>
      </c>
      <c r="R1698" s="29">
        <v>5</v>
      </c>
      <c r="S1698" s="30">
        <v>3</v>
      </c>
      <c r="T1698" s="30">
        <v>0</v>
      </c>
      <c r="U1698" s="30">
        <v>0</v>
      </c>
      <c r="V1698" s="30">
        <v>0</v>
      </c>
      <c r="W1698" s="28" t="s">
        <v>74</v>
      </c>
      <c r="X1698" s="3" t="s">
        <v>79</v>
      </c>
      <c r="Y1698" s="28" t="s">
        <v>74</v>
      </c>
      <c r="Z1698" s="31">
        <v>0</v>
      </c>
      <c r="AA1698" s="31">
        <v>89.420677731934632</v>
      </c>
      <c r="AB1698" s="31">
        <v>-12.530090659824328</v>
      </c>
      <c r="AC1698" s="31">
        <v>20.87623660870516</v>
      </c>
      <c r="AD1698" s="28" t="s">
        <v>74</v>
      </c>
      <c r="AE1698" s="31">
        <v>-51.019406183693228</v>
      </c>
      <c r="AF1698" s="31">
        <v>-17.433982079178513</v>
      </c>
      <c r="AG1698" s="28" t="s">
        <v>74</v>
      </c>
      <c r="AH1698" s="32">
        <v>45940</v>
      </c>
      <c r="AJ1698" s="30" t="s">
        <v>6398</v>
      </c>
    </row>
    <row r="1699" spans="1:36" x14ac:dyDescent="0.2">
      <c r="A1699" s="23" t="s">
        <v>3242</v>
      </c>
      <c r="B1699" s="24" t="s">
        <v>72</v>
      </c>
      <c r="C1699" s="25" t="s">
        <v>3243</v>
      </c>
      <c r="D1699" s="26" t="s">
        <v>74</v>
      </c>
      <c r="E1699" s="24">
        <v>0</v>
      </c>
      <c r="F1699" s="27">
        <v>-19.918763289204389</v>
      </c>
      <c r="G1699" s="27">
        <v>0.40713267160229105</v>
      </c>
      <c r="H1699" s="26" t="s">
        <v>74</v>
      </c>
      <c r="I1699" s="27">
        <v>21.774250539036181</v>
      </c>
      <c r="J1699" s="27">
        <v>8.9686273659999998</v>
      </c>
      <c r="K1699" s="26" t="s">
        <v>74</v>
      </c>
      <c r="L1699" s="23" t="s">
        <v>493</v>
      </c>
      <c r="M1699" s="23" t="s">
        <v>525</v>
      </c>
      <c r="N1699" s="28" t="s">
        <v>74</v>
      </c>
      <c r="O1699" s="3" t="s">
        <v>77</v>
      </c>
      <c r="P1699" s="3" t="s">
        <v>78</v>
      </c>
      <c r="Q1699" s="28" t="s">
        <v>74</v>
      </c>
      <c r="R1699" s="29">
        <v>1</v>
      </c>
      <c r="S1699" s="30">
        <v>0</v>
      </c>
      <c r="T1699" s="30">
        <v>0</v>
      </c>
      <c r="U1699" s="30">
        <v>0</v>
      </c>
      <c r="V1699" s="30">
        <v>42</v>
      </c>
      <c r="W1699" s="28" t="s">
        <v>74</v>
      </c>
      <c r="X1699" s="3" t="s">
        <v>83</v>
      </c>
      <c r="Y1699" s="28" t="s">
        <v>74</v>
      </c>
      <c r="Z1699" s="31">
        <v>-8.0860014021967768</v>
      </c>
      <c r="AA1699" s="31">
        <v>6.9912948857453765</v>
      </c>
      <c r="AB1699" s="31">
        <v>-22.71566123010415</v>
      </c>
      <c r="AC1699" s="31">
        <v>-2.6422492536648381</v>
      </c>
      <c r="AD1699" s="28" t="s">
        <v>74</v>
      </c>
      <c r="AE1699" s="31">
        <v>-40.497289223985646</v>
      </c>
      <c r="AF1699" s="31">
        <v>-27.054391262547146</v>
      </c>
      <c r="AG1699" s="28" t="s">
        <v>74</v>
      </c>
      <c r="AH1699" s="32">
        <v>45940</v>
      </c>
      <c r="AJ1699" s="30" t="s">
        <v>6399</v>
      </c>
    </row>
    <row r="1700" spans="1:36" x14ac:dyDescent="0.2">
      <c r="A1700" s="23" t="s">
        <v>3244</v>
      </c>
      <c r="B1700" s="24" t="s">
        <v>557</v>
      </c>
      <c r="C1700" s="25" t="s">
        <v>3245</v>
      </c>
      <c r="D1700" s="26" t="s">
        <v>74</v>
      </c>
      <c r="E1700" s="24">
        <v>0</v>
      </c>
      <c r="F1700" s="27">
        <v>-26.142747366681846</v>
      </c>
      <c r="G1700" s="27">
        <v>5.7344978376050575</v>
      </c>
      <c r="H1700" s="26" t="s">
        <v>74</v>
      </c>
      <c r="I1700" s="27">
        <v>23.057615797434227</v>
      </c>
      <c r="J1700" s="27">
        <v>8.964471069</v>
      </c>
      <c r="K1700" s="26" t="s">
        <v>74</v>
      </c>
      <c r="L1700" s="23" t="s">
        <v>178</v>
      </c>
      <c r="M1700" s="23" t="s">
        <v>962</v>
      </c>
      <c r="N1700" s="28" t="s">
        <v>74</v>
      </c>
      <c r="O1700" s="3" t="s">
        <v>156</v>
      </c>
      <c r="P1700" s="3" t="s">
        <v>559</v>
      </c>
      <c r="Q1700" s="28" t="s">
        <v>74</v>
      </c>
      <c r="R1700" s="29">
        <v>0</v>
      </c>
      <c r="S1700" s="30">
        <v>0</v>
      </c>
      <c r="T1700" s="30">
        <v>0</v>
      </c>
      <c r="U1700" s="30">
        <v>9</v>
      </c>
      <c r="V1700" s="30">
        <v>13</v>
      </c>
      <c r="W1700" s="28" t="s">
        <v>74</v>
      </c>
      <c r="X1700" s="3" t="s">
        <v>83</v>
      </c>
      <c r="Y1700" s="28" t="s">
        <v>74</v>
      </c>
      <c r="Z1700" s="31">
        <v>-18.696362183384874</v>
      </c>
      <c r="AA1700" s="31">
        <v>5.8823529411764701</v>
      </c>
      <c r="AB1700" s="31">
        <v>-26.975408812882286</v>
      </c>
      <c r="AC1700" s="31">
        <v>-3.587036082139714</v>
      </c>
      <c r="AD1700" s="28" t="s">
        <v>74</v>
      </c>
      <c r="AE1700" s="31">
        <v>-36.262627669363532</v>
      </c>
      <c r="AF1700" s="31">
        <v>-20.857530414596887</v>
      </c>
      <c r="AG1700" s="28" t="s">
        <v>74</v>
      </c>
      <c r="AH1700" s="32">
        <v>45940</v>
      </c>
      <c r="AJ1700" s="30" t="s">
        <v>6400</v>
      </c>
    </row>
    <row r="1701" spans="1:36" x14ac:dyDescent="0.2">
      <c r="A1701" s="23">
        <v>3003</v>
      </c>
      <c r="B1701" s="24" t="s">
        <v>259</v>
      </c>
      <c r="C1701" s="25" t="s">
        <v>3246</v>
      </c>
      <c r="D1701" s="26" t="s">
        <v>74</v>
      </c>
      <c r="E1701" s="24">
        <v>0</v>
      </c>
      <c r="F1701" s="27">
        <v>-17.754449335049401</v>
      </c>
      <c r="G1701" s="27">
        <v>2.7074631261573225</v>
      </c>
      <c r="H1701" s="26" t="s">
        <v>74</v>
      </c>
      <c r="I1701" s="27">
        <v>18.454377584057646</v>
      </c>
      <c r="J1701" s="27">
        <v>7.7551384570000002</v>
      </c>
      <c r="K1701" s="26" t="s">
        <v>74</v>
      </c>
      <c r="L1701" s="23" t="s">
        <v>493</v>
      </c>
      <c r="M1701" s="23" t="s">
        <v>1089</v>
      </c>
      <c r="N1701" s="28" t="s">
        <v>74</v>
      </c>
      <c r="O1701" s="3" t="s">
        <v>109</v>
      </c>
      <c r="P1701" s="3" t="s">
        <v>261</v>
      </c>
      <c r="Q1701" s="28" t="s">
        <v>74</v>
      </c>
      <c r="R1701" s="29">
        <v>5</v>
      </c>
      <c r="S1701" s="30">
        <v>24</v>
      </c>
      <c r="T1701" s="30">
        <v>0</v>
      </c>
      <c r="U1701" s="30">
        <v>0</v>
      </c>
      <c r="V1701" s="30">
        <v>2</v>
      </c>
      <c r="W1701" s="28" t="s">
        <v>74</v>
      </c>
      <c r="X1701" s="3" t="s">
        <v>101</v>
      </c>
      <c r="Y1701" s="28" t="s">
        <v>74</v>
      </c>
      <c r="Z1701" s="31">
        <v>-5.6466302367941719</v>
      </c>
      <c r="AA1701" s="31">
        <v>12.04683759697747</v>
      </c>
      <c r="AB1701" s="31">
        <v>-5.6466302367941719</v>
      </c>
      <c r="AC1701" s="31">
        <v>27.621313235631867</v>
      </c>
      <c r="AD1701" s="28" t="s">
        <v>74</v>
      </c>
      <c r="AE1701" s="31">
        <v>-25.286729793195018</v>
      </c>
      <c r="AF1701" s="31">
        <v>-8.6888208474257311</v>
      </c>
      <c r="AG1701" s="28" t="s">
        <v>74</v>
      </c>
      <c r="AH1701" s="32">
        <v>45940</v>
      </c>
      <c r="AJ1701" s="30" t="s">
        <v>6401</v>
      </c>
    </row>
    <row r="1702" spans="1:36" x14ac:dyDescent="0.2">
      <c r="A1702" s="23">
        <v>6862</v>
      </c>
      <c r="B1702" s="24" t="s">
        <v>124</v>
      </c>
      <c r="C1702" s="25" t="s">
        <v>3247</v>
      </c>
      <c r="D1702" s="26" t="s">
        <v>74</v>
      </c>
      <c r="E1702" s="24">
        <v>0</v>
      </c>
      <c r="F1702" s="27">
        <v>-39.729728574397697</v>
      </c>
      <c r="G1702" s="27">
        <v>0.99139876629781176</v>
      </c>
      <c r="H1702" s="26" t="s">
        <v>74</v>
      </c>
      <c r="I1702" s="27">
        <v>18.936807449431043</v>
      </c>
      <c r="J1702" s="27">
        <v>8.9481130259999997</v>
      </c>
      <c r="K1702" s="26" t="s">
        <v>74</v>
      </c>
      <c r="L1702" s="23" t="s">
        <v>91</v>
      </c>
      <c r="M1702" s="23" t="s">
        <v>251</v>
      </c>
      <c r="N1702" s="28" t="s">
        <v>74</v>
      </c>
      <c r="O1702" s="3" t="s">
        <v>109</v>
      </c>
      <c r="P1702" s="3" t="s">
        <v>126</v>
      </c>
      <c r="Q1702" s="28" t="s">
        <v>74</v>
      </c>
      <c r="R1702" s="29">
        <v>0</v>
      </c>
      <c r="S1702" s="30">
        <v>0</v>
      </c>
      <c r="T1702" s="30">
        <v>0</v>
      </c>
      <c r="U1702" s="30">
        <v>7</v>
      </c>
      <c r="V1702" s="30">
        <v>17</v>
      </c>
      <c r="W1702" s="28" t="s">
        <v>74</v>
      </c>
      <c r="X1702" s="3" t="s">
        <v>101</v>
      </c>
      <c r="Y1702" s="28" t="s">
        <v>74</v>
      </c>
      <c r="Z1702" s="31">
        <v>-24.441833137485315</v>
      </c>
      <c r="AA1702" s="31">
        <v>0</v>
      </c>
      <c r="AB1702" s="31">
        <v>-37.964302942595275</v>
      </c>
      <c r="AC1702" s="31">
        <v>-13.81910052874596</v>
      </c>
      <c r="AD1702" s="28" t="s">
        <v>74</v>
      </c>
      <c r="AE1702" s="31">
        <v>-59.714710394623502</v>
      </c>
      <c r="AF1702" s="31">
        <v>-35.906016806625423</v>
      </c>
      <c r="AG1702" s="28" t="s">
        <v>74</v>
      </c>
      <c r="AH1702" s="32">
        <v>45940</v>
      </c>
      <c r="AJ1702" s="30" t="s">
        <v>6402</v>
      </c>
    </row>
    <row r="1703" spans="1:36" x14ac:dyDescent="0.2">
      <c r="A1703" s="23" t="s">
        <v>3248</v>
      </c>
      <c r="B1703" s="24" t="s">
        <v>72</v>
      </c>
      <c r="C1703" s="25" t="s">
        <v>3249</v>
      </c>
      <c r="D1703" s="26" t="s">
        <v>74</v>
      </c>
      <c r="E1703" s="24">
        <v>1</v>
      </c>
      <c r="F1703" s="27">
        <v>-16.31416244859043</v>
      </c>
      <c r="G1703" s="27">
        <v>12.807310480728484</v>
      </c>
      <c r="H1703" s="26" t="s">
        <v>74</v>
      </c>
      <c r="I1703" s="27">
        <v>45.596085036721497</v>
      </c>
      <c r="J1703" s="27">
        <v>8.9432587649999995</v>
      </c>
      <c r="K1703" s="26" t="s">
        <v>74</v>
      </c>
      <c r="L1703" s="23" t="s">
        <v>178</v>
      </c>
      <c r="M1703" s="23" t="s">
        <v>240</v>
      </c>
      <c r="N1703" s="28" t="s">
        <v>74</v>
      </c>
      <c r="O1703" s="3" t="s">
        <v>77</v>
      </c>
      <c r="P1703" s="3" t="s">
        <v>78</v>
      </c>
      <c r="Q1703" s="28" t="s">
        <v>74</v>
      </c>
      <c r="R1703" s="29">
        <v>2</v>
      </c>
      <c r="S1703" s="30">
        <v>0</v>
      </c>
      <c r="T1703" s="30">
        <v>0</v>
      </c>
      <c r="U1703" s="30">
        <v>0</v>
      </c>
      <c r="V1703" s="30">
        <v>0</v>
      </c>
      <c r="W1703" s="28" t="s">
        <v>74</v>
      </c>
      <c r="X1703" s="3" t="s">
        <v>79</v>
      </c>
      <c r="Y1703" s="28" t="s">
        <v>74</v>
      </c>
      <c r="Z1703" s="31">
        <v>-14.079836755515867</v>
      </c>
      <c r="AA1703" s="31">
        <v>37.602124183006538</v>
      </c>
      <c r="AB1703" s="31">
        <v>-24.401054816809729</v>
      </c>
      <c r="AC1703" s="31">
        <v>-4.7681648329202124</v>
      </c>
      <c r="AD1703" s="28" t="s">
        <v>74</v>
      </c>
      <c r="AE1703" s="31">
        <v>-47.570523550602616</v>
      </c>
      <c r="AF1703" s="31">
        <v>-28.607428710123621</v>
      </c>
      <c r="AG1703" s="28" t="s">
        <v>74</v>
      </c>
      <c r="AH1703" s="32">
        <v>45940</v>
      </c>
      <c r="AJ1703" s="30" t="s">
        <v>6403</v>
      </c>
    </row>
    <row r="1704" spans="1:36" x14ac:dyDescent="0.2">
      <c r="A1704" s="23" t="s">
        <v>3250</v>
      </c>
      <c r="B1704" s="24" t="s">
        <v>72</v>
      </c>
      <c r="C1704" s="25" t="s">
        <v>3251</v>
      </c>
      <c r="D1704" s="26" t="s">
        <v>74</v>
      </c>
      <c r="E1704" s="24">
        <v>5</v>
      </c>
      <c r="F1704" s="27">
        <v>-5.6805981109272947</v>
      </c>
      <c r="G1704" s="27">
        <v>13.493533669534893</v>
      </c>
      <c r="H1704" s="26" t="s">
        <v>74</v>
      </c>
      <c r="I1704" s="27">
        <v>24.043715484021874</v>
      </c>
      <c r="J1704" s="27">
        <v>8.9178679110000001</v>
      </c>
      <c r="K1704" s="26" t="s">
        <v>74</v>
      </c>
      <c r="L1704" s="23" t="s">
        <v>178</v>
      </c>
      <c r="M1704" s="23" t="s">
        <v>240</v>
      </c>
      <c r="N1704" s="28" t="s">
        <v>74</v>
      </c>
      <c r="O1704" s="3" t="s">
        <v>77</v>
      </c>
      <c r="P1704" s="3" t="s">
        <v>78</v>
      </c>
      <c r="Q1704" s="28" t="s">
        <v>74</v>
      </c>
      <c r="R1704" s="29">
        <v>5</v>
      </c>
      <c r="S1704" s="30">
        <v>23</v>
      </c>
      <c r="T1704" s="30">
        <v>32</v>
      </c>
      <c r="U1704" s="30">
        <v>0</v>
      </c>
      <c r="V1704" s="30">
        <v>0</v>
      </c>
      <c r="W1704" s="28" t="s">
        <v>74</v>
      </c>
      <c r="X1704" s="3" t="s">
        <v>83</v>
      </c>
      <c r="Y1704" s="28" t="s">
        <v>74</v>
      </c>
      <c r="Z1704" s="31">
        <v>-5.3198271587447703</v>
      </c>
      <c r="AA1704" s="31">
        <v>43.158571199057469</v>
      </c>
      <c r="AB1704" s="31">
        <v>-5.3198271587447703</v>
      </c>
      <c r="AC1704" s="31">
        <v>45.639306268314215</v>
      </c>
      <c r="AD1704" s="28" t="s">
        <v>74</v>
      </c>
      <c r="AE1704" s="31">
        <v>-5.6805981109272947</v>
      </c>
      <c r="AF1704" s="31">
        <v>11.46264385577893</v>
      </c>
      <c r="AG1704" s="28" t="s">
        <v>74</v>
      </c>
      <c r="AH1704" s="32">
        <v>45940</v>
      </c>
      <c r="AJ1704" s="30" t="s">
        <v>6404</v>
      </c>
    </row>
    <row r="1705" spans="1:36" x14ac:dyDescent="0.2">
      <c r="A1705" s="23" t="s">
        <v>3252</v>
      </c>
      <c r="B1705" s="24" t="s">
        <v>72</v>
      </c>
      <c r="C1705" s="25" t="s">
        <v>3253</v>
      </c>
      <c r="D1705" s="26" t="s">
        <v>74</v>
      </c>
      <c r="E1705" s="24">
        <v>3</v>
      </c>
      <c r="F1705" s="27">
        <v>-7.4317387842066109</v>
      </c>
      <c r="G1705" s="27">
        <v>29.834827854732549</v>
      </c>
      <c r="H1705" s="26" t="s">
        <v>74</v>
      </c>
      <c r="I1705" s="27">
        <v>27.078352237640935</v>
      </c>
      <c r="J1705" s="27">
        <v>8.9175504199999995</v>
      </c>
      <c r="K1705" s="26" t="s">
        <v>74</v>
      </c>
      <c r="L1705" s="23" t="s">
        <v>91</v>
      </c>
      <c r="M1705" s="23" t="s">
        <v>1209</v>
      </c>
      <c r="N1705" s="28" t="s">
        <v>74</v>
      </c>
      <c r="O1705" s="3" t="s">
        <v>77</v>
      </c>
      <c r="P1705" s="3" t="s">
        <v>78</v>
      </c>
      <c r="Q1705" s="28" t="s">
        <v>74</v>
      </c>
      <c r="R1705" s="29">
        <v>5</v>
      </c>
      <c r="S1705" s="30">
        <v>9</v>
      </c>
      <c r="T1705" s="30">
        <v>0</v>
      </c>
      <c r="U1705" s="30">
        <v>0</v>
      </c>
      <c r="V1705" s="30">
        <v>0</v>
      </c>
      <c r="W1705" s="28" t="s">
        <v>74</v>
      </c>
      <c r="X1705" s="3" t="s">
        <v>83</v>
      </c>
      <c r="Y1705" s="28" t="s">
        <v>74</v>
      </c>
      <c r="Z1705" s="31">
        <v>-7.8900312919088087</v>
      </c>
      <c r="AA1705" s="31">
        <v>60.350194552529189</v>
      </c>
      <c r="AB1705" s="31">
        <v>-8.0954504906333682</v>
      </c>
      <c r="AC1705" s="31">
        <v>18.902839270540756</v>
      </c>
      <c r="AD1705" s="28" t="s">
        <v>74</v>
      </c>
      <c r="AE1705" s="31">
        <v>-37.929906205479696</v>
      </c>
      <c r="AF1705" s="31">
        <v>-11.55594707195233</v>
      </c>
      <c r="AG1705" s="28" t="s">
        <v>74</v>
      </c>
      <c r="AH1705" s="32">
        <v>45940</v>
      </c>
      <c r="AJ1705" s="30" t="s">
        <v>6405</v>
      </c>
    </row>
    <row r="1706" spans="1:36" x14ac:dyDescent="0.2">
      <c r="A1706" s="23" t="s">
        <v>3254</v>
      </c>
      <c r="B1706" s="24" t="s">
        <v>657</v>
      </c>
      <c r="C1706" s="25" t="s">
        <v>3255</v>
      </c>
      <c r="D1706" s="26" t="s">
        <v>74</v>
      </c>
      <c r="E1706" s="24">
        <v>0</v>
      </c>
      <c r="F1706" s="27">
        <v>-22.30221161218553</v>
      </c>
      <c r="G1706" s="27">
        <v>0.57693471402501428</v>
      </c>
      <c r="H1706" s="26" t="s">
        <v>74</v>
      </c>
      <c r="I1706" s="27">
        <v>36.899009505084621</v>
      </c>
      <c r="J1706" s="27">
        <v>8.9137043279999997</v>
      </c>
      <c r="K1706" s="26" t="s">
        <v>74</v>
      </c>
      <c r="L1706" s="23" t="s">
        <v>113</v>
      </c>
      <c r="M1706" s="23" t="s">
        <v>324</v>
      </c>
      <c r="N1706" s="28" t="s">
        <v>74</v>
      </c>
      <c r="O1706" s="3" t="s">
        <v>109</v>
      </c>
      <c r="P1706" s="3" t="s">
        <v>659</v>
      </c>
      <c r="Q1706" s="28" t="s">
        <v>74</v>
      </c>
      <c r="R1706" s="29">
        <v>1</v>
      </c>
      <c r="S1706" s="30">
        <v>0</v>
      </c>
      <c r="T1706" s="30">
        <v>0</v>
      </c>
      <c r="U1706" s="30">
        <v>0</v>
      </c>
      <c r="V1706" s="30">
        <v>2</v>
      </c>
      <c r="W1706" s="28" t="s">
        <v>74</v>
      </c>
      <c r="X1706" s="3" t="s">
        <v>83</v>
      </c>
      <c r="Y1706" s="28" t="s">
        <v>74</v>
      </c>
      <c r="Z1706" s="31">
        <v>-12.555066079295155</v>
      </c>
      <c r="AA1706" s="31">
        <v>14.737563112884994</v>
      </c>
      <c r="AB1706" s="31">
        <v>-56.612021857923501</v>
      </c>
      <c r="AC1706" s="31">
        <v>-4.1606146428434245</v>
      </c>
      <c r="AD1706" s="28" t="s">
        <v>74</v>
      </c>
      <c r="AE1706" s="31">
        <v>-72.798724050599233</v>
      </c>
      <c r="AF1706" s="31">
        <v>-33.078158512190321</v>
      </c>
      <c r="AG1706" s="28" t="s">
        <v>74</v>
      </c>
      <c r="AH1706" s="32">
        <v>45940</v>
      </c>
      <c r="AJ1706" s="30" t="s">
        <v>6406</v>
      </c>
    </row>
    <row r="1707" spans="1:36" x14ac:dyDescent="0.2">
      <c r="A1707" s="23" t="s">
        <v>3256</v>
      </c>
      <c r="B1707" s="24" t="s">
        <v>255</v>
      </c>
      <c r="C1707" s="25" t="s">
        <v>3257</v>
      </c>
      <c r="D1707" s="26" t="s">
        <v>74</v>
      </c>
      <c r="E1707" s="24">
        <v>4</v>
      </c>
      <c r="F1707" s="27">
        <v>-4.7822857876721718</v>
      </c>
      <c r="G1707" s="27">
        <v>38.970730431081265</v>
      </c>
      <c r="H1707" s="26" t="s">
        <v>74</v>
      </c>
      <c r="I1707" s="27">
        <v>33.373904949688004</v>
      </c>
      <c r="J1707" s="27">
        <v>8.9029797909999999</v>
      </c>
      <c r="K1707" s="26" t="s">
        <v>74</v>
      </c>
      <c r="L1707" s="23" t="s">
        <v>75</v>
      </c>
      <c r="M1707" s="23" t="s">
        <v>82</v>
      </c>
      <c r="N1707" s="28" t="s">
        <v>74</v>
      </c>
      <c r="O1707" s="3" t="s">
        <v>109</v>
      </c>
      <c r="P1707" s="3" t="s">
        <v>258</v>
      </c>
      <c r="Q1707" s="28" t="s">
        <v>74</v>
      </c>
      <c r="R1707" s="29">
        <v>4</v>
      </c>
      <c r="S1707" s="30">
        <v>0</v>
      </c>
      <c r="T1707" s="30">
        <v>0</v>
      </c>
      <c r="U1707" s="30">
        <v>0</v>
      </c>
      <c r="V1707" s="30">
        <v>0</v>
      </c>
      <c r="W1707" s="28" t="s">
        <v>74</v>
      </c>
      <c r="X1707" s="3" t="s">
        <v>83</v>
      </c>
      <c r="Y1707" s="28" t="s">
        <v>74</v>
      </c>
      <c r="Z1707" s="31">
        <v>-2.1904159417997642</v>
      </c>
      <c r="AA1707" s="31">
        <v>64.689434791292214</v>
      </c>
      <c r="AB1707" s="31">
        <v>-9.6856664053173169</v>
      </c>
      <c r="AC1707" s="31">
        <v>68.093264997287818</v>
      </c>
      <c r="AD1707" s="28" t="s">
        <v>74</v>
      </c>
      <c r="AE1707" s="31">
        <v>-42.161931841711322</v>
      </c>
      <c r="AF1707" s="31">
        <v>17.378673012820283</v>
      </c>
      <c r="AG1707" s="28" t="s">
        <v>74</v>
      </c>
      <c r="AH1707" s="32">
        <v>45940</v>
      </c>
      <c r="AJ1707" s="30" t="s">
        <v>6407</v>
      </c>
    </row>
    <row r="1708" spans="1:36" x14ac:dyDescent="0.2">
      <c r="A1708" s="23" t="s">
        <v>3258</v>
      </c>
      <c r="B1708" s="24" t="s">
        <v>72</v>
      </c>
      <c r="C1708" s="25" t="s">
        <v>3259</v>
      </c>
      <c r="D1708" s="26" t="s">
        <v>74</v>
      </c>
      <c r="E1708" s="24">
        <v>0</v>
      </c>
      <c r="F1708" s="27">
        <v>-43.516619758533139</v>
      </c>
      <c r="G1708" s="27">
        <v>3.1287209708298791</v>
      </c>
      <c r="H1708" s="26" t="s">
        <v>74</v>
      </c>
      <c r="I1708" s="27">
        <v>20.30527488779202</v>
      </c>
      <c r="J1708" s="27">
        <v>8.8864413219999996</v>
      </c>
      <c r="K1708" s="26" t="s">
        <v>74</v>
      </c>
      <c r="L1708" s="23" t="s">
        <v>122</v>
      </c>
      <c r="M1708" s="23" t="s">
        <v>221</v>
      </c>
      <c r="N1708" s="28" t="s">
        <v>74</v>
      </c>
      <c r="O1708" s="3" t="s">
        <v>77</v>
      </c>
      <c r="P1708" s="3" t="s">
        <v>78</v>
      </c>
      <c r="Q1708" s="28" t="s">
        <v>74</v>
      </c>
      <c r="R1708" s="29">
        <v>0</v>
      </c>
      <c r="S1708" s="30">
        <v>0</v>
      </c>
      <c r="T1708" s="30">
        <v>0</v>
      </c>
      <c r="U1708" s="30">
        <v>48</v>
      </c>
      <c r="V1708" s="30">
        <v>23</v>
      </c>
      <c r="W1708" s="28" t="s">
        <v>74</v>
      </c>
      <c r="X1708" s="3" t="s">
        <v>101</v>
      </c>
      <c r="Y1708" s="28" t="s">
        <v>74</v>
      </c>
      <c r="Z1708" s="31">
        <v>-28.040278853601869</v>
      </c>
      <c r="AA1708" s="31">
        <v>2.2002200220021924</v>
      </c>
      <c r="AB1708" s="31">
        <v>-48.115051661547064</v>
      </c>
      <c r="AC1708" s="31">
        <v>-32.512563087858986</v>
      </c>
      <c r="AD1708" s="28" t="s">
        <v>74</v>
      </c>
      <c r="AE1708" s="31">
        <v>-67.556755149850162</v>
      </c>
      <c r="AF1708" s="31">
        <v>-50.526315142205945</v>
      </c>
      <c r="AG1708" s="28" t="s">
        <v>74</v>
      </c>
      <c r="AH1708" s="32">
        <v>45940</v>
      </c>
      <c r="AJ1708" s="30" t="s">
        <v>6408</v>
      </c>
    </row>
    <row r="1709" spans="1:36" x14ac:dyDescent="0.2">
      <c r="A1709" s="23">
        <v>9719</v>
      </c>
      <c r="B1709" s="24" t="s">
        <v>259</v>
      </c>
      <c r="C1709" s="25" t="s">
        <v>3260</v>
      </c>
      <c r="D1709" s="26" t="s">
        <v>74</v>
      </c>
      <c r="E1709" s="24">
        <v>2</v>
      </c>
      <c r="F1709" s="27">
        <v>-15.140398498211654</v>
      </c>
      <c r="G1709" s="27">
        <v>1.9356545299304708</v>
      </c>
      <c r="H1709" s="26" t="s">
        <v>74</v>
      </c>
      <c r="I1709" s="27">
        <v>31.047285708788262</v>
      </c>
      <c r="J1709" s="27">
        <v>8.8799428999999996</v>
      </c>
      <c r="K1709" s="26" t="s">
        <v>74</v>
      </c>
      <c r="L1709" s="23" t="s">
        <v>75</v>
      </c>
      <c r="M1709" s="23" t="s">
        <v>204</v>
      </c>
      <c r="N1709" s="28" t="s">
        <v>74</v>
      </c>
      <c r="O1709" s="3" t="s">
        <v>109</v>
      </c>
      <c r="P1709" s="3" t="s">
        <v>261</v>
      </c>
      <c r="Q1709" s="28" t="s">
        <v>74</v>
      </c>
      <c r="R1709" s="29">
        <v>5</v>
      </c>
      <c r="S1709" s="30">
        <v>44</v>
      </c>
      <c r="T1709" s="30">
        <v>0</v>
      </c>
      <c r="U1709" s="30">
        <v>0</v>
      </c>
      <c r="V1709" s="30">
        <v>0</v>
      </c>
      <c r="W1709" s="28" t="s">
        <v>74</v>
      </c>
      <c r="X1709" s="3" t="s">
        <v>83</v>
      </c>
      <c r="Y1709" s="28" t="s">
        <v>74</v>
      </c>
      <c r="Z1709" s="31">
        <v>-10.179454095530172</v>
      </c>
      <c r="AA1709" s="31">
        <v>21.84088814482239</v>
      </c>
      <c r="AB1709" s="31">
        <v>-10.179454095530172</v>
      </c>
      <c r="AC1709" s="31">
        <v>61.163169358165547</v>
      </c>
      <c r="AD1709" s="28" t="s">
        <v>74</v>
      </c>
      <c r="AE1709" s="31">
        <v>-15.140398498211654</v>
      </c>
      <c r="AF1709" s="31">
        <v>17.445503664983889</v>
      </c>
      <c r="AG1709" s="28" t="s">
        <v>74</v>
      </c>
      <c r="AH1709" s="32">
        <v>45940</v>
      </c>
      <c r="AJ1709" s="30" t="s">
        <v>6409</v>
      </c>
    </row>
    <row r="1710" spans="1:36" x14ac:dyDescent="0.2">
      <c r="A1710" s="23" t="s">
        <v>3261</v>
      </c>
      <c r="B1710" s="24" t="s">
        <v>194</v>
      </c>
      <c r="C1710" s="25" t="s">
        <v>3262</v>
      </c>
      <c r="D1710" s="26" t="s">
        <v>74</v>
      </c>
      <c r="E1710" s="24">
        <v>0</v>
      </c>
      <c r="F1710" s="27">
        <v>-24.576308730305929</v>
      </c>
      <c r="G1710" s="27">
        <v>0.72393672798425879</v>
      </c>
      <c r="H1710" s="26" t="s">
        <v>74</v>
      </c>
      <c r="I1710" s="27">
        <v>23.485395703074747</v>
      </c>
      <c r="J1710" s="27">
        <v>8.8780447690000006</v>
      </c>
      <c r="K1710" s="26" t="s">
        <v>74</v>
      </c>
      <c r="L1710" s="23" t="s">
        <v>88</v>
      </c>
      <c r="M1710" s="23" t="s">
        <v>89</v>
      </c>
      <c r="N1710" s="28" t="s">
        <v>74</v>
      </c>
      <c r="O1710" s="3" t="s">
        <v>156</v>
      </c>
      <c r="P1710" s="3" t="s">
        <v>196</v>
      </c>
      <c r="Q1710" s="28" t="s">
        <v>74</v>
      </c>
      <c r="R1710" s="29">
        <v>3</v>
      </c>
      <c r="S1710" s="30">
        <v>0</v>
      </c>
      <c r="T1710" s="30">
        <v>0</v>
      </c>
      <c r="U1710" s="30">
        <v>0</v>
      </c>
      <c r="V1710" s="30">
        <v>4</v>
      </c>
      <c r="W1710" s="28" t="s">
        <v>74</v>
      </c>
      <c r="X1710" s="3" t="s">
        <v>83</v>
      </c>
      <c r="Y1710" s="28" t="s">
        <v>74</v>
      </c>
      <c r="Z1710" s="31">
        <v>-14.759414109782231</v>
      </c>
      <c r="AA1710" s="31">
        <v>4.6660667048460596</v>
      </c>
      <c r="AB1710" s="31">
        <v>-14.759414109782231</v>
      </c>
      <c r="AC1710" s="31">
        <v>12.760952509805247</v>
      </c>
      <c r="AD1710" s="28" t="s">
        <v>74</v>
      </c>
      <c r="AE1710" s="31">
        <v>-24.576308730305929</v>
      </c>
      <c r="AF1710" s="31">
        <v>-9.5789884301542418</v>
      </c>
      <c r="AG1710" s="28" t="s">
        <v>74</v>
      </c>
      <c r="AH1710" s="32">
        <v>45940</v>
      </c>
      <c r="AJ1710" s="30" t="s">
        <v>6410</v>
      </c>
    </row>
    <row r="1711" spans="1:36" x14ac:dyDescent="0.2">
      <c r="A1711" s="23">
        <v>6033</v>
      </c>
      <c r="B1711" s="24" t="s">
        <v>1566</v>
      </c>
      <c r="C1711" s="25" t="s">
        <v>3263</v>
      </c>
      <c r="D1711" s="26" t="s">
        <v>74</v>
      </c>
      <c r="E1711" s="24">
        <v>3</v>
      </c>
      <c r="F1711" s="27">
        <v>-4.9712925542211615</v>
      </c>
      <c r="G1711" s="27">
        <v>3.9375692165129568</v>
      </c>
      <c r="H1711" s="26" t="s">
        <v>74</v>
      </c>
      <c r="I1711" s="27">
        <v>14.075374358740616</v>
      </c>
      <c r="J1711" s="27">
        <v>8.8723340089999994</v>
      </c>
      <c r="K1711" s="26" t="s">
        <v>74</v>
      </c>
      <c r="L1711" s="23" t="s">
        <v>315</v>
      </c>
      <c r="M1711" s="23" t="s">
        <v>1578</v>
      </c>
      <c r="N1711" s="28" t="s">
        <v>74</v>
      </c>
      <c r="O1711" s="3" t="s">
        <v>109</v>
      </c>
      <c r="P1711" s="3" t="s">
        <v>1568</v>
      </c>
      <c r="Q1711" s="28" t="s">
        <v>74</v>
      </c>
      <c r="R1711" s="29">
        <v>5</v>
      </c>
      <c r="S1711" s="30">
        <v>22</v>
      </c>
      <c r="T1711" s="30">
        <v>0</v>
      </c>
      <c r="U1711" s="30">
        <v>0</v>
      </c>
      <c r="V1711" s="30">
        <v>0</v>
      </c>
      <c r="W1711" s="28" t="s">
        <v>74</v>
      </c>
      <c r="X1711" s="3" t="s">
        <v>101</v>
      </c>
      <c r="Y1711" s="28" t="s">
        <v>74</v>
      </c>
      <c r="Z1711" s="31">
        <v>0</v>
      </c>
      <c r="AA1711" s="31">
        <v>19.119496855345915</v>
      </c>
      <c r="AB1711" s="31">
        <v>0</v>
      </c>
      <c r="AC1711" s="31">
        <v>17.91292871061529</v>
      </c>
      <c r="AD1711" s="28" t="s">
        <v>74</v>
      </c>
      <c r="AE1711" s="31">
        <v>-20.664018182684966</v>
      </c>
      <c r="AF1711" s="31">
        <v>-6.3379035837969537</v>
      </c>
      <c r="AG1711" s="28" t="s">
        <v>74</v>
      </c>
      <c r="AH1711" s="32">
        <v>45940</v>
      </c>
      <c r="AJ1711" s="30" t="s">
        <v>6411</v>
      </c>
    </row>
    <row r="1712" spans="1:36" x14ac:dyDescent="0.2">
      <c r="A1712" s="23" t="s">
        <v>3264</v>
      </c>
      <c r="B1712" s="24" t="s">
        <v>194</v>
      </c>
      <c r="C1712" s="25" t="s">
        <v>3265</v>
      </c>
      <c r="D1712" s="26" t="s">
        <v>74</v>
      </c>
      <c r="E1712" s="24">
        <v>4</v>
      </c>
      <c r="F1712" s="27">
        <v>-4.0490629987449003</v>
      </c>
      <c r="G1712" s="27">
        <v>13.775854694718822</v>
      </c>
      <c r="H1712" s="26" t="s">
        <v>74</v>
      </c>
      <c r="I1712" s="27">
        <v>18.376139448244068</v>
      </c>
      <c r="J1712" s="27">
        <v>8.8706867050000007</v>
      </c>
      <c r="K1712" s="26" t="s">
        <v>74</v>
      </c>
      <c r="L1712" s="23" t="s">
        <v>113</v>
      </c>
      <c r="M1712" s="23" t="s">
        <v>411</v>
      </c>
      <c r="N1712" s="28" t="s">
        <v>74</v>
      </c>
      <c r="O1712" s="3" t="s">
        <v>156</v>
      </c>
      <c r="P1712" s="3" t="s">
        <v>196</v>
      </c>
      <c r="Q1712" s="28" t="s">
        <v>74</v>
      </c>
      <c r="R1712" s="29">
        <v>5</v>
      </c>
      <c r="S1712" s="30">
        <v>30</v>
      </c>
      <c r="T1712" s="30">
        <v>0</v>
      </c>
      <c r="U1712" s="30">
        <v>0</v>
      </c>
      <c r="V1712" s="30">
        <v>0</v>
      </c>
      <c r="W1712" s="28" t="s">
        <v>74</v>
      </c>
      <c r="X1712" s="3" t="s">
        <v>101</v>
      </c>
      <c r="Y1712" s="28" t="s">
        <v>74</v>
      </c>
      <c r="Z1712" s="31">
        <v>-9.7648914594753597E-2</v>
      </c>
      <c r="AA1712" s="31">
        <v>30.661165143923768</v>
      </c>
      <c r="AB1712" s="31">
        <v>-9.7648914594753597E-2</v>
      </c>
      <c r="AC1712" s="31">
        <v>42.304661440626035</v>
      </c>
      <c r="AD1712" s="28" t="s">
        <v>74</v>
      </c>
      <c r="AE1712" s="31">
        <v>-4.0490629987449003</v>
      </c>
      <c r="AF1712" s="31">
        <v>13.322632725721995</v>
      </c>
      <c r="AG1712" s="28" t="s">
        <v>74</v>
      </c>
      <c r="AH1712" s="32">
        <v>45940</v>
      </c>
      <c r="AJ1712" s="30" t="s">
        <v>6412</v>
      </c>
    </row>
    <row r="1713" spans="1:36" x14ac:dyDescent="0.2">
      <c r="A1713" s="23" t="s">
        <v>3266</v>
      </c>
      <c r="B1713" s="24" t="s">
        <v>272</v>
      </c>
      <c r="C1713" s="25" t="s">
        <v>3267</v>
      </c>
      <c r="D1713" s="26" t="s">
        <v>74</v>
      </c>
      <c r="E1713" s="24">
        <v>5</v>
      </c>
      <c r="F1713" s="27">
        <v>-0.30049169511739882</v>
      </c>
      <c r="G1713" s="27">
        <v>20.394089533501624</v>
      </c>
      <c r="H1713" s="26" t="s">
        <v>74</v>
      </c>
      <c r="I1713" s="27">
        <v>33.121552428060667</v>
      </c>
      <c r="J1713" s="27">
        <v>8.8676227230000002</v>
      </c>
      <c r="K1713" s="26" t="s">
        <v>74</v>
      </c>
      <c r="L1713" s="23" t="s">
        <v>91</v>
      </c>
      <c r="M1713" s="23" t="s">
        <v>713</v>
      </c>
      <c r="N1713" s="28" t="s">
        <v>74</v>
      </c>
      <c r="O1713" s="3" t="s">
        <v>77</v>
      </c>
      <c r="P1713" s="3" t="s">
        <v>274</v>
      </c>
      <c r="Q1713" s="28" t="s">
        <v>74</v>
      </c>
      <c r="R1713" s="29">
        <v>5</v>
      </c>
      <c r="S1713" s="30">
        <v>13</v>
      </c>
      <c r="T1713" s="30">
        <v>2</v>
      </c>
      <c r="U1713" s="30">
        <v>0</v>
      </c>
      <c r="V1713" s="30">
        <v>0</v>
      </c>
      <c r="W1713" s="28" t="s">
        <v>74</v>
      </c>
      <c r="X1713" s="3" t="s">
        <v>83</v>
      </c>
      <c r="Y1713" s="28" t="s">
        <v>74</v>
      </c>
      <c r="Z1713" s="31">
        <v>-2.2214386459802546</v>
      </c>
      <c r="AA1713" s="31">
        <v>48.262341828551058</v>
      </c>
      <c r="AB1713" s="31">
        <v>-2.2214386459802546</v>
      </c>
      <c r="AC1713" s="31">
        <v>67.426246615097739</v>
      </c>
      <c r="AD1713" s="28" t="s">
        <v>74</v>
      </c>
      <c r="AE1713" s="31">
        <v>-0.30049169511739882</v>
      </c>
      <c r="AF1713" s="31">
        <v>24.935322382502832</v>
      </c>
      <c r="AG1713" s="28" t="s">
        <v>74</v>
      </c>
      <c r="AH1713" s="32">
        <v>45940</v>
      </c>
      <c r="AJ1713" s="30" t="s">
        <v>6413</v>
      </c>
    </row>
    <row r="1714" spans="1:36" x14ac:dyDescent="0.2">
      <c r="A1714" s="23" t="s">
        <v>10</v>
      </c>
      <c r="B1714" s="24" t="s">
        <v>72</v>
      </c>
      <c r="C1714" s="25" t="s">
        <v>3268</v>
      </c>
      <c r="D1714" s="26" t="s">
        <v>74</v>
      </c>
      <c r="E1714" s="24">
        <v>0</v>
      </c>
      <c r="F1714" s="27">
        <v>-34.896291869312499</v>
      </c>
      <c r="G1714" s="27">
        <v>0</v>
      </c>
      <c r="H1714" s="26" t="s">
        <v>74</v>
      </c>
      <c r="I1714" s="27">
        <v>24.255928146456434</v>
      </c>
      <c r="J1714" s="27">
        <v>8.8652850000000001</v>
      </c>
      <c r="K1714" s="26" t="s">
        <v>74</v>
      </c>
      <c r="L1714" s="23" t="s">
        <v>129</v>
      </c>
      <c r="M1714" s="23" t="s">
        <v>563</v>
      </c>
      <c r="N1714" s="28" t="s">
        <v>74</v>
      </c>
      <c r="O1714" s="3" t="s">
        <v>77</v>
      </c>
      <c r="P1714" s="3" t="s">
        <v>78</v>
      </c>
      <c r="Q1714" s="28" t="s">
        <v>74</v>
      </c>
      <c r="R1714" s="29">
        <v>2</v>
      </c>
      <c r="S1714" s="30">
        <v>0</v>
      </c>
      <c r="T1714" s="30">
        <v>0</v>
      </c>
      <c r="U1714" s="30">
        <v>0</v>
      </c>
      <c r="V1714" s="30">
        <v>6</v>
      </c>
      <c r="W1714" s="28" t="s">
        <v>74</v>
      </c>
      <c r="X1714" s="3" t="s">
        <v>83</v>
      </c>
      <c r="Y1714" s="28" t="s">
        <v>74</v>
      </c>
      <c r="Z1714" s="31">
        <v>-20.268793003665358</v>
      </c>
      <c r="AA1714" s="31">
        <v>0</v>
      </c>
      <c r="AB1714" s="31">
        <v>-29.631101021566401</v>
      </c>
      <c r="AC1714" s="31">
        <v>6.6861015226588956</v>
      </c>
      <c r="AD1714" s="28" t="s">
        <v>74</v>
      </c>
      <c r="AE1714" s="31">
        <v>-36.29154379556168</v>
      </c>
      <c r="AF1714" s="31">
        <v>-18.016417337559488</v>
      </c>
      <c r="AG1714" s="28" t="s">
        <v>74</v>
      </c>
      <c r="AH1714" s="32">
        <v>45940</v>
      </c>
      <c r="AJ1714" s="30" t="s">
        <v>6414</v>
      </c>
    </row>
    <row r="1715" spans="1:36" x14ac:dyDescent="0.2">
      <c r="A1715" s="23" t="s">
        <v>3269</v>
      </c>
      <c r="B1715" s="24" t="s">
        <v>2367</v>
      </c>
      <c r="C1715" s="25" t="s">
        <v>3270</v>
      </c>
      <c r="D1715" s="26" t="s">
        <v>74</v>
      </c>
      <c r="E1715" s="24">
        <v>0</v>
      </c>
      <c r="F1715" s="27">
        <v>-16.685743429632787</v>
      </c>
      <c r="G1715" s="27">
        <v>3.2747692716966244</v>
      </c>
      <c r="H1715" s="26" t="s">
        <v>74</v>
      </c>
      <c r="I1715" s="27">
        <v>27.229930649057849</v>
      </c>
      <c r="J1715" s="27">
        <v>8.8637804649999996</v>
      </c>
      <c r="K1715" s="26" t="s">
        <v>74</v>
      </c>
      <c r="L1715" s="23" t="s">
        <v>178</v>
      </c>
      <c r="M1715" s="23" t="s">
        <v>423</v>
      </c>
      <c r="N1715" s="28" t="s">
        <v>74</v>
      </c>
      <c r="O1715" s="3" t="s">
        <v>99</v>
      </c>
      <c r="P1715" s="3" t="s">
        <v>2369</v>
      </c>
      <c r="Q1715" s="28" t="s">
        <v>74</v>
      </c>
      <c r="R1715" s="29">
        <v>3</v>
      </c>
      <c r="S1715" s="30">
        <v>0</v>
      </c>
      <c r="T1715" s="30">
        <v>0</v>
      </c>
      <c r="U1715" s="30">
        <v>0</v>
      </c>
      <c r="V1715" s="30">
        <v>4</v>
      </c>
      <c r="W1715" s="28" t="s">
        <v>74</v>
      </c>
      <c r="X1715" s="3" t="s">
        <v>83</v>
      </c>
      <c r="Y1715" s="28" t="s">
        <v>74</v>
      </c>
      <c r="Z1715" s="31">
        <v>-11.1690640153213</v>
      </c>
      <c r="AA1715" s="31">
        <v>7.1253071253071258</v>
      </c>
      <c r="AB1715" s="31">
        <v>-11.1690640153213</v>
      </c>
      <c r="AC1715" s="31">
        <v>9.4688138790387324</v>
      </c>
      <c r="AD1715" s="28" t="s">
        <v>74</v>
      </c>
      <c r="AE1715" s="31">
        <v>-45.823856243296731</v>
      </c>
      <c r="AF1715" s="31">
        <v>-23.484673242859998</v>
      </c>
      <c r="AG1715" s="28" t="s">
        <v>74</v>
      </c>
      <c r="AH1715" s="32">
        <v>45940</v>
      </c>
      <c r="AJ1715" s="30" t="s">
        <v>6415</v>
      </c>
    </row>
    <row r="1716" spans="1:36" x14ac:dyDescent="0.2">
      <c r="A1716" s="23" t="s">
        <v>3271</v>
      </c>
      <c r="B1716" s="24" t="s">
        <v>188</v>
      </c>
      <c r="C1716" s="25" t="s">
        <v>3272</v>
      </c>
      <c r="D1716" s="26" t="s">
        <v>74</v>
      </c>
      <c r="E1716" s="24">
        <v>2</v>
      </c>
      <c r="F1716" s="27">
        <v>-8.9538303666017498</v>
      </c>
      <c r="G1716" s="27">
        <v>10.44132041381113</v>
      </c>
      <c r="H1716" s="26" t="s">
        <v>74</v>
      </c>
      <c r="I1716" s="27">
        <v>24.237523119431657</v>
      </c>
      <c r="J1716" s="27">
        <v>8.8594516280000004</v>
      </c>
      <c r="K1716" s="26" t="s">
        <v>74</v>
      </c>
      <c r="L1716" s="23" t="s">
        <v>91</v>
      </c>
      <c r="M1716" s="23" t="s">
        <v>2474</v>
      </c>
      <c r="N1716" s="28" t="s">
        <v>74</v>
      </c>
      <c r="O1716" s="3" t="s">
        <v>99</v>
      </c>
      <c r="P1716" s="3" t="s">
        <v>190</v>
      </c>
      <c r="Q1716" s="28" t="s">
        <v>74</v>
      </c>
      <c r="R1716" s="29">
        <v>4</v>
      </c>
      <c r="S1716" s="30">
        <v>0</v>
      </c>
      <c r="T1716" s="30">
        <v>0</v>
      </c>
      <c r="U1716" s="30">
        <v>0</v>
      </c>
      <c r="V1716" s="30">
        <v>0</v>
      </c>
      <c r="W1716" s="28" t="s">
        <v>74</v>
      </c>
      <c r="X1716" s="3" t="s">
        <v>83</v>
      </c>
      <c r="Y1716" s="28" t="s">
        <v>74</v>
      </c>
      <c r="Z1716" s="31">
        <v>-1.1503749176433603E-2</v>
      </c>
      <c r="AA1716" s="31">
        <v>16.670551210696445</v>
      </c>
      <c r="AB1716" s="31">
        <v>-6.1877553156347247</v>
      </c>
      <c r="AC1716" s="31">
        <v>20.145085400628766</v>
      </c>
      <c r="AD1716" s="28" t="s">
        <v>74</v>
      </c>
      <c r="AE1716" s="31">
        <v>-23.317473453676744</v>
      </c>
      <c r="AF1716" s="31">
        <v>-8.0013277153390554</v>
      </c>
      <c r="AG1716" s="28" t="s">
        <v>74</v>
      </c>
      <c r="AH1716" s="32">
        <v>45940</v>
      </c>
      <c r="AJ1716" s="30" t="s">
        <v>6416</v>
      </c>
    </row>
    <row r="1717" spans="1:36" x14ac:dyDescent="0.2">
      <c r="A1717" s="23" t="s">
        <v>3273</v>
      </c>
      <c r="B1717" s="24" t="s">
        <v>72</v>
      </c>
      <c r="C1717" s="25" t="s">
        <v>3274</v>
      </c>
      <c r="D1717" s="26" t="s">
        <v>74</v>
      </c>
      <c r="E1717" s="24">
        <v>0</v>
      </c>
      <c r="F1717" s="27">
        <v>-9.3411227673129265</v>
      </c>
      <c r="G1717" s="27">
        <v>5.382425913136351</v>
      </c>
      <c r="H1717" s="26" t="s">
        <v>74</v>
      </c>
      <c r="I1717" s="27">
        <v>17.252555573238769</v>
      </c>
      <c r="J1717" s="27">
        <v>14.641761795000001</v>
      </c>
      <c r="K1717" s="26" t="s">
        <v>74</v>
      </c>
      <c r="L1717" s="23" t="s">
        <v>493</v>
      </c>
      <c r="M1717" s="23" t="s">
        <v>1403</v>
      </c>
      <c r="N1717" s="28" t="s">
        <v>74</v>
      </c>
      <c r="O1717" s="3" t="s">
        <v>77</v>
      </c>
      <c r="P1717" s="3" t="s">
        <v>78</v>
      </c>
      <c r="Q1717" s="28" t="s">
        <v>74</v>
      </c>
      <c r="R1717" s="29">
        <v>5</v>
      </c>
      <c r="S1717" s="30">
        <v>18</v>
      </c>
      <c r="T1717" s="30">
        <v>0</v>
      </c>
      <c r="U1717" s="30">
        <v>0</v>
      </c>
      <c r="V1717" s="30">
        <v>1</v>
      </c>
      <c r="W1717" s="28" t="s">
        <v>74</v>
      </c>
      <c r="X1717" s="3" t="s">
        <v>101</v>
      </c>
      <c r="Y1717" s="28" t="s">
        <v>74</v>
      </c>
      <c r="Z1717" s="31">
        <v>-3.3815028901734148</v>
      </c>
      <c r="AA1717" s="31">
        <v>18.798862828713574</v>
      </c>
      <c r="AB1717" s="31">
        <v>-7.0485193938551465</v>
      </c>
      <c r="AC1717" s="31">
        <v>12.614661128572047</v>
      </c>
      <c r="AD1717" s="28" t="s">
        <v>74</v>
      </c>
      <c r="AE1717" s="31">
        <v>-40.576473607753208</v>
      </c>
      <c r="AF1717" s="31">
        <v>-16.631458518395181</v>
      </c>
      <c r="AG1717" s="28" t="s">
        <v>74</v>
      </c>
      <c r="AH1717" s="32">
        <v>45940</v>
      </c>
      <c r="AJ1717" s="30" t="s">
        <v>6417</v>
      </c>
    </row>
    <row r="1718" spans="1:36" x14ac:dyDescent="0.2">
      <c r="A1718" s="23" t="s">
        <v>3275</v>
      </c>
      <c r="B1718" s="24" t="s">
        <v>299</v>
      </c>
      <c r="C1718" s="25" t="s">
        <v>3276</v>
      </c>
      <c r="D1718" s="26" t="s">
        <v>74</v>
      </c>
      <c r="E1718" s="24">
        <v>0</v>
      </c>
      <c r="F1718" s="27">
        <v>-11.199224602557647</v>
      </c>
      <c r="G1718" s="27">
        <v>2.4712820052107523</v>
      </c>
      <c r="H1718" s="26" t="s">
        <v>74</v>
      </c>
      <c r="I1718" s="27">
        <v>24.12655279737352</v>
      </c>
      <c r="J1718" s="27">
        <v>43.688956714</v>
      </c>
      <c r="K1718" s="26" t="s">
        <v>74</v>
      </c>
      <c r="L1718" s="23" t="s">
        <v>493</v>
      </c>
      <c r="M1718" s="23" t="s">
        <v>1403</v>
      </c>
      <c r="N1718" s="28" t="s">
        <v>74</v>
      </c>
      <c r="O1718" s="3" t="s">
        <v>109</v>
      </c>
      <c r="P1718" s="3" t="s">
        <v>301</v>
      </c>
      <c r="Q1718" s="28" t="s">
        <v>74</v>
      </c>
      <c r="R1718" s="29">
        <v>5</v>
      </c>
      <c r="S1718" s="30">
        <v>3</v>
      </c>
      <c r="T1718" s="30">
        <v>0</v>
      </c>
      <c r="U1718" s="30">
        <v>0</v>
      </c>
      <c r="V1718" s="30">
        <v>1</v>
      </c>
      <c r="W1718" s="28" t="s">
        <v>74</v>
      </c>
      <c r="X1718" s="3" t="s">
        <v>83</v>
      </c>
      <c r="Y1718" s="28" t="s">
        <v>74</v>
      </c>
      <c r="Z1718" s="31">
        <v>-7.4393981610476505</v>
      </c>
      <c r="AA1718" s="31">
        <v>21.551408708379075</v>
      </c>
      <c r="AB1718" s="31">
        <v>-12.463768115942038</v>
      </c>
      <c r="AC1718" s="31">
        <v>27.522768495503868</v>
      </c>
      <c r="AD1718" s="28" t="s">
        <v>74</v>
      </c>
      <c r="AE1718" s="31">
        <v>-26.655205452017462</v>
      </c>
      <c r="AF1718" s="31">
        <v>-3.9861903163936971</v>
      </c>
      <c r="AG1718" s="28" t="s">
        <v>74</v>
      </c>
      <c r="AH1718" s="32">
        <v>45940</v>
      </c>
      <c r="AJ1718" s="30" t="s">
        <v>6418</v>
      </c>
    </row>
    <row r="1719" spans="1:36" x14ac:dyDescent="0.2">
      <c r="A1719" s="23" t="s">
        <v>3277</v>
      </c>
      <c r="B1719" s="24" t="s">
        <v>154</v>
      </c>
      <c r="C1719" s="25" t="s">
        <v>3278</v>
      </c>
      <c r="D1719" s="26" t="s">
        <v>74</v>
      </c>
      <c r="E1719" s="24">
        <v>5</v>
      </c>
      <c r="F1719" s="27">
        <v>-12.696848764471349</v>
      </c>
      <c r="G1719" s="27">
        <v>70.681682892190253</v>
      </c>
      <c r="H1719" s="26" t="s">
        <v>74</v>
      </c>
      <c r="I1719" s="27">
        <v>54.383079466295811</v>
      </c>
      <c r="J1719" s="27">
        <v>8.8545539029999993</v>
      </c>
      <c r="K1719" s="26" t="s">
        <v>74</v>
      </c>
      <c r="L1719" s="23" t="s">
        <v>178</v>
      </c>
      <c r="M1719" s="23" t="s">
        <v>179</v>
      </c>
      <c r="N1719" s="28" t="s">
        <v>74</v>
      </c>
      <c r="O1719" s="3" t="s">
        <v>156</v>
      </c>
      <c r="P1719" s="3" t="s">
        <v>175</v>
      </c>
      <c r="Q1719" s="28" t="s">
        <v>74</v>
      </c>
      <c r="R1719" s="29">
        <v>5</v>
      </c>
      <c r="S1719" s="30">
        <v>35</v>
      </c>
      <c r="T1719" s="30">
        <v>33</v>
      </c>
      <c r="U1719" s="30">
        <v>0</v>
      </c>
      <c r="V1719" s="30">
        <v>0</v>
      </c>
      <c r="W1719" s="28" t="s">
        <v>74</v>
      </c>
      <c r="X1719" s="3" t="s">
        <v>79</v>
      </c>
      <c r="Y1719" s="28" t="s">
        <v>74</v>
      </c>
      <c r="Z1719" s="31">
        <v>-13.817277250113069</v>
      </c>
      <c r="AA1719" s="31">
        <v>85.179786200194371</v>
      </c>
      <c r="AB1719" s="31">
        <v>-13.817277250113069</v>
      </c>
      <c r="AC1719" s="31">
        <v>100.66055572840628</v>
      </c>
      <c r="AD1719" s="28" t="s">
        <v>74</v>
      </c>
      <c r="AE1719" s="31">
        <v>-12.696848764471349</v>
      </c>
      <c r="AF1719" s="31">
        <v>86.742083584843073</v>
      </c>
      <c r="AG1719" s="28" t="s">
        <v>74</v>
      </c>
      <c r="AH1719" s="32">
        <v>45940</v>
      </c>
      <c r="AJ1719" s="30" t="s">
        <v>6419</v>
      </c>
    </row>
    <row r="1720" spans="1:36" x14ac:dyDescent="0.2">
      <c r="A1720" s="23" t="s">
        <v>1945</v>
      </c>
      <c r="B1720" s="24" t="s">
        <v>154</v>
      </c>
      <c r="C1720" s="25" t="s">
        <v>3279</v>
      </c>
      <c r="D1720" s="26" t="s">
        <v>74</v>
      </c>
      <c r="E1720" s="24">
        <v>0</v>
      </c>
      <c r="F1720" s="27">
        <v>-21.818698719248836</v>
      </c>
      <c r="G1720" s="27">
        <v>0</v>
      </c>
      <c r="H1720" s="26" t="s">
        <v>74</v>
      </c>
      <c r="I1720" s="27">
        <v>32.810713129135095</v>
      </c>
      <c r="J1720" s="27">
        <v>8.8409135639999992</v>
      </c>
      <c r="K1720" s="26" t="s">
        <v>74</v>
      </c>
      <c r="L1720" s="23" t="s">
        <v>178</v>
      </c>
      <c r="M1720" s="23" t="s">
        <v>689</v>
      </c>
      <c r="N1720" s="28" t="s">
        <v>74</v>
      </c>
      <c r="O1720" s="3" t="s">
        <v>156</v>
      </c>
      <c r="P1720" s="3" t="s">
        <v>171</v>
      </c>
      <c r="Q1720" s="28" t="s">
        <v>74</v>
      </c>
      <c r="R1720" s="29">
        <v>1</v>
      </c>
      <c r="S1720" s="30">
        <v>0</v>
      </c>
      <c r="T1720" s="30">
        <v>0</v>
      </c>
      <c r="U1720" s="30">
        <v>0</v>
      </c>
      <c r="V1720" s="30">
        <v>19</v>
      </c>
      <c r="W1720" s="28" t="s">
        <v>74</v>
      </c>
      <c r="X1720" s="3" t="s">
        <v>83</v>
      </c>
      <c r="Y1720" s="28" t="s">
        <v>74</v>
      </c>
      <c r="Z1720" s="31">
        <v>-14.823914823914819</v>
      </c>
      <c r="AA1720" s="31">
        <v>1.76125244618395</v>
      </c>
      <c r="AB1720" s="31">
        <v>-35.363579863269109</v>
      </c>
      <c r="AC1720" s="31">
        <v>-15.491469920245072</v>
      </c>
      <c r="AD1720" s="28" t="s">
        <v>74</v>
      </c>
      <c r="AE1720" s="31">
        <v>-44.299713586593484</v>
      </c>
      <c r="AF1720" s="31">
        <v>-31.554868792118405</v>
      </c>
      <c r="AG1720" s="28" t="s">
        <v>74</v>
      </c>
      <c r="AH1720" s="32">
        <v>45940</v>
      </c>
      <c r="AJ1720" s="30" t="s">
        <v>6420</v>
      </c>
    </row>
    <row r="1721" spans="1:36" x14ac:dyDescent="0.2">
      <c r="A1721" s="23">
        <v>1997</v>
      </c>
      <c r="B1721" s="24" t="s">
        <v>124</v>
      </c>
      <c r="C1721" s="25" t="s">
        <v>3280</v>
      </c>
      <c r="D1721" s="26" t="s">
        <v>74</v>
      </c>
      <c r="E1721" s="24">
        <v>3</v>
      </c>
      <c r="F1721" s="27">
        <v>-8.5322876672618566</v>
      </c>
      <c r="G1721" s="27">
        <v>10.329586538272403</v>
      </c>
      <c r="H1721" s="26" t="s">
        <v>74</v>
      </c>
      <c r="I1721" s="27">
        <v>31.496011597829732</v>
      </c>
      <c r="J1721" s="27">
        <v>8.8406912129999995</v>
      </c>
      <c r="K1721" s="26" t="s">
        <v>74</v>
      </c>
      <c r="L1721" s="23" t="s">
        <v>493</v>
      </c>
      <c r="M1721" s="23" t="s">
        <v>1089</v>
      </c>
      <c r="N1721" s="28" t="s">
        <v>74</v>
      </c>
      <c r="O1721" s="3" t="s">
        <v>109</v>
      </c>
      <c r="P1721" s="3" t="s">
        <v>543</v>
      </c>
      <c r="Q1721" s="28" t="s">
        <v>74</v>
      </c>
      <c r="R1721" s="29">
        <v>3</v>
      </c>
      <c r="S1721" s="30">
        <v>0</v>
      </c>
      <c r="T1721" s="30">
        <v>0</v>
      </c>
      <c r="U1721" s="30">
        <v>0</v>
      </c>
      <c r="V1721" s="30">
        <v>0</v>
      </c>
      <c r="W1721" s="28" t="s">
        <v>74</v>
      </c>
      <c r="X1721" s="3" t="s">
        <v>83</v>
      </c>
      <c r="Y1721" s="28" t="s">
        <v>74</v>
      </c>
      <c r="Z1721" s="31">
        <v>-6.6721581548599707</v>
      </c>
      <c r="AA1721" s="31">
        <v>35.041716328963041</v>
      </c>
      <c r="AB1721" s="31">
        <v>-44.159684573681609</v>
      </c>
      <c r="AC1721" s="31">
        <v>-15.833107377788998</v>
      </c>
      <c r="AD1721" s="28" t="s">
        <v>74</v>
      </c>
      <c r="AE1721" s="31">
        <v>-64.596994159201429</v>
      </c>
      <c r="AF1721" s="31">
        <v>-38.832865816523714</v>
      </c>
      <c r="AG1721" s="28" t="s">
        <v>74</v>
      </c>
      <c r="AH1721" s="32">
        <v>45940</v>
      </c>
      <c r="AJ1721" s="30" t="s">
        <v>6421</v>
      </c>
    </row>
    <row r="1722" spans="1:36" x14ac:dyDescent="0.2">
      <c r="A1722" s="23" t="s">
        <v>3281</v>
      </c>
      <c r="B1722" s="24" t="s">
        <v>154</v>
      </c>
      <c r="C1722" s="25" t="s">
        <v>3282</v>
      </c>
      <c r="D1722" s="26" t="s">
        <v>74</v>
      </c>
      <c r="E1722" s="24">
        <v>1</v>
      </c>
      <c r="F1722" s="27">
        <v>-32.830474946316677</v>
      </c>
      <c r="G1722" s="27">
        <v>0</v>
      </c>
      <c r="H1722" s="26" t="s">
        <v>74</v>
      </c>
      <c r="I1722" s="27">
        <v>31.559732249387295</v>
      </c>
      <c r="J1722" s="27">
        <v>8.8374889929999991</v>
      </c>
      <c r="K1722" s="26" t="s">
        <v>74</v>
      </c>
      <c r="L1722" s="23" t="s">
        <v>88</v>
      </c>
      <c r="M1722" s="23" t="s">
        <v>135</v>
      </c>
      <c r="N1722" s="28" t="s">
        <v>74</v>
      </c>
      <c r="O1722" s="3" t="s">
        <v>156</v>
      </c>
      <c r="P1722" s="3" t="s">
        <v>175</v>
      </c>
      <c r="Q1722" s="28" t="s">
        <v>74</v>
      </c>
      <c r="R1722" s="29">
        <v>2</v>
      </c>
      <c r="S1722" s="30">
        <v>0</v>
      </c>
      <c r="T1722" s="30">
        <v>0</v>
      </c>
      <c r="U1722" s="30">
        <v>0</v>
      </c>
      <c r="V1722" s="30">
        <v>0</v>
      </c>
      <c r="W1722" s="28" t="s">
        <v>74</v>
      </c>
      <c r="X1722" s="3" t="s">
        <v>83</v>
      </c>
      <c r="Y1722" s="28" t="s">
        <v>74</v>
      </c>
      <c r="Z1722" s="31">
        <v>-28.117913832199548</v>
      </c>
      <c r="AA1722" s="31">
        <v>0</v>
      </c>
      <c r="AB1722" s="31">
        <v>-28.117913832199548</v>
      </c>
      <c r="AC1722" s="31">
        <v>12.649028979584594</v>
      </c>
      <c r="AD1722" s="28" t="s">
        <v>74</v>
      </c>
      <c r="AE1722" s="31">
        <v>-32.830474946316677</v>
      </c>
      <c r="AF1722" s="31">
        <v>-7.1025311392970876</v>
      </c>
      <c r="AG1722" s="28" t="s">
        <v>74</v>
      </c>
      <c r="AH1722" s="32">
        <v>45940</v>
      </c>
      <c r="AJ1722" s="30" t="s">
        <v>6422</v>
      </c>
    </row>
    <row r="1723" spans="1:36" x14ac:dyDescent="0.2">
      <c r="A1723" s="23" t="s">
        <v>3283</v>
      </c>
      <c r="B1723" s="24" t="s">
        <v>557</v>
      </c>
      <c r="C1723" s="25" t="s">
        <v>3284</v>
      </c>
      <c r="D1723" s="26" t="s">
        <v>74</v>
      </c>
      <c r="E1723" s="24">
        <v>0</v>
      </c>
      <c r="F1723" s="27">
        <v>-22.770354656691762</v>
      </c>
      <c r="G1723" s="27">
        <v>0</v>
      </c>
      <c r="H1723" s="26" t="s">
        <v>74</v>
      </c>
      <c r="I1723" s="27">
        <v>24.971493809325359</v>
      </c>
      <c r="J1723" s="27">
        <v>8.8114320789999994</v>
      </c>
      <c r="K1723" s="26" t="s">
        <v>74</v>
      </c>
      <c r="L1723" s="23" t="s">
        <v>247</v>
      </c>
      <c r="M1723" s="23" t="s">
        <v>1856</v>
      </c>
      <c r="N1723" s="28" t="s">
        <v>74</v>
      </c>
      <c r="O1723" s="3" t="s">
        <v>156</v>
      </c>
      <c r="P1723" s="3" t="s">
        <v>559</v>
      </c>
      <c r="Q1723" s="28" t="s">
        <v>74</v>
      </c>
      <c r="R1723" s="29">
        <v>0</v>
      </c>
      <c r="S1723" s="30">
        <v>0</v>
      </c>
      <c r="T1723" s="30">
        <v>0</v>
      </c>
      <c r="U1723" s="30">
        <v>1</v>
      </c>
      <c r="V1723" s="30">
        <v>9</v>
      </c>
      <c r="W1723" s="28" t="s">
        <v>74</v>
      </c>
      <c r="X1723" s="3" t="s">
        <v>83</v>
      </c>
      <c r="Y1723" s="28" t="s">
        <v>74</v>
      </c>
      <c r="Z1723" s="31">
        <v>-11.155944108196971</v>
      </c>
      <c r="AA1723" s="31">
        <v>0</v>
      </c>
      <c r="AB1723" s="31">
        <v>-37.830065359477125</v>
      </c>
      <c r="AC1723" s="31">
        <v>-15.770771820258092</v>
      </c>
      <c r="AD1723" s="28" t="s">
        <v>74</v>
      </c>
      <c r="AE1723" s="31">
        <v>-56.287660981642105</v>
      </c>
      <c r="AF1723" s="31">
        <v>-32.232275974602906</v>
      </c>
      <c r="AG1723" s="28" t="s">
        <v>74</v>
      </c>
      <c r="AH1723" s="32">
        <v>45940</v>
      </c>
      <c r="AJ1723" s="30" t="s">
        <v>6423</v>
      </c>
    </row>
    <row r="1724" spans="1:36" x14ac:dyDescent="0.2">
      <c r="A1724" s="23">
        <v>8069</v>
      </c>
      <c r="B1724" s="24" t="s">
        <v>107</v>
      </c>
      <c r="C1724" s="25" t="s">
        <v>3285</v>
      </c>
      <c r="D1724" s="26" t="s">
        <v>74</v>
      </c>
      <c r="E1724" s="24">
        <v>2</v>
      </c>
      <c r="F1724" s="27">
        <v>-25.158525796231256</v>
      </c>
      <c r="G1724" s="27">
        <v>2.4974590497791018</v>
      </c>
      <c r="H1724" s="26" t="s">
        <v>74</v>
      </c>
      <c r="I1724" s="27">
        <v>44.63228743755036</v>
      </c>
      <c r="J1724" s="27">
        <v>8.7967261000000008</v>
      </c>
      <c r="K1724" s="26" t="s">
        <v>74</v>
      </c>
      <c r="L1724" s="23" t="s">
        <v>75</v>
      </c>
      <c r="M1724" s="23" t="s">
        <v>372</v>
      </c>
      <c r="N1724" s="28" t="s">
        <v>74</v>
      </c>
      <c r="O1724" s="3" t="s">
        <v>109</v>
      </c>
      <c r="P1724" s="3" t="s">
        <v>110</v>
      </c>
      <c r="Q1724" s="28" t="s">
        <v>74</v>
      </c>
      <c r="R1724" s="29">
        <v>4</v>
      </c>
      <c r="S1724" s="30">
        <v>0</v>
      </c>
      <c r="T1724" s="30">
        <v>0</v>
      </c>
      <c r="U1724" s="30">
        <v>0</v>
      </c>
      <c r="V1724" s="30">
        <v>0</v>
      </c>
      <c r="W1724" s="28" t="s">
        <v>74</v>
      </c>
      <c r="X1724" s="3" t="s">
        <v>79</v>
      </c>
      <c r="Y1724" s="28" t="s">
        <v>74</v>
      </c>
      <c r="Z1724" s="31">
        <v>-19.948221828587002</v>
      </c>
      <c r="AA1724" s="31">
        <v>14.550329027540821</v>
      </c>
      <c r="AB1724" s="31">
        <v>-24.590058723486187</v>
      </c>
      <c r="AC1724" s="31">
        <v>13.198349519894489</v>
      </c>
      <c r="AD1724" s="28" t="s">
        <v>74</v>
      </c>
      <c r="AE1724" s="31">
        <v>-36.667385873759272</v>
      </c>
      <c r="AF1724" s="31">
        <v>-12.872030092409348</v>
      </c>
      <c r="AG1724" s="28" t="s">
        <v>74</v>
      </c>
      <c r="AH1724" s="32">
        <v>45940</v>
      </c>
      <c r="AJ1724" s="30" t="s">
        <v>6424</v>
      </c>
    </row>
    <row r="1725" spans="1:36" x14ac:dyDescent="0.2">
      <c r="A1725" s="23">
        <v>9901</v>
      </c>
      <c r="B1725" s="24" t="s">
        <v>124</v>
      </c>
      <c r="C1725" s="25" t="s">
        <v>3286</v>
      </c>
      <c r="D1725" s="26" t="s">
        <v>74</v>
      </c>
      <c r="E1725" s="24">
        <v>2</v>
      </c>
      <c r="F1725" s="27">
        <v>-10.366839487542029</v>
      </c>
      <c r="G1725" s="27">
        <v>16.623892041869308</v>
      </c>
      <c r="H1725" s="26" t="s">
        <v>74</v>
      </c>
      <c r="I1725" s="27">
        <v>38.844647927688477</v>
      </c>
      <c r="J1725" s="27">
        <v>8.7918139370000006</v>
      </c>
      <c r="K1725" s="26" t="s">
        <v>74</v>
      </c>
      <c r="L1725" s="23" t="s">
        <v>122</v>
      </c>
      <c r="M1725" s="23" t="s">
        <v>3287</v>
      </c>
      <c r="N1725" s="28" t="s">
        <v>74</v>
      </c>
      <c r="O1725" s="3" t="s">
        <v>109</v>
      </c>
      <c r="P1725" s="3" t="s">
        <v>126</v>
      </c>
      <c r="Q1725" s="28" t="s">
        <v>74</v>
      </c>
      <c r="R1725" s="29">
        <v>4</v>
      </c>
      <c r="S1725" s="30">
        <v>0</v>
      </c>
      <c r="T1725" s="30">
        <v>0</v>
      </c>
      <c r="U1725" s="30">
        <v>0</v>
      </c>
      <c r="V1725" s="30">
        <v>0</v>
      </c>
      <c r="W1725" s="28" t="s">
        <v>74</v>
      </c>
      <c r="X1725" s="3" t="s">
        <v>83</v>
      </c>
      <c r="Y1725" s="28" t="s">
        <v>74</v>
      </c>
      <c r="Z1725" s="31">
        <v>-0.2622169249106065</v>
      </c>
      <c r="AA1725" s="31">
        <v>23.058823529411775</v>
      </c>
      <c r="AB1725" s="31">
        <v>-43.770998521704065</v>
      </c>
      <c r="AC1725" s="31">
        <v>10.766216833341051</v>
      </c>
      <c r="AD1725" s="28" t="s">
        <v>74</v>
      </c>
      <c r="AE1725" s="31">
        <v>-55.041335229897079</v>
      </c>
      <c r="AF1725" s="31">
        <v>-14.285143684396065</v>
      </c>
      <c r="AG1725" s="28" t="s">
        <v>74</v>
      </c>
      <c r="AH1725" s="32">
        <v>45940</v>
      </c>
      <c r="AJ1725" s="30" t="s">
        <v>6425</v>
      </c>
    </row>
    <row r="1726" spans="1:36" x14ac:dyDescent="0.2">
      <c r="A1726" s="23" t="s">
        <v>3288</v>
      </c>
      <c r="B1726" s="24" t="s">
        <v>1534</v>
      </c>
      <c r="C1726" s="25" t="s">
        <v>3289</v>
      </c>
      <c r="D1726" s="26" t="s">
        <v>74</v>
      </c>
      <c r="E1726" s="24">
        <v>0</v>
      </c>
      <c r="F1726" s="27">
        <v>-27.595035442706333</v>
      </c>
      <c r="G1726" s="27">
        <v>2.7785070151736764E-2</v>
      </c>
      <c r="H1726" s="26" t="s">
        <v>74</v>
      </c>
      <c r="I1726" s="27">
        <v>35.075150006914718</v>
      </c>
      <c r="J1726" s="27">
        <v>8.777911434</v>
      </c>
      <c r="K1726" s="26" t="s">
        <v>74</v>
      </c>
      <c r="L1726" s="23" t="s">
        <v>75</v>
      </c>
      <c r="M1726" s="23" t="s">
        <v>174</v>
      </c>
      <c r="N1726" s="28" t="s">
        <v>74</v>
      </c>
      <c r="O1726" s="3" t="s">
        <v>1536</v>
      </c>
      <c r="P1726" s="3" t="s">
        <v>1537</v>
      </c>
      <c r="Q1726" s="28" t="s">
        <v>74</v>
      </c>
      <c r="R1726" s="29">
        <v>0</v>
      </c>
      <c r="S1726" s="30">
        <v>0</v>
      </c>
      <c r="T1726" s="30">
        <v>0</v>
      </c>
      <c r="U1726" s="30">
        <v>17</v>
      </c>
      <c r="V1726" s="30">
        <v>17</v>
      </c>
      <c r="W1726" s="28" t="s">
        <v>74</v>
      </c>
      <c r="X1726" s="3" t="s">
        <v>83</v>
      </c>
      <c r="Y1726" s="28" t="s">
        <v>74</v>
      </c>
      <c r="Z1726" s="31">
        <v>-26.308162936725164</v>
      </c>
      <c r="AA1726" s="31">
        <v>0</v>
      </c>
      <c r="AB1726" s="31">
        <v>-52.535517992326042</v>
      </c>
      <c r="AC1726" s="31">
        <v>-33.698712289060296</v>
      </c>
      <c r="AD1726" s="28" t="s">
        <v>74</v>
      </c>
      <c r="AE1726" s="31">
        <v>-65.748252329470517</v>
      </c>
      <c r="AF1726" s="31">
        <v>-47.606779165727289</v>
      </c>
      <c r="AG1726" s="28" t="s">
        <v>74</v>
      </c>
      <c r="AH1726" s="32">
        <v>45940</v>
      </c>
      <c r="AJ1726" s="30" t="s">
        <v>6426</v>
      </c>
    </row>
    <row r="1727" spans="1:36" x14ac:dyDescent="0.2">
      <c r="A1727" s="23" t="s">
        <v>3290</v>
      </c>
      <c r="B1727" s="24" t="s">
        <v>154</v>
      </c>
      <c r="C1727" s="25" t="s">
        <v>3291</v>
      </c>
      <c r="D1727" s="26" t="s">
        <v>74</v>
      </c>
      <c r="E1727" s="24">
        <v>0</v>
      </c>
      <c r="F1727" s="27">
        <v>-22.653392532958808</v>
      </c>
      <c r="G1727" s="27">
        <v>2.3193809649453323</v>
      </c>
      <c r="H1727" s="26" t="s">
        <v>74</v>
      </c>
      <c r="I1727" s="27">
        <v>25.955320828866281</v>
      </c>
      <c r="J1727" s="27">
        <v>8.7639347119999993</v>
      </c>
      <c r="K1727" s="26" t="s">
        <v>74</v>
      </c>
      <c r="L1727" s="23" t="s">
        <v>178</v>
      </c>
      <c r="M1727" s="23" t="s">
        <v>240</v>
      </c>
      <c r="N1727" s="28" t="s">
        <v>74</v>
      </c>
      <c r="O1727" s="3" t="s">
        <v>156</v>
      </c>
      <c r="P1727" s="3" t="s">
        <v>175</v>
      </c>
      <c r="Q1727" s="28" t="s">
        <v>74</v>
      </c>
      <c r="R1727" s="29">
        <v>0</v>
      </c>
      <c r="S1727" s="30">
        <v>0</v>
      </c>
      <c r="T1727" s="30">
        <v>0</v>
      </c>
      <c r="U1727" s="30">
        <v>1</v>
      </c>
      <c r="V1727" s="30">
        <v>30</v>
      </c>
      <c r="W1727" s="28" t="s">
        <v>74</v>
      </c>
      <c r="X1727" s="3" t="s">
        <v>83</v>
      </c>
      <c r="Y1727" s="28" t="s">
        <v>74</v>
      </c>
      <c r="Z1727" s="31">
        <v>-17.368237521171672</v>
      </c>
      <c r="AA1727" s="31">
        <v>4.1601255886970172</v>
      </c>
      <c r="AB1727" s="31">
        <v>-27.503769585454869</v>
      </c>
      <c r="AC1727" s="31">
        <v>-1.527693573772956</v>
      </c>
      <c r="AD1727" s="28" t="s">
        <v>74</v>
      </c>
      <c r="AE1727" s="31">
        <v>-38.229016757082846</v>
      </c>
      <c r="AF1727" s="31">
        <v>-19.678874795423607</v>
      </c>
      <c r="AG1727" s="28" t="s">
        <v>74</v>
      </c>
      <c r="AH1727" s="32">
        <v>45940</v>
      </c>
      <c r="AJ1727" s="30" t="s">
        <v>6427</v>
      </c>
    </row>
    <row r="1728" spans="1:36" x14ac:dyDescent="0.2">
      <c r="A1728" s="23" t="s">
        <v>3292</v>
      </c>
      <c r="B1728" s="24" t="s">
        <v>754</v>
      </c>
      <c r="C1728" s="25" t="s">
        <v>3293</v>
      </c>
      <c r="D1728" s="26" t="s">
        <v>74</v>
      </c>
      <c r="E1728" s="24">
        <v>1</v>
      </c>
      <c r="F1728" s="27">
        <v>-8.5976418441085123</v>
      </c>
      <c r="G1728" s="27">
        <v>1.9721375827134977</v>
      </c>
      <c r="H1728" s="26" t="s">
        <v>74</v>
      </c>
      <c r="I1728" s="27">
        <v>17.815406100586912</v>
      </c>
      <c r="J1728" s="27">
        <v>8.7557731990000001</v>
      </c>
      <c r="K1728" s="26" t="s">
        <v>74</v>
      </c>
      <c r="L1728" s="23" t="s">
        <v>113</v>
      </c>
      <c r="M1728" s="23" t="s">
        <v>324</v>
      </c>
      <c r="N1728" s="28" t="s">
        <v>74</v>
      </c>
      <c r="O1728" s="3" t="s">
        <v>109</v>
      </c>
      <c r="P1728" s="3" t="s">
        <v>756</v>
      </c>
      <c r="Q1728" s="28" t="s">
        <v>74</v>
      </c>
      <c r="R1728" s="29">
        <v>5</v>
      </c>
      <c r="S1728" s="30">
        <v>11</v>
      </c>
      <c r="T1728" s="30">
        <v>0</v>
      </c>
      <c r="U1728" s="30">
        <v>0</v>
      </c>
      <c r="V1728" s="30">
        <v>0</v>
      </c>
      <c r="W1728" s="28" t="s">
        <v>74</v>
      </c>
      <c r="X1728" s="3" t="s">
        <v>101</v>
      </c>
      <c r="Y1728" s="28" t="s">
        <v>74</v>
      </c>
      <c r="Z1728" s="31">
        <v>-3.2049206863062412</v>
      </c>
      <c r="AA1728" s="31">
        <v>13.800715536271596</v>
      </c>
      <c r="AB1728" s="31">
        <v>-3.2049206863062412</v>
      </c>
      <c r="AC1728" s="31">
        <v>12.998663290060017</v>
      </c>
      <c r="AD1728" s="28" t="s">
        <v>74</v>
      </c>
      <c r="AE1728" s="31">
        <v>-30.086504737718506</v>
      </c>
      <c r="AF1728" s="31">
        <v>-10.392947663708613</v>
      </c>
      <c r="AG1728" s="28" t="s">
        <v>74</v>
      </c>
      <c r="AH1728" s="32">
        <v>45940</v>
      </c>
      <c r="AJ1728" s="30" t="s">
        <v>6428</v>
      </c>
    </row>
    <row r="1729" spans="1:36" x14ac:dyDescent="0.2">
      <c r="A1729" s="23">
        <v>5285</v>
      </c>
      <c r="B1729" s="24" t="s">
        <v>1566</v>
      </c>
      <c r="C1729" s="25" t="s">
        <v>3294</v>
      </c>
      <c r="D1729" s="26" t="s">
        <v>74</v>
      </c>
      <c r="E1729" s="24">
        <v>5</v>
      </c>
      <c r="F1729" s="27">
        <v>0</v>
      </c>
      <c r="G1729" s="27">
        <v>14.060172453222942</v>
      </c>
      <c r="H1729" s="26" t="s">
        <v>74</v>
      </c>
      <c r="I1729" s="27">
        <v>20.267107914097288</v>
      </c>
      <c r="J1729" s="27">
        <v>8.7427743440000008</v>
      </c>
      <c r="K1729" s="26" t="s">
        <v>74</v>
      </c>
      <c r="L1729" s="23" t="s">
        <v>122</v>
      </c>
      <c r="M1729" s="23" t="s">
        <v>221</v>
      </c>
      <c r="N1729" s="28" t="s">
        <v>74</v>
      </c>
      <c r="O1729" s="3" t="s">
        <v>109</v>
      </c>
      <c r="P1729" s="3" t="s">
        <v>1568</v>
      </c>
      <c r="Q1729" s="28" t="s">
        <v>74</v>
      </c>
      <c r="R1729" s="29">
        <v>5</v>
      </c>
      <c r="S1729" s="30">
        <v>23</v>
      </c>
      <c r="T1729" s="30">
        <v>8</v>
      </c>
      <c r="U1729" s="30">
        <v>0</v>
      </c>
      <c r="V1729" s="30">
        <v>0</v>
      </c>
      <c r="W1729" s="28" t="s">
        <v>74</v>
      </c>
      <c r="X1729" s="3" t="s">
        <v>101</v>
      </c>
      <c r="Y1729" s="28" t="s">
        <v>74</v>
      </c>
      <c r="Z1729" s="31">
        <v>0</v>
      </c>
      <c r="AA1729" s="31">
        <v>31.527093596059125</v>
      </c>
      <c r="AB1729" s="31">
        <v>0</v>
      </c>
      <c r="AC1729" s="31">
        <v>33.868137377788919</v>
      </c>
      <c r="AD1729" s="28" t="s">
        <v>74</v>
      </c>
      <c r="AE1729" s="31">
        <v>-19.682882047009194</v>
      </c>
      <c r="AF1729" s="31">
        <v>6.370970705105659</v>
      </c>
      <c r="AG1729" s="28" t="s">
        <v>74</v>
      </c>
      <c r="AH1729" s="32">
        <v>45940</v>
      </c>
      <c r="AJ1729" s="30" t="s">
        <v>6429</v>
      </c>
    </row>
    <row r="1730" spans="1:36" x14ac:dyDescent="0.2">
      <c r="A1730" s="23" t="s">
        <v>3295</v>
      </c>
      <c r="B1730" s="24" t="s">
        <v>458</v>
      </c>
      <c r="C1730" s="25" t="s">
        <v>3296</v>
      </c>
      <c r="D1730" s="26" t="s">
        <v>74</v>
      </c>
      <c r="E1730" s="24">
        <v>4</v>
      </c>
      <c r="F1730" s="27">
        <v>-3.6978136299863378</v>
      </c>
      <c r="G1730" s="27">
        <v>11.727579876152204</v>
      </c>
      <c r="H1730" s="26" t="s">
        <v>74</v>
      </c>
      <c r="I1730" s="27">
        <v>21.305387221973643</v>
      </c>
      <c r="J1730" s="27">
        <v>8.7369626020000002</v>
      </c>
      <c r="K1730" s="26" t="s">
        <v>74</v>
      </c>
      <c r="L1730" s="23" t="s">
        <v>91</v>
      </c>
      <c r="M1730" s="23" t="s">
        <v>106</v>
      </c>
      <c r="N1730" s="28" t="s">
        <v>74</v>
      </c>
      <c r="O1730" s="3" t="s">
        <v>109</v>
      </c>
      <c r="P1730" s="3" t="s">
        <v>460</v>
      </c>
      <c r="Q1730" s="28" t="s">
        <v>74</v>
      </c>
      <c r="R1730" s="29">
        <v>5</v>
      </c>
      <c r="S1730" s="30">
        <v>8</v>
      </c>
      <c r="T1730" s="30">
        <v>0</v>
      </c>
      <c r="U1730" s="30">
        <v>0</v>
      </c>
      <c r="V1730" s="30">
        <v>0</v>
      </c>
      <c r="W1730" s="28" t="s">
        <v>74</v>
      </c>
      <c r="X1730" s="3" t="s">
        <v>83</v>
      </c>
      <c r="Y1730" s="28" t="s">
        <v>74</v>
      </c>
      <c r="Z1730" s="31">
        <v>-0.79612322602976948</v>
      </c>
      <c r="AA1730" s="31">
        <v>24.989097252507634</v>
      </c>
      <c r="AB1730" s="31">
        <v>-4.7840531561461832</v>
      </c>
      <c r="AC1730" s="31">
        <v>15.696540810683162</v>
      </c>
      <c r="AD1730" s="28" t="s">
        <v>74</v>
      </c>
      <c r="AE1730" s="31">
        <v>-39.194460092729706</v>
      </c>
      <c r="AF1730" s="31">
        <v>-10.539949613975761</v>
      </c>
      <c r="AG1730" s="28" t="s">
        <v>74</v>
      </c>
      <c r="AH1730" s="32">
        <v>45940</v>
      </c>
      <c r="AJ1730" s="30" t="s">
        <v>6430</v>
      </c>
    </row>
    <row r="1731" spans="1:36" x14ac:dyDescent="0.2">
      <c r="A1731" s="23" t="s">
        <v>3297</v>
      </c>
      <c r="B1731" s="24" t="s">
        <v>1587</v>
      </c>
      <c r="C1731" s="25" t="s">
        <v>3298</v>
      </c>
      <c r="D1731" s="26" t="s">
        <v>74</v>
      </c>
      <c r="E1731" s="24">
        <v>3</v>
      </c>
      <c r="F1731" s="27">
        <v>-9.6745538648448228</v>
      </c>
      <c r="G1731" s="27">
        <v>16.393748682887281</v>
      </c>
      <c r="H1731" s="26" t="s">
        <v>74</v>
      </c>
      <c r="I1731" s="27">
        <v>29.404303664538499</v>
      </c>
      <c r="J1731" s="27">
        <v>8.7256137949999992</v>
      </c>
      <c r="K1731" s="26" t="s">
        <v>74</v>
      </c>
      <c r="L1731" s="23" t="s">
        <v>91</v>
      </c>
      <c r="M1731" s="23" t="s">
        <v>713</v>
      </c>
      <c r="N1731" s="28" t="s">
        <v>74</v>
      </c>
      <c r="O1731" s="3" t="s">
        <v>156</v>
      </c>
      <c r="P1731" s="3" t="s">
        <v>1589</v>
      </c>
      <c r="Q1731" s="28" t="s">
        <v>74</v>
      </c>
      <c r="R1731" s="29">
        <v>4</v>
      </c>
      <c r="S1731" s="30">
        <v>0</v>
      </c>
      <c r="T1731" s="30">
        <v>0</v>
      </c>
      <c r="U1731" s="30">
        <v>0</v>
      </c>
      <c r="V1731" s="30">
        <v>0</v>
      </c>
      <c r="W1731" s="28" t="s">
        <v>74</v>
      </c>
      <c r="X1731" s="3" t="s">
        <v>83</v>
      </c>
      <c r="Y1731" s="28" t="s">
        <v>74</v>
      </c>
      <c r="Z1731" s="31">
        <v>-3.3654589496469529</v>
      </c>
      <c r="AA1731" s="31">
        <v>25.153630616133142</v>
      </c>
      <c r="AB1731" s="31">
        <v>-3.3654589496469529</v>
      </c>
      <c r="AC1731" s="31">
        <v>35.852021409758812</v>
      </c>
      <c r="AD1731" s="28" t="s">
        <v>74</v>
      </c>
      <c r="AE1731" s="31">
        <v>-12.388009651083314</v>
      </c>
      <c r="AF1731" s="31">
        <v>16.093177416869008</v>
      </c>
      <c r="AG1731" s="28" t="s">
        <v>74</v>
      </c>
      <c r="AH1731" s="32">
        <v>45940</v>
      </c>
      <c r="AJ1731" s="30" t="s">
        <v>6431</v>
      </c>
    </row>
    <row r="1732" spans="1:36" x14ac:dyDescent="0.2">
      <c r="A1732" s="23" t="s">
        <v>3299</v>
      </c>
      <c r="B1732" s="24" t="s">
        <v>154</v>
      </c>
      <c r="C1732" s="25" t="s">
        <v>3300</v>
      </c>
      <c r="D1732" s="26" t="s">
        <v>74</v>
      </c>
      <c r="E1732" s="24">
        <v>5</v>
      </c>
      <c r="F1732" s="27">
        <v>-2.8129335097457533</v>
      </c>
      <c r="G1732" s="27">
        <v>28.089638696317014</v>
      </c>
      <c r="H1732" s="26" t="s">
        <v>74</v>
      </c>
      <c r="I1732" s="27">
        <v>23.293340402920112</v>
      </c>
      <c r="J1732" s="27">
        <v>8.669738894</v>
      </c>
      <c r="K1732" s="26" t="s">
        <v>74</v>
      </c>
      <c r="L1732" s="23" t="s">
        <v>493</v>
      </c>
      <c r="M1732" s="23" t="s">
        <v>1403</v>
      </c>
      <c r="N1732" s="28" t="s">
        <v>74</v>
      </c>
      <c r="O1732" s="3" t="s">
        <v>156</v>
      </c>
      <c r="P1732" s="3" t="s">
        <v>321</v>
      </c>
      <c r="Q1732" s="28" t="s">
        <v>74</v>
      </c>
      <c r="R1732" s="29">
        <v>5</v>
      </c>
      <c r="S1732" s="30">
        <v>17</v>
      </c>
      <c r="T1732" s="30">
        <v>22</v>
      </c>
      <c r="U1732" s="30">
        <v>0</v>
      </c>
      <c r="V1732" s="30">
        <v>0</v>
      </c>
      <c r="W1732" s="28" t="s">
        <v>74</v>
      </c>
      <c r="X1732" s="3" t="s">
        <v>83</v>
      </c>
      <c r="Y1732" s="28" t="s">
        <v>74</v>
      </c>
      <c r="Z1732" s="31">
        <v>0</v>
      </c>
      <c r="AA1732" s="31">
        <v>49.15635545556804</v>
      </c>
      <c r="AB1732" s="31">
        <v>0</v>
      </c>
      <c r="AC1732" s="31">
        <v>46.134220865454019</v>
      </c>
      <c r="AD1732" s="28" t="s">
        <v>74</v>
      </c>
      <c r="AE1732" s="31">
        <v>-2.8129335097457533</v>
      </c>
      <c r="AF1732" s="31">
        <v>19.311609638791925</v>
      </c>
      <c r="AG1732" s="28" t="s">
        <v>74</v>
      </c>
      <c r="AH1732" s="32">
        <v>45940</v>
      </c>
      <c r="AJ1732" s="30" t="s">
        <v>6432</v>
      </c>
    </row>
    <row r="1733" spans="1:36" x14ac:dyDescent="0.2">
      <c r="A1733" s="23">
        <v>4</v>
      </c>
      <c r="B1733" s="24" t="s">
        <v>124</v>
      </c>
      <c r="C1733" s="25" t="s">
        <v>3301</v>
      </c>
      <c r="D1733" s="26" t="s">
        <v>74</v>
      </c>
      <c r="E1733" s="24">
        <v>2</v>
      </c>
      <c r="F1733" s="27">
        <v>-12.330334885712722</v>
      </c>
      <c r="G1733" s="27">
        <v>7.4096990087401764</v>
      </c>
      <c r="H1733" s="26" t="s">
        <v>74</v>
      </c>
      <c r="I1733" s="27">
        <v>25.688501518081463</v>
      </c>
      <c r="J1733" s="27">
        <v>8.6470223120000007</v>
      </c>
      <c r="K1733" s="26" t="s">
        <v>74</v>
      </c>
      <c r="L1733" s="23" t="s">
        <v>493</v>
      </c>
      <c r="M1733" s="23" t="s">
        <v>1302</v>
      </c>
      <c r="N1733" s="28" t="s">
        <v>74</v>
      </c>
      <c r="O1733" s="3" t="s">
        <v>109</v>
      </c>
      <c r="P1733" s="3" t="s">
        <v>543</v>
      </c>
      <c r="Q1733" s="28" t="s">
        <v>74</v>
      </c>
      <c r="R1733" s="29">
        <v>4</v>
      </c>
      <c r="S1733" s="30">
        <v>0</v>
      </c>
      <c r="T1733" s="30">
        <v>0</v>
      </c>
      <c r="U1733" s="30">
        <v>0</v>
      </c>
      <c r="V1733" s="30">
        <v>0</v>
      </c>
      <c r="W1733" s="28" t="s">
        <v>74</v>
      </c>
      <c r="X1733" s="3" t="s">
        <v>83</v>
      </c>
      <c r="Y1733" s="28" t="s">
        <v>74</v>
      </c>
      <c r="Z1733" s="31">
        <v>-9.3080724876441572</v>
      </c>
      <c r="AA1733" s="31">
        <v>26.406429391504005</v>
      </c>
      <c r="AB1733" s="31">
        <v>-20.390455531453362</v>
      </c>
      <c r="AC1733" s="31">
        <v>2.4359949479795238</v>
      </c>
      <c r="AD1733" s="28" t="s">
        <v>74</v>
      </c>
      <c r="AE1733" s="31">
        <v>-50.473134732016611</v>
      </c>
      <c r="AF1733" s="31">
        <v>-23.513807026529417</v>
      </c>
      <c r="AG1733" s="28" t="s">
        <v>74</v>
      </c>
      <c r="AH1733" s="32">
        <v>45940</v>
      </c>
      <c r="AJ1733" s="30" t="s">
        <v>6433</v>
      </c>
    </row>
    <row r="1734" spans="1:36" x14ac:dyDescent="0.2">
      <c r="A1734" s="23" t="s">
        <v>3302</v>
      </c>
      <c r="B1734" s="24" t="s">
        <v>255</v>
      </c>
      <c r="C1734" s="25" t="s">
        <v>3303</v>
      </c>
      <c r="D1734" s="26" t="s">
        <v>74</v>
      </c>
      <c r="E1734" s="24">
        <v>5</v>
      </c>
      <c r="F1734" s="27">
        <v>-1.5763212352169671</v>
      </c>
      <c r="G1734" s="27">
        <v>33.42983778288319</v>
      </c>
      <c r="H1734" s="26" t="s">
        <v>74</v>
      </c>
      <c r="I1734" s="27">
        <v>34.604725391559768</v>
      </c>
      <c r="J1734" s="27">
        <v>8.6371962870000001</v>
      </c>
      <c r="K1734" s="26" t="s">
        <v>74</v>
      </c>
      <c r="L1734" s="23" t="s">
        <v>113</v>
      </c>
      <c r="M1734" s="23" t="s">
        <v>1388</v>
      </c>
      <c r="N1734" s="28" t="s">
        <v>74</v>
      </c>
      <c r="O1734" s="3" t="s">
        <v>109</v>
      </c>
      <c r="P1734" s="3" t="s">
        <v>258</v>
      </c>
      <c r="Q1734" s="28" t="s">
        <v>74</v>
      </c>
      <c r="R1734" s="29">
        <v>5</v>
      </c>
      <c r="S1734" s="30">
        <v>21</v>
      </c>
      <c r="T1734" s="30">
        <v>21</v>
      </c>
      <c r="U1734" s="30">
        <v>0</v>
      </c>
      <c r="V1734" s="30">
        <v>0</v>
      </c>
      <c r="W1734" s="28" t="s">
        <v>74</v>
      </c>
      <c r="X1734" s="3" t="s">
        <v>83</v>
      </c>
      <c r="Y1734" s="28" t="s">
        <v>74</v>
      </c>
      <c r="Z1734" s="31">
        <v>-3.4874156933706089</v>
      </c>
      <c r="AA1734" s="31">
        <v>58.507591722051131</v>
      </c>
      <c r="AB1734" s="31">
        <v>-3.4874156933706089</v>
      </c>
      <c r="AC1734" s="31">
        <v>67.525567433583277</v>
      </c>
      <c r="AD1734" s="28" t="s">
        <v>74</v>
      </c>
      <c r="AE1734" s="31">
        <v>-6.207322134592463</v>
      </c>
      <c r="AF1734" s="31">
        <v>20.409422655759514</v>
      </c>
      <c r="AG1734" s="28" t="s">
        <v>74</v>
      </c>
      <c r="AH1734" s="32">
        <v>45940</v>
      </c>
      <c r="AJ1734" s="30" t="s">
        <v>6434</v>
      </c>
    </row>
    <row r="1735" spans="1:36" x14ac:dyDescent="0.2">
      <c r="A1735" s="23" t="s">
        <v>3304</v>
      </c>
      <c r="B1735" s="24" t="s">
        <v>255</v>
      </c>
      <c r="C1735" s="25" t="s">
        <v>3305</v>
      </c>
      <c r="D1735" s="26" t="s">
        <v>74</v>
      </c>
      <c r="E1735" s="24">
        <v>1</v>
      </c>
      <c r="F1735" s="27">
        <v>-24.354648112818815</v>
      </c>
      <c r="G1735" s="27">
        <v>2.3230768882099939</v>
      </c>
      <c r="H1735" s="26" t="s">
        <v>74</v>
      </c>
      <c r="I1735" s="27">
        <v>6.2382065440552452</v>
      </c>
      <c r="J1735" s="27">
        <v>8.6347307390000001</v>
      </c>
      <c r="K1735" s="26" t="s">
        <v>74</v>
      </c>
      <c r="L1735" s="23" t="s">
        <v>178</v>
      </c>
      <c r="M1735" s="23" t="s">
        <v>1212</v>
      </c>
      <c r="N1735" s="28" t="s">
        <v>74</v>
      </c>
      <c r="O1735" s="3" t="s">
        <v>109</v>
      </c>
      <c r="P1735" s="3" t="s">
        <v>258</v>
      </c>
      <c r="Q1735" s="28" t="s">
        <v>74</v>
      </c>
      <c r="R1735" s="29">
        <v>4</v>
      </c>
      <c r="S1735" s="30">
        <v>0</v>
      </c>
      <c r="T1735" s="30">
        <v>0</v>
      </c>
      <c r="U1735" s="30">
        <v>0</v>
      </c>
      <c r="V1735" s="30">
        <v>0</v>
      </c>
      <c r="W1735" s="28" t="s">
        <v>74</v>
      </c>
      <c r="X1735" s="3" t="s">
        <v>101</v>
      </c>
      <c r="Y1735" s="28" t="s">
        <v>74</v>
      </c>
      <c r="Z1735" s="31">
        <v>-2.2603978300180834</v>
      </c>
      <c r="AA1735" s="31">
        <v>0</v>
      </c>
      <c r="AB1735" s="31">
        <v>-23.796576032225573</v>
      </c>
      <c r="AC1735" s="31">
        <v>22.767866196491855</v>
      </c>
      <c r="AD1735" s="28" t="s">
        <v>74</v>
      </c>
      <c r="AE1735" s="31">
        <v>-41.354042787660923</v>
      </c>
      <c r="AF1735" s="31">
        <v>-11.02910203899158</v>
      </c>
      <c r="AG1735" s="28" t="s">
        <v>74</v>
      </c>
      <c r="AH1735" s="32">
        <v>45940</v>
      </c>
      <c r="AJ1735" s="30" t="s">
        <v>6435</v>
      </c>
    </row>
    <row r="1736" spans="1:36" x14ac:dyDescent="0.2">
      <c r="A1736" s="23">
        <v>9202</v>
      </c>
      <c r="B1736" s="24" t="s">
        <v>259</v>
      </c>
      <c r="C1736" s="25" t="s">
        <v>3306</v>
      </c>
      <c r="D1736" s="26" t="s">
        <v>74</v>
      </c>
      <c r="E1736" s="24">
        <v>0</v>
      </c>
      <c r="F1736" s="27">
        <v>-21.320788513612623</v>
      </c>
      <c r="G1736" s="27">
        <v>0</v>
      </c>
      <c r="H1736" s="26" t="s">
        <v>74</v>
      </c>
      <c r="I1736" s="27">
        <v>16.372583789641649</v>
      </c>
      <c r="J1736" s="27">
        <v>8.6295583889999996</v>
      </c>
      <c r="K1736" s="26" t="s">
        <v>74</v>
      </c>
      <c r="L1736" s="23" t="s">
        <v>178</v>
      </c>
      <c r="M1736" s="23" t="s">
        <v>1212</v>
      </c>
      <c r="N1736" s="28" t="s">
        <v>74</v>
      </c>
      <c r="O1736" s="3" t="s">
        <v>109</v>
      </c>
      <c r="P1736" s="3" t="s">
        <v>261</v>
      </c>
      <c r="Q1736" s="28" t="s">
        <v>74</v>
      </c>
      <c r="R1736" s="29">
        <v>3</v>
      </c>
      <c r="S1736" s="30">
        <v>0</v>
      </c>
      <c r="T1736" s="30">
        <v>0</v>
      </c>
      <c r="U1736" s="30">
        <v>0</v>
      </c>
      <c r="V1736" s="30">
        <v>6</v>
      </c>
      <c r="W1736" s="28" t="s">
        <v>74</v>
      </c>
      <c r="X1736" s="3" t="s">
        <v>101</v>
      </c>
      <c r="Y1736" s="28" t="s">
        <v>74</v>
      </c>
      <c r="Z1736" s="31">
        <v>-6.8977007664111962</v>
      </c>
      <c r="AA1736" s="31">
        <v>4.0983606557377046</v>
      </c>
      <c r="AB1736" s="31">
        <v>-15.432763901836633</v>
      </c>
      <c r="AC1736" s="31">
        <v>-0.20360571801905933</v>
      </c>
      <c r="AD1736" s="28" t="s">
        <v>74</v>
      </c>
      <c r="AE1736" s="31">
        <v>-45.154647028493414</v>
      </c>
      <c r="AF1736" s="31">
        <v>-30.366705086544581</v>
      </c>
      <c r="AG1736" s="28" t="s">
        <v>74</v>
      </c>
      <c r="AH1736" s="32">
        <v>45940</v>
      </c>
      <c r="AJ1736" s="30" t="s">
        <v>6436</v>
      </c>
    </row>
    <row r="1737" spans="1:36" x14ac:dyDescent="0.2">
      <c r="A1737" s="23" t="s">
        <v>3307</v>
      </c>
      <c r="B1737" s="24" t="s">
        <v>72</v>
      </c>
      <c r="C1737" s="25" t="s">
        <v>3308</v>
      </c>
      <c r="D1737" s="26" t="s">
        <v>74</v>
      </c>
      <c r="E1737" s="24">
        <v>0</v>
      </c>
      <c r="F1737" s="27">
        <v>-26.260349438498949</v>
      </c>
      <c r="G1737" s="27">
        <v>0.59096914539854095</v>
      </c>
      <c r="H1737" s="26" t="s">
        <v>74</v>
      </c>
      <c r="I1737" s="27">
        <v>22.410325196488529</v>
      </c>
      <c r="J1737" s="27">
        <v>8.6257367449999993</v>
      </c>
      <c r="K1737" s="26" t="s">
        <v>74</v>
      </c>
      <c r="L1737" s="23" t="s">
        <v>129</v>
      </c>
      <c r="M1737" s="23" t="s">
        <v>366</v>
      </c>
      <c r="N1737" s="28" t="s">
        <v>74</v>
      </c>
      <c r="O1737" s="3" t="s">
        <v>77</v>
      </c>
      <c r="P1737" s="3" t="s">
        <v>78</v>
      </c>
      <c r="Q1737" s="28" t="s">
        <v>74</v>
      </c>
      <c r="R1737" s="29">
        <v>2</v>
      </c>
      <c r="S1737" s="30">
        <v>0</v>
      </c>
      <c r="T1737" s="30">
        <v>0</v>
      </c>
      <c r="U1737" s="30">
        <v>0</v>
      </c>
      <c r="V1737" s="30">
        <v>11</v>
      </c>
      <c r="W1737" s="28" t="s">
        <v>74</v>
      </c>
      <c r="X1737" s="3" t="s">
        <v>83</v>
      </c>
      <c r="Y1737" s="28" t="s">
        <v>74</v>
      </c>
      <c r="Z1737" s="31">
        <v>-18.67196720293186</v>
      </c>
      <c r="AA1737" s="31">
        <v>0</v>
      </c>
      <c r="AB1737" s="31">
        <v>-24.860832137733137</v>
      </c>
      <c r="AC1737" s="31">
        <v>2.5389210114333407</v>
      </c>
      <c r="AD1737" s="28" t="s">
        <v>74</v>
      </c>
      <c r="AE1737" s="31">
        <v>-32.777778171539339</v>
      </c>
      <c r="AF1737" s="31">
        <v>-22.026250748193355</v>
      </c>
      <c r="AG1737" s="28" t="s">
        <v>74</v>
      </c>
      <c r="AH1737" s="32">
        <v>45940</v>
      </c>
      <c r="AJ1737" s="30" t="s">
        <v>6437</v>
      </c>
    </row>
    <row r="1738" spans="1:36" x14ac:dyDescent="0.2">
      <c r="A1738" s="23" t="s">
        <v>3309</v>
      </c>
      <c r="B1738" s="24" t="s">
        <v>299</v>
      </c>
      <c r="C1738" s="25" t="s">
        <v>3310</v>
      </c>
      <c r="D1738" s="26" t="s">
        <v>74</v>
      </c>
      <c r="E1738" s="24">
        <v>3</v>
      </c>
      <c r="F1738" s="27">
        <v>-10.423241537271052</v>
      </c>
      <c r="G1738" s="27">
        <v>1.4837191795899631</v>
      </c>
      <c r="H1738" s="26" t="s">
        <v>74</v>
      </c>
      <c r="I1738" s="27">
        <v>12.94413328961399</v>
      </c>
      <c r="J1738" s="27">
        <v>8.6118319620000001</v>
      </c>
      <c r="K1738" s="26" t="s">
        <v>74</v>
      </c>
      <c r="L1738" s="23" t="s">
        <v>113</v>
      </c>
      <c r="M1738" s="23" t="s">
        <v>114</v>
      </c>
      <c r="N1738" s="28" t="s">
        <v>74</v>
      </c>
      <c r="O1738" s="3" t="s">
        <v>109</v>
      </c>
      <c r="P1738" s="3" t="s">
        <v>301</v>
      </c>
      <c r="Q1738" s="28" t="s">
        <v>74</v>
      </c>
      <c r="R1738" s="29">
        <v>5</v>
      </c>
      <c r="S1738" s="30">
        <v>37</v>
      </c>
      <c r="T1738" s="30">
        <v>0</v>
      </c>
      <c r="U1738" s="30">
        <v>0</v>
      </c>
      <c r="V1738" s="30">
        <v>0</v>
      </c>
      <c r="W1738" s="28" t="s">
        <v>74</v>
      </c>
      <c r="X1738" s="3" t="s">
        <v>101</v>
      </c>
      <c r="Y1738" s="28" t="s">
        <v>74</v>
      </c>
      <c r="Z1738" s="31">
        <v>-5.4794520547945247</v>
      </c>
      <c r="AA1738" s="31">
        <v>12.850467289719623</v>
      </c>
      <c r="AB1738" s="31">
        <v>-5.4794520547945247</v>
      </c>
      <c r="AC1738" s="31">
        <v>41.308640891736516</v>
      </c>
      <c r="AD1738" s="28" t="s">
        <v>74</v>
      </c>
      <c r="AE1738" s="31">
        <v>-10.613599573889685</v>
      </c>
      <c r="AF1738" s="31">
        <v>4.8153001744212478</v>
      </c>
      <c r="AG1738" s="28" t="s">
        <v>74</v>
      </c>
      <c r="AH1738" s="32">
        <v>45940</v>
      </c>
      <c r="AJ1738" s="30" t="s">
        <v>6438</v>
      </c>
    </row>
    <row r="1739" spans="1:36" x14ac:dyDescent="0.2">
      <c r="A1739" s="23">
        <v>86280</v>
      </c>
      <c r="B1739" s="24" t="s">
        <v>140</v>
      </c>
      <c r="C1739" s="25" t="s">
        <v>3311</v>
      </c>
      <c r="D1739" s="26" t="s">
        <v>74</v>
      </c>
      <c r="E1739" s="24">
        <v>5</v>
      </c>
      <c r="F1739" s="27">
        <v>-15.240187517130241</v>
      </c>
      <c r="G1739" s="27">
        <v>32.141418727339143</v>
      </c>
      <c r="H1739" s="26" t="s">
        <v>74</v>
      </c>
      <c r="I1739" s="27">
        <v>43.11398059889207</v>
      </c>
      <c r="J1739" s="27">
        <v>8.5935320409999996</v>
      </c>
      <c r="K1739" s="26" t="s">
        <v>74</v>
      </c>
      <c r="L1739" s="23" t="s">
        <v>178</v>
      </c>
      <c r="M1739" s="23" t="s">
        <v>742</v>
      </c>
      <c r="N1739" s="28" t="s">
        <v>74</v>
      </c>
      <c r="O1739" s="3" t="s">
        <v>109</v>
      </c>
      <c r="P1739" s="3" t="s">
        <v>142</v>
      </c>
      <c r="Q1739" s="28" t="s">
        <v>74</v>
      </c>
      <c r="R1739" s="29">
        <v>5</v>
      </c>
      <c r="S1739" s="30">
        <v>17</v>
      </c>
      <c r="T1739" s="30">
        <v>17</v>
      </c>
      <c r="U1739" s="30">
        <v>0</v>
      </c>
      <c r="V1739" s="30">
        <v>0</v>
      </c>
      <c r="W1739" s="28" t="s">
        <v>74</v>
      </c>
      <c r="X1739" s="3" t="s">
        <v>79</v>
      </c>
      <c r="Y1739" s="28" t="s">
        <v>74</v>
      </c>
      <c r="Z1739" s="31">
        <v>-12.918660287081341</v>
      </c>
      <c r="AA1739" s="31">
        <v>53.802816901408448</v>
      </c>
      <c r="AB1739" s="31">
        <v>-12.918660287081341</v>
      </c>
      <c r="AC1739" s="31">
        <v>67.302965226992839</v>
      </c>
      <c r="AD1739" s="28" t="s">
        <v>74</v>
      </c>
      <c r="AE1739" s="31">
        <v>-15.240187517130241</v>
      </c>
      <c r="AF1739" s="31">
        <v>20.450607817782529</v>
      </c>
      <c r="AG1739" s="28" t="s">
        <v>74</v>
      </c>
      <c r="AH1739" s="32">
        <v>45940</v>
      </c>
      <c r="AJ1739" s="30" t="s">
        <v>6439</v>
      </c>
    </row>
    <row r="1740" spans="1:36" x14ac:dyDescent="0.2">
      <c r="A1740" s="23" t="s">
        <v>3312</v>
      </c>
      <c r="B1740" s="24" t="s">
        <v>154</v>
      </c>
      <c r="C1740" s="25" t="s">
        <v>3313</v>
      </c>
      <c r="D1740" s="26" t="s">
        <v>74</v>
      </c>
      <c r="E1740" s="24">
        <v>2</v>
      </c>
      <c r="F1740" s="27">
        <v>-20.067880019491373</v>
      </c>
      <c r="G1740" s="27">
        <v>0.24972107170456972</v>
      </c>
      <c r="H1740" s="26" t="s">
        <v>74</v>
      </c>
      <c r="I1740" s="27">
        <v>20.849870552704843</v>
      </c>
      <c r="J1740" s="27">
        <v>8.5822999640000006</v>
      </c>
      <c r="K1740" s="26" t="s">
        <v>74</v>
      </c>
      <c r="L1740" s="23" t="s">
        <v>493</v>
      </c>
      <c r="M1740" s="23" t="s">
        <v>1089</v>
      </c>
      <c r="N1740" s="28" t="s">
        <v>74</v>
      </c>
      <c r="O1740" s="3" t="s">
        <v>156</v>
      </c>
      <c r="P1740" s="3" t="s">
        <v>175</v>
      </c>
      <c r="Q1740" s="28" t="s">
        <v>74</v>
      </c>
      <c r="R1740" s="29">
        <v>3</v>
      </c>
      <c r="S1740" s="30">
        <v>0</v>
      </c>
      <c r="T1740" s="30">
        <v>0</v>
      </c>
      <c r="U1740" s="30">
        <v>0</v>
      </c>
      <c r="V1740" s="30">
        <v>0</v>
      </c>
      <c r="W1740" s="28" t="s">
        <v>74</v>
      </c>
      <c r="X1740" s="3" t="s">
        <v>83</v>
      </c>
      <c r="Y1740" s="28" t="s">
        <v>74</v>
      </c>
      <c r="Z1740" s="31">
        <v>-15.802469135802472</v>
      </c>
      <c r="AA1740" s="31">
        <v>10.260832075878417</v>
      </c>
      <c r="AB1740" s="31">
        <v>-15.802469135802472</v>
      </c>
      <c r="AC1740" s="31">
        <v>47.906643871019043</v>
      </c>
      <c r="AD1740" s="28" t="s">
        <v>74</v>
      </c>
      <c r="AE1740" s="31">
        <v>-20.067880019491373</v>
      </c>
      <c r="AF1740" s="31">
        <v>22.533713238655139</v>
      </c>
      <c r="AG1740" s="28" t="s">
        <v>74</v>
      </c>
      <c r="AH1740" s="32">
        <v>45940</v>
      </c>
      <c r="AJ1740" s="30" t="s">
        <v>6440</v>
      </c>
    </row>
    <row r="1741" spans="1:36" x14ac:dyDescent="0.2">
      <c r="A1741" s="23">
        <v>30200</v>
      </c>
      <c r="B1741" s="24" t="s">
        <v>140</v>
      </c>
      <c r="C1741" s="25" t="s">
        <v>3314</v>
      </c>
      <c r="D1741" s="26" t="s">
        <v>74</v>
      </c>
      <c r="E1741" s="24">
        <v>2</v>
      </c>
      <c r="F1741" s="27">
        <v>-20.184339240314195</v>
      </c>
      <c r="G1741" s="27">
        <v>0</v>
      </c>
      <c r="H1741" s="26" t="s">
        <v>74</v>
      </c>
      <c r="I1741" s="27">
        <v>20.509413736520855</v>
      </c>
      <c r="J1741" s="27">
        <v>8.5538738849999998</v>
      </c>
      <c r="K1741" s="26" t="s">
        <v>74</v>
      </c>
      <c r="L1741" s="23" t="s">
        <v>88</v>
      </c>
      <c r="M1741" s="23" t="s">
        <v>206</v>
      </c>
      <c r="N1741" s="28" t="s">
        <v>74</v>
      </c>
      <c r="O1741" s="3" t="s">
        <v>109</v>
      </c>
      <c r="P1741" s="3" t="s">
        <v>142</v>
      </c>
      <c r="Q1741" s="28" t="s">
        <v>74</v>
      </c>
      <c r="R1741" s="29">
        <v>4</v>
      </c>
      <c r="S1741" s="30">
        <v>0</v>
      </c>
      <c r="T1741" s="30">
        <v>0</v>
      </c>
      <c r="U1741" s="30">
        <v>0</v>
      </c>
      <c r="V1741" s="30">
        <v>0</v>
      </c>
      <c r="W1741" s="28" t="s">
        <v>74</v>
      </c>
      <c r="X1741" s="3" t="s">
        <v>101</v>
      </c>
      <c r="Y1741" s="28" t="s">
        <v>74</v>
      </c>
      <c r="Z1741" s="31">
        <v>-13.258518152721392</v>
      </c>
      <c r="AA1741" s="31">
        <v>6.43462992134726</v>
      </c>
      <c r="AB1741" s="31">
        <v>-13.258518152721392</v>
      </c>
      <c r="AC1741" s="31">
        <v>41.138758551775403</v>
      </c>
      <c r="AD1741" s="28" t="s">
        <v>74</v>
      </c>
      <c r="AE1741" s="31">
        <v>-20.184339240314195</v>
      </c>
      <c r="AF1741" s="31">
        <v>1.6107198570404424</v>
      </c>
      <c r="AG1741" s="28" t="s">
        <v>74</v>
      </c>
      <c r="AH1741" s="32">
        <v>45940</v>
      </c>
      <c r="AJ1741" s="30" t="s">
        <v>6441</v>
      </c>
    </row>
    <row r="1742" spans="1:36" x14ac:dyDescent="0.2">
      <c r="A1742" s="23">
        <v>4523</v>
      </c>
      <c r="B1742" s="24" t="s">
        <v>259</v>
      </c>
      <c r="C1742" s="25" t="s">
        <v>3315</v>
      </c>
      <c r="D1742" s="26" t="s">
        <v>74</v>
      </c>
      <c r="E1742" s="24">
        <v>1</v>
      </c>
      <c r="F1742" s="27">
        <v>-12.511604207347258</v>
      </c>
      <c r="G1742" s="27">
        <v>12.02433712282291</v>
      </c>
      <c r="H1742" s="26" t="s">
        <v>74</v>
      </c>
      <c r="I1742" s="27">
        <v>39.313512982119562</v>
      </c>
      <c r="J1742" s="27">
        <v>8.5494161539999993</v>
      </c>
      <c r="K1742" s="26" t="s">
        <v>74</v>
      </c>
      <c r="L1742" s="23" t="s">
        <v>129</v>
      </c>
      <c r="M1742" s="23" t="s">
        <v>808</v>
      </c>
      <c r="N1742" s="28" t="s">
        <v>74</v>
      </c>
      <c r="O1742" s="3" t="s">
        <v>109</v>
      </c>
      <c r="P1742" s="3" t="s">
        <v>261</v>
      </c>
      <c r="Q1742" s="28" t="s">
        <v>74</v>
      </c>
      <c r="R1742" s="29">
        <v>3</v>
      </c>
      <c r="S1742" s="30">
        <v>0</v>
      </c>
      <c r="T1742" s="30">
        <v>0</v>
      </c>
      <c r="U1742" s="30">
        <v>0</v>
      </c>
      <c r="V1742" s="30">
        <v>0</v>
      </c>
      <c r="W1742" s="28" t="s">
        <v>74</v>
      </c>
      <c r="X1742" s="3" t="s">
        <v>83</v>
      </c>
      <c r="Y1742" s="28" t="s">
        <v>74</v>
      </c>
      <c r="Z1742" s="31">
        <v>-10.7210278989527</v>
      </c>
      <c r="AA1742" s="31">
        <v>31.956249248785173</v>
      </c>
      <c r="AB1742" s="31">
        <v>-53.261554866738173</v>
      </c>
      <c r="AC1742" s="31">
        <v>-23.354515700605553</v>
      </c>
      <c r="AD1742" s="28" t="s">
        <v>74</v>
      </c>
      <c r="AE1742" s="31">
        <v>-70.713882482562283</v>
      </c>
      <c r="AF1742" s="31">
        <v>-48.201791834599263</v>
      </c>
      <c r="AG1742" s="28" t="s">
        <v>74</v>
      </c>
      <c r="AH1742" s="32">
        <v>45940</v>
      </c>
      <c r="AJ1742" s="30" t="s">
        <v>6442</v>
      </c>
    </row>
    <row r="1743" spans="1:36" x14ac:dyDescent="0.2">
      <c r="A1743" s="23" t="s">
        <v>3316</v>
      </c>
      <c r="B1743" s="24" t="s">
        <v>255</v>
      </c>
      <c r="C1743" s="25" t="s">
        <v>3317</v>
      </c>
      <c r="D1743" s="26" t="s">
        <v>74</v>
      </c>
      <c r="E1743" s="24">
        <v>3</v>
      </c>
      <c r="F1743" s="27">
        <v>0</v>
      </c>
      <c r="G1743" s="27">
        <v>29.710548241218319</v>
      </c>
      <c r="H1743" s="26" t="s">
        <v>74</v>
      </c>
      <c r="I1743" s="27">
        <v>28.862918967889616</v>
      </c>
      <c r="J1743" s="27">
        <v>8.5485707980000001</v>
      </c>
      <c r="K1743" s="26" t="s">
        <v>74</v>
      </c>
      <c r="L1743" s="23" t="s">
        <v>91</v>
      </c>
      <c r="M1743" s="23" t="s">
        <v>92</v>
      </c>
      <c r="N1743" s="28" t="s">
        <v>74</v>
      </c>
      <c r="O1743" s="3" t="s">
        <v>109</v>
      </c>
      <c r="P1743" s="3" t="s">
        <v>258</v>
      </c>
      <c r="Q1743" s="28" t="s">
        <v>74</v>
      </c>
      <c r="R1743" s="29">
        <v>4</v>
      </c>
      <c r="S1743" s="30">
        <v>0</v>
      </c>
      <c r="T1743" s="30">
        <v>0</v>
      </c>
      <c r="U1743" s="30">
        <v>0</v>
      </c>
      <c r="V1743" s="30">
        <v>0</v>
      </c>
      <c r="W1743" s="28" t="s">
        <v>74</v>
      </c>
      <c r="X1743" s="3" t="s">
        <v>83</v>
      </c>
      <c r="Y1743" s="28" t="s">
        <v>74</v>
      </c>
      <c r="Z1743" s="31">
        <v>0</v>
      </c>
      <c r="AA1743" s="31">
        <v>53.715511245073024</v>
      </c>
      <c r="AB1743" s="31">
        <v>-24.287672015074516</v>
      </c>
      <c r="AC1743" s="31">
        <v>39.165015156806646</v>
      </c>
      <c r="AD1743" s="28" t="s">
        <v>74</v>
      </c>
      <c r="AE1743" s="31">
        <v>-52.341725295820574</v>
      </c>
      <c r="AF1743" s="31">
        <v>-4.6223700780064441</v>
      </c>
      <c r="AG1743" s="28" t="s">
        <v>74</v>
      </c>
      <c r="AH1743" s="32">
        <v>45940</v>
      </c>
      <c r="AJ1743" s="30" t="s">
        <v>6443</v>
      </c>
    </row>
    <row r="1744" spans="1:36" x14ac:dyDescent="0.2">
      <c r="A1744" s="23" t="s">
        <v>3318</v>
      </c>
      <c r="B1744" s="24" t="s">
        <v>72</v>
      </c>
      <c r="C1744" s="25" t="s">
        <v>3319</v>
      </c>
      <c r="D1744" s="26" t="s">
        <v>74</v>
      </c>
      <c r="E1744" s="24">
        <v>0</v>
      </c>
      <c r="F1744" s="27">
        <v>-45.910575196681698</v>
      </c>
      <c r="G1744" s="27">
        <v>0.29707060525664553</v>
      </c>
      <c r="H1744" s="26" t="s">
        <v>74</v>
      </c>
      <c r="I1744" s="27">
        <v>46.512225791926134</v>
      </c>
      <c r="J1744" s="27">
        <v>8.5334927720000007</v>
      </c>
      <c r="K1744" s="26" t="s">
        <v>74</v>
      </c>
      <c r="L1744" s="23" t="s">
        <v>88</v>
      </c>
      <c r="M1744" s="23" t="s">
        <v>206</v>
      </c>
      <c r="N1744" s="28" t="s">
        <v>74</v>
      </c>
      <c r="O1744" s="3" t="s">
        <v>77</v>
      </c>
      <c r="P1744" s="3" t="s">
        <v>78</v>
      </c>
      <c r="Q1744" s="28" t="s">
        <v>74</v>
      </c>
      <c r="R1744" s="29">
        <v>0</v>
      </c>
      <c r="S1744" s="30">
        <v>0</v>
      </c>
      <c r="T1744" s="30">
        <v>0</v>
      </c>
      <c r="U1744" s="30">
        <v>12</v>
      </c>
      <c r="V1744" s="30">
        <v>12</v>
      </c>
      <c r="W1744" s="28" t="s">
        <v>74</v>
      </c>
      <c r="X1744" s="3" t="s">
        <v>79</v>
      </c>
      <c r="Y1744" s="28" t="s">
        <v>74</v>
      </c>
      <c r="Z1744" s="31">
        <v>-40.668662674650697</v>
      </c>
      <c r="AA1744" s="31">
        <v>2.3940750947295908</v>
      </c>
      <c r="AB1744" s="31">
        <v>-63.051583457486018</v>
      </c>
      <c r="AC1744" s="31">
        <v>-30.928554436344346</v>
      </c>
      <c r="AD1744" s="28" t="s">
        <v>74</v>
      </c>
      <c r="AE1744" s="31">
        <v>-71.822876585642774</v>
      </c>
      <c r="AF1744" s="31">
        <v>-49.412651285077899</v>
      </c>
      <c r="AG1744" s="28" t="s">
        <v>74</v>
      </c>
      <c r="AH1744" s="32">
        <v>45940</v>
      </c>
      <c r="AJ1744" s="30" t="s">
        <v>6444</v>
      </c>
    </row>
    <row r="1745" spans="1:36" x14ac:dyDescent="0.2">
      <c r="A1745" s="23">
        <v>3808</v>
      </c>
      <c r="B1745" s="24" t="s">
        <v>124</v>
      </c>
      <c r="C1745" s="25" t="s">
        <v>3320</v>
      </c>
      <c r="D1745" s="26" t="s">
        <v>74</v>
      </c>
      <c r="E1745" s="24">
        <v>4</v>
      </c>
      <c r="F1745" s="27">
        <v>-4.0821396592837207</v>
      </c>
      <c r="G1745" s="27">
        <v>19.350802101787661</v>
      </c>
      <c r="H1745" s="26" t="s">
        <v>74</v>
      </c>
      <c r="I1745" s="27">
        <v>34.51312459298569</v>
      </c>
      <c r="J1745" s="27">
        <v>8.5234366080000008</v>
      </c>
      <c r="K1745" s="26" t="s">
        <v>74</v>
      </c>
      <c r="L1745" s="23" t="s">
        <v>178</v>
      </c>
      <c r="M1745" s="23" t="s">
        <v>232</v>
      </c>
      <c r="N1745" s="28" t="s">
        <v>74</v>
      </c>
      <c r="O1745" s="3" t="s">
        <v>109</v>
      </c>
      <c r="P1745" s="3" t="s">
        <v>126</v>
      </c>
      <c r="Q1745" s="28" t="s">
        <v>74</v>
      </c>
      <c r="R1745" s="29">
        <v>5</v>
      </c>
      <c r="S1745" s="30">
        <v>3</v>
      </c>
      <c r="T1745" s="30">
        <v>0</v>
      </c>
      <c r="U1745" s="30">
        <v>0</v>
      </c>
      <c r="V1745" s="30">
        <v>0</v>
      </c>
      <c r="W1745" s="28" t="s">
        <v>74</v>
      </c>
      <c r="X1745" s="3" t="s">
        <v>83</v>
      </c>
      <c r="Y1745" s="28" t="s">
        <v>74</v>
      </c>
      <c r="Z1745" s="31">
        <v>0</v>
      </c>
      <c r="AA1745" s="31">
        <v>40.23121387283237</v>
      </c>
      <c r="AB1745" s="31">
        <v>0</v>
      </c>
      <c r="AC1745" s="31">
        <v>67.012601672191309</v>
      </c>
      <c r="AD1745" s="28" t="s">
        <v>74</v>
      </c>
      <c r="AE1745" s="31">
        <v>-9.3987919981575772</v>
      </c>
      <c r="AF1745" s="31">
        <v>31.41398864187488</v>
      </c>
      <c r="AG1745" s="28" t="s">
        <v>74</v>
      </c>
      <c r="AH1745" s="32">
        <v>45940</v>
      </c>
      <c r="AJ1745" s="30" t="s">
        <v>6445</v>
      </c>
    </row>
    <row r="1746" spans="1:36" x14ac:dyDescent="0.2">
      <c r="A1746" s="23" t="s">
        <v>3321</v>
      </c>
      <c r="B1746" s="24" t="s">
        <v>72</v>
      </c>
      <c r="C1746" s="25" t="s">
        <v>3322</v>
      </c>
      <c r="D1746" s="26" t="s">
        <v>74</v>
      </c>
      <c r="E1746" s="24">
        <v>0</v>
      </c>
      <c r="F1746" s="27">
        <v>-22.305068661863725</v>
      </c>
      <c r="G1746" s="27">
        <v>0</v>
      </c>
      <c r="H1746" s="26" t="s">
        <v>74</v>
      </c>
      <c r="I1746" s="27">
        <v>40.012713340340781</v>
      </c>
      <c r="J1746" s="27">
        <v>8.5141357939999995</v>
      </c>
      <c r="K1746" s="26" t="s">
        <v>74</v>
      </c>
      <c r="L1746" s="23" t="s">
        <v>91</v>
      </c>
      <c r="M1746" s="23" t="s">
        <v>1154</v>
      </c>
      <c r="N1746" s="28" t="s">
        <v>74</v>
      </c>
      <c r="O1746" s="3" t="s">
        <v>77</v>
      </c>
      <c r="P1746" s="3" t="s">
        <v>78</v>
      </c>
      <c r="Q1746" s="28" t="s">
        <v>74</v>
      </c>
      <c r="R1746" s="29">
        <v>0</v>
      </c>
      <c r="S1746" s="30">
        <v>0</v>
      </c>
      <c r="T1746" s="30">
        <v>0</v>
      </c>
      <c r="U1746" s="30">
        <v>1</v>
      </c>
      <c r="V1746" s="30">
        <v>5</v>
      </c>
      <c r="W1746" s="28" t="s">
        <v>74</v>
      </c>
      <c r="X1746" s="3" t="s">
        <v>79</v>
      </c>
      <c r="Y1746" s="28" t="s">
        <v>74</v>
      </c>
      <c r="Z1746" s="31">
        <v>-21.189216427311656</v>
      </c>
      <c r="AA1746" s="31">
        <v>16.455696202531652</v>
      </c>
      <c r="AB1746" s="31">
        <v>-38.546168958742626</v>
      </c>
      <c r="AC1746" s="31">
        <v>-18.892140980839901</v>
      </c>
      <c r="AD1746" s="28" t="s">
        <v>74</v>
      </c>
      <c r="AE1746" s="31">
        <v>-55.657159960688716</v>
      </c>
      <c r="AF1746" s="31">
        <v>-39.705285982184805</v>
      </c>
      <c r="AG1746" s="28" t="s">
        <v>74</v>
      </c>
      <c r="AH1746" s="32">
        <v>45940</v>
      </c>
      <c r="AJ1746" s="30" t="s">
        <v>6446</v>
      </c>
    </row>
    <row r="1747" spans="1:36" x14ac:dyDescent="0.2">
      <c r="A1747" s="23" t="s">
        <v>3323</v>
      </c>
      <c r="B1747" s="24" t="s">
        <v>188</v>
      </c>
      <c r="C1747" s="25" t="s">
        <v>3324</v>
      </c>
      <c r="D1747" s="26" t="s">
        <v>74</v>
      </c>
      <c r="E1747" s="24">
        <v>1</v>
      </c>
      <c r="F1747" s="27">
        <v>-13.742144281559163</v>
      </c>
      <c r="G1747" s="27">
        <v>3.2025975031599296</v>
      </c>
      <c r="H1747" s="26" t="s">
        <v>74</v>
      </c>
      <c r="I1747" s="27">
        <v>17.623346411545526</v>
      </c>
      <c r="J1747" s="27">
        <v>8.5032234800000008</v>
      </c>
      <c r="K1747" s="26" t="s">
        <v>74</v>
      </c>
      <c r="L1747" s="23" t="s">
        <v>122</v>
      </c>
      <c r="M1747" s="23" t="s">
        <v>1175</v>
      </c>
      <c r="N1747" s="28" t="s">
        <v>74</v>
      </c>
      <c r="O1747" s="3" t="s">
        <v>99</v>
      </c>
      <c r="P1747" s="3" t="s">
        <v>190</v>
      </c>
      <c r="Q1747" s="28" t="s">
        <v>74</v>
      </c>
      <c r="R1747" s="29">
        <v>3</v>
      </c>
      <c r="S1747" s="30">
        <v>0</v>
      </c>
      <c r="T1747" s="30">
        <v>0</v>
      </c>
      <c r="U1747" s="30">
        <v>0</v>
      </c>
      <c r="V1747" s="30">
        <v>0</v>
      </c>
      <c r="W1747" s="28" t="s">
        <v>74</v>
      </c>
      <c r="X1747" s="3" t="s">
        <v>101</v>
      </c>
      <c r="Y1747" s="28" t="s">
        <v>74</v>
      </c>
      <c r="Z1747" s="31">
        <v>-6.3542590447529621</v>
      </c>
      <c r="AA1747" s="31">
        <v>4.9634807100837497</v>
      </c>
      <c r="AB1747" s="31">
        <v>-6.3542590447529621</v>
      </c>
      <c r="AC1747" s="31">
        <v>16.309529437084546</v>
      </c>
      <c r="AD1747" s="28" t="s">
        <v>74</v>
      </c>
      <c r="AE1747" s="31">
        <v>-22.938780885045034</v>
      </c>
      <c r="AF1747" s="31">
        <v>-10.423673237339202</v>
      </c>
      <c r="AG1747" s="28" t="s">
        <v>74</v>
      </c>
      <c r="AH1747" s="32">
        <v>45940</v>
      </c>
      <c r="AJ1747" s="30" t="s">
        <v>6447</v>
      </c>
    </row>
    <row r="1748" spans="1:36" x14ac:dyDescent="0.2">
      <c r="A1748" s="23" t="s">
        <v>3325</v>
      </c>
      <c r="B1748" s="24" t="s">
        <v>255</v>
      </c>
      <c r="C1748" s="25" t="s">
        <v>3326</v>
      </c>
      <c r="D1748" s="26" t="s">
        <v>74</v>
      </c>
      <c r="E1748" s="24">
        <v>3</v>
      </c>
      <c r="F1748" s="27">
        <v>-2.3908874268376361</v>
      </c>
      <c r="G1748" s="27">
        <v>24.491006655178808</v>
      </c>
      <c r="H1748" s="26" t="s">
        <v>74</v>
      </c>
      <c r="I1748" s="27">
        <v>30.189988768648263</v>
      </c>
      <c r="J1748" s="27">
        <v>8.4856738679999992</v>
      </c>
      <c r="K1748" s="26" t="s">
        <v>74</v>
      </c>
      <c r="L1748" s="23" t="s">
        <v>113</v>
      </c>
      <c r="M1748" s="23" t="s">
        <v>324</v>
      </c>
      <c r="N1748" s="28" t="s">
        <v>74</v>
      </c>
      <c r="O1748" s="3" t="s">
        <v>109</v>
      </c>
      <c r="P1748" s="3" t="s">
        <v>258</v>
      </c>
      <c r="Q1748" s="28" t="s">
        <v>74</v>
      </c>
      <c r="R1748" s="29">
        <v>5</v>
      </c>
      <c r="S1748" s="30">
        <v>6</v>
      </c>
      <c r="T1748" s="30">
        <v>0</v>
      </c>
      <c r="U1748" s="30">
        <v>0</v>
      </c>
      <c r="V1748" s="30">
        <v>0</v>
      </c>
      <c r="W1748" s="28" t="s">
        <v>74</v>
      </c>
      <c r="X1748" s="3" t="s">
        <v>83</v>
      </c>
      <c r="Y1748" s="28" t="s">
        <v>74</v>
      </c>
      <c r="Z1748" s="31">
        <v>0</v>
      </c>
      <c r="AA1748" s="31">
        <v>42.180094786729867</v>
      </c>
      <c r="AB1748" s="31">
        <v>-23.566878980891719</v>
      </c>
      <c r="AC1748" s="31">
        <v>28.662870974017725</v>
      </c>
      <c r="AD1748" s="28" t="s">
        <v>74</v>
      </c>
      <c r="AE1748" s="31">
        <v>-44.64843003336064</v>
      </c>
      <c r="AF1748" s="31">
        <v>-9.5045481999127137</v>
      </c>
      <c r="AG1748" s="28" t="s">
        <v>74</v>
      </c>
      <c r="AH1748" s="32">
        <v>45940</v>
      </c>
      <c r="AJ1748" s="30" t="s">
        <v>6448</v>
      </c>
    </row>
    <row r="1749" spans="1:36" x14ac:dyDescent="0.2">
      <c r="A1749" s="23">
        <v>2607</v>
      </c>
      <c r="B1749" s="24" t="s">
        <v>124</v>
      </c>
      <c r="C1749" s="25" t="s">
        <v>3327</v>
      </c>
      <c r="D1749" s="26" t="s">
        <v>74</v>
      </c>
      <c r="E1749" s="24">
        <v>0</v>
      </c>
      <c r="F1749" s="27">
        <v>-12.658087358191716</v>
      </c>
      <c r="G1749" s="27">
        <v>3.2839131150539993</v>
      </c>
      <c r="H1749" s="26" t="s">
        <v>74</v>
      </c>
      <c r="I1749" s="27">
        <v>17.358650636142865</v>
      </c>
      <c r="J1749" s="27">
        <v>8.4749330230000002</v>
      </c>
      <c r="K1749" s="26" t="s">
        <v>74</v>
      </c>
      <c r="L1749" s="23" t="s">
        <v>129</v>
      </c>
      <c r="M1749" s="23" t="s">
        <v>572</v>
      </c>
      <c r="N1749" s="28" t="s">
        <v>74</v>
      </c>
      <c r="O1749" s="3" t="s">
        <v>109</v>
      </c>
      <c r="P1749" s="3" t="s">
        <v>126</v>
      </c>
      <c r="Q1749" s="28" t="s">
        <v>74</v>
      </c>
      <c r="R1749" s="29">
        <v>3</v>
      </c>
      <c r="S1749" s="30">
        <v>0</v>
      </c>
      <c r="T1749" s="30">
        <v>0</v>
      </c>
      <c r="U1749" s="30">
        <v>0</v>
      </c>
      <c r="V1749" s="30">
        <v>8</v>
      </c>
      <c r="W1749" s="28" t="s">
        <v>74</v>
      </c>
      <c r="X1749" s="3" t="s">
        <v>101</v>
      </c>
      <c r="Y1749" s="28" t="s">
        <v>74</v>
      </c>
      <c r="Z1749" s="31">
        <v>-3.9308176100628929</v>
      </c>
      <c r="AA1749" s="31">
        <v>17.953667953667964</v>
      </c>
      <c r="AB1749" s="31">
        <v>-22.658227848101266</v>
      </c>
      <c r="AC1749" s="31">
        <v>-0.80162354134956071</v>
      </c>
      <c r="AD1749" s="28" t="s">
        <v>74</v>
      </c>
      <c r="AE1749" s="31">
        <v>-48.067444852650418</v>
      </c>
      <c r="AF1749" s="31">
        <v>-26.168947213885517</v>
      </c>
      <c r="AG1749" s="28" t="s">
        <v>74</v>
      </c>
      <c r="AH1749" s="32">
        <v>45940</v>
      </c>
      <c r="AJ1749" s="30" t="s">
        <v>6449</v>
      </c>
    </row>
    <row r="1750" spans="1:36" x14ac:dyDescent="0.2">
      <c r="A1750" s="23" t="s">
        <v>3328</v>
      </c>
      <c r="B1750" s="24" t="s">
        <v>154</v>
      </c>
      <c r="C1750" s="25" t="s">
        <v>3329</v>
      </c>
      <c r="D1750" s="26" t="s">
        <v>74</v>
      </c>
      <c r="E1750" s="24">
        <v>5</v>
      </c>
      <c r="F1750" s="27">
        <v>-6.1893858946032134</v>
      </c>
      <c r="G1750" s="27">
        <v>31.509705336650985</v>
      </c>
      <c r="H1750" s="26" t="s">
        <v>74</v>
      </c>
      <c r="I1750" s="27">
        <v>31.408611748909582</v>
      </c>
      <c r="J1750" s="27">
        <v>8.4619239640000004</v>
      </c>
      <c r="K1750" s="26" t="s">
        <v>74</v>
      </c>
      <c r="L1750" s="23" t="s">
        <v>315</v>
      </c>
      <c r="M1750" s="23" t="s">
        <v>777</v>
      </c>
      <c r="N1750" s="28" t="s">
        <v>74</v>
      </c>
      <c r="O1750" s="3" t="s">
        <v>156</v>
      </c>
      <c r="P1750" s="3" t="s">
        <v>2347</v>
      </c>
      <c r="Q1750" s="28" t="s">
        <v>74</v>
      </c>
      <c r="R1750" s="29">
        <v>5</v>
      </c>
      <c r="S1750" s="30">
        <v>33</v>
      </c>
      <c r="T1750" s="30">
        <v>31</v>
      </c>
      <c r="U1750" s="30">
        <v>0</v>
      </c>
      <c r="V1750" s="30">
        <v>0</v>
      </c>
      <c r="W1750" s="28" t="s">
        <v>74</v>
      </c>
      <c r="X1750" s="3" t="s">
        <v>83</v>
      </c>
      <c r="Y1750" s="28" t="s">
        <v>74</v>
      </c>
      <c r="Z1750" s="31">
        <v>-4.0946314831665154</v>
      </c>
      <c r="AA1750" s="31">
        <v>40.495867768595055</v>
      </c>
      <c r="AB1750" s="31">
        <v>-4.0946314831665154</v>
      </c>
      <c r="AC1750" s="31">
        <v>84.02412217525594</v>
      </c>
      <c r="AD1750" s="28" t="s">
        <v>74</v>
      </c>
      <c r="AE1750" s="31">
        <v>-6.1893858946032134</v>
      </c>
      <c r="AF1750" s="31">
        <v>53.430992732525439</v>
      </c>
      <c r="AG1750" s="28" t="s">
        <v>74</v>
      </c>
      <c r="AH1750" s="32">
        <v>45940</v>
      </c>
      <c r="AJ1750" s="30" t="s">
        <v>6450</v>
      </c>
    </row>
    <row r="1751" spans="1:36" x14ac:dyDescent="0.2">
      <c r="A1751" s="23" t="s">
        <v>3330</v>
      </c>
      <c r="B1751" s="24" t="s">
        <v>557</v>
      </c>
      <c r="C1751" s="25" t="s">
        <v>3331</v>
      </c>
      <c r="D1751" s="26" t="s">
        <v>74</v>
      </c>
      <c r="E1751" s="24">
        <v>1</v>
      </c>
      <c r="F1751" s="27">
        <v>-16.2573395182404</v>
      </c>
      <c r="G1751" s="27">
        <v>5.9227493737401951E-2</v>
      </c>
      <c r="H1751" s="26" t="s">
        <v>74</v>
      </c>
      <c r="I1751" s="27">
        <v>27.952867060611215</v>
      </c>
      <c r="J1751" s="27">
        <v>8.4542908780000001</v>
      </c>
      <c r="K1751" s="26" t="s">
        <v>74</v>
      </c>
      <c r="L1751" s="23" t="s">
        <v>178</v>
      </c>
      <c r="M1751" s="23" t="s">
        <v>240</v>
      </c>
      <c r="N1751" s="28" t="s">
        <v>74</v>
      </c>
      <c r="O1751" s="3" t="s">
        <v>156</v>
      </c>
      <c r="P1751" s="3" t="s">
        <v>559</v>
      </c>
      <c r="Q1751" s="28" t="s">
        <v>74</v>
      </c>
      <c r="R1751" s="29">
        <v>3</v>
      </c>
      <c r="S1751" s="30">
        <v>0</v>
      </c>
      <c r="T1751" s="30">
        <v>0</v>
      </c>
      <c r="U1751" s="30">
        <v>0</v>
      </c>
      <c r="V1751" s="30">
        <v>0</v>
      </c>
      <c r="W1751" s="28" t="s">
        <v>74</v>
      </c>
      <c r="X1751" s="3" t="s">
        <v>83</v>
      </c>
      <c r="Y1751" s="28" t="s">
        <v>74</v>
      </c>
      <c r="Z1751" s="31">
        <v>-9.8817870119236488</v>
      </c>
      <c r="AA1751" s="31">
        <v>15.798125924708209</v>
      </c>
      <c r="AB1751" s="31">
        <v>-15.381288741530931</v>
      </c>
      <c r="AC1751" s="31">
        <v>18.009736640934264</v>
      </c>
      <c r="AD1751" s="28" t="s">
        <v>74</v>
      </c>
      <c r="AE1751" s="31">
        <v>-21.454384221717774</v>
      </c>
      <c r="AF1751" s="31">
        <v>-1.5693040563069454</v>
      </c>
      <c r="AG1751" s="28" t="s">
        <v>74</v>
      </c>
      <c r="AH1751" s="32">
        <v>45940</v>
      </c>
      <c r="AJ1751" s="30" t="s">
        <v>6451</v>
      </c>
    </row>
    <row r="1752" spans="1:36" x14ac:dyDescent="0.2">
      <c r="A1752" s="23" t="s">
        <v>3332</v>
      </c>
      <c r="B1752" s="24" t="s">
        <v>154</v>
      </c>
      <c r="C1752" s="25" t="s">
        <v>3333</v>
      </c>
      <c r="D1752" s="26" t="s">
        <v>74</v>
      </c>
      <c r="E1752" s="24">
        <v>0</v>
      </c>
      <c r="F1752" s="27">
        <v>-29.275247488912822</v>
      </c>
      <c r="G1752" s="27">
        <v>0</v>
      </c>
      <c r="H1752" s="26" t="s">
        <v>74</v>
      </c>
      <c r="I1752" s="27">
        <v>26.788963943415766</v>
      </c>
      <c r="J1752" s="27">
        <v>8.4517936260000006</v>
      </c>
      <c r="K1752" s="26" t="s">
        <v>74</v>
      </c>
      <c r="L1752" s="23" t="s">
        <v>91</v>
      </c>
      <c r="M1752" s="23" t="s">
        <v>1116</v>
      </c>
      <c r="N1752" s="28" t="s">
        <v>74</v>
      </c>
      <c r="O1752" s="3" t="s">
        <v>156</v>
      </c>
      <c r="P1752" s="3" t="s">
        <v>321</v>
      </c>
      <c r="Q1752" s="28" t="s">
        <v>74</v>
      </c>
      <c r="R1752" s="29">
        <v>0</v>
      </c>
      <c r="S1752" s="30">
        <v>0</v>
      </c>
      <c r="T1752" s="30">
        <v>0</v>
      </c>
      <c r="U1752" s="30">
        <v>14</v>
      </c>
      <c r="V1752" s="30">
        <v>14</v>
      </c>
      <c r="W1752" s="28" t="s">
        <v>74</v>
      </c>
      <c r="X1752" s="3" t="s">
        <v>83</v>
      </c>
      <c r="Y1752" s="28" t="s">
        <v>74</v>
      </c>
      <c r="Z1752" s="31">
        <v>-22.687609075043643</v>
      </c>
      <c r="AA1752" s="31">
        <v>0</v>
      </c>
      <c r="AB1752" s="31">
        <v>-50.704747774480715</v>
      </c>
      <c r="AC1752" s="31">
        <v>-31.09009783454092</v>
      </c>
      <c r="AD1752" s="28" t="s">
        <v>74</v>
      </c>
      <c r="AE1752" s="31">
        <v>-55.885611219905904</v>
      </c>
      <c r="AF1752" s="31">
        <v>-35.877102988312906</v>
      </c>
      <c r="AG1752" s="28" t="s">
        <v>74</v>
      </c>
      <c r="AH1752" s="32">
        <v>45940</v>
      </c>
      <c r="AJ1752" s="30" t="s">
        <v>6452</v>
      </c>
    </row>
    <row r="1753" spans="1:36" x14ac:dyDescent="0.2">
      <c r="A1753" s="23" t="s">
        <v>3334</v>
      </c>
      <c r="B1753" s="24" t="s">
        <v>154</v>
      </c>
      <c r="C1753" s="25" t="s">
        <v>3335</v>
      </c>
      <c r="D1753" s="26" t="s">
        <v>74</v>
      </c>
      <c r="E1753" s="24">
        <v>0</v>
      </c>
      <c r="F1753" s="27">
        <v>-21.859546837747708</v>
      </c>
      <c r="G1753" s="27">
        <v>2.3117911334429162</v>
      </c>
      <c r="H1753" s="26" t="s">
        <v>74</v>
      </c>
      <c r="I1753" s="27">
        <v>17.674121441896588</v>
      </c>
      <c r="J1753" s="27">
        <v>8.4380960139999992</v>
      </c>
      <c r="K1753" s="26" t="s">
        <v>74</v>
      </c>
      <c r="L1753" s="23" t="s">
        <v>122</v>
      </c>
      <c r="M1753" s="23" t="s">
        <v>1085</v>
      </c>
      <c r="N1753" s="28" t="s">
        <v>74</v>
      </c>
      <c r="O1753" s="3" t="s">
        <v>156</v>
      </c>
      <c r="P1753" s="3" t="s">
        <v>902</v>
      </c>
      <c r="Q1753" s="28" t="s">
        <v>74</v>
      </c>
      <c r="R1753" s="29">
        <v>2</v>
      </c>
      <c r="S1753" s="30">
        <v>0</v>
      </c>
      <c r="T1753" s="30">
        <v>0</v>
      </c>
      <c r="U1753" s="30">
        <v>0</v>
      </c>
      <c r="V1753" s="30">
        <v>2</v>
      </c>
      <c r="W1753" s="28" t="s">
        <v>74</v>
      </c>
      <c r="X1753" s="3" t="s">
        <v>101</v>
      </c>
      <c r="Y1753" s="28" t="s">
        <v>74</v>
      </c>
      <c r="Z1753" s="31">
        <v>-13.670766319772945</v>
      </c>
      <c r="AA1753" s="31">
        <v>2.0693512304250614</v>
      </c>
      <c r="AB1753" s="31">
        <v>-25.449346405228763</v>
      </c>
      <c r="AC1753" s="31">
        <v>1.9912036079737412</v>
      </c>
      <c r="AD1753" s="28" t="s">
        <v>74</v>
      </c>
      <c r="AE1753" s="31">
        <v>-42.864838223876951</v>
      </c>
      <c r="AF1753" s="31">
        <v>-18.249102901634188</v>
      </c>
      <c r="AG1753" s="28" t="s">
        <v>74</v>
      </c>
      <c r="AH1753" s="32">
        <v>45940</v>
      </c>
      <c r="AJ1753" s="30" t="s">
        <v>6453</v>
      </c>
    </row>
    <row r="1754" spans="1:36" x14ac:dyDescent="0.2">
      <c r="A1754" s="23">
        <v>3034</v>
      </c>
      <c r="B1754" s="24" t="s">
        <v>107</v>
      </c>
      <c r="C1754" s="25" t="s">
        <v>3336</v>
      </c>
      <c r="D1754" s="26" t="s">
        <v>74</v>
      </c>
      <c r="E1754" s="24">
        <v>0</v>
      </c>
      <c r="F1754" s="27">
        <v>-28.511058851281401</v>
      </c>
      <c r="G1754" s="27">
        <v>2.5795514884693809</v>
      </c>
      <c r="H1754" s="26" t="s">
        <v>74</v>
      </c>
      <c r="I1754" s="27">
        <v>23.086984167150746</v>
      </c>
      <c r="J1754" s="27">
        <v>8.3990386600000004</v>
      </c>
      <c r="K1754" s="26" t="s">
        <v>74</v>
      </c>
      <c r="L1754" s="23" t="s">
        <v>75</v>
      </c>
      <c r="M1754" s="23" t="s">
        <v>76</v>
      </c>
      <c r="N1754" s="28" t="s">
        <v>74</v>
      </c>
      <c r="O1754" s="3" t="s">
        <v>109</v>
      </c>
      <c r="P1754" s="3" t="s">
        <v>110</v>
      </c>
      <c r="Q1754" s="28" t="s">
        <v>74</v>
      </c>
      <c r="R1754" s="29">
        <v>2</v>
      </c>
      <c r="S1754" s="30">
        <v>0</v>
      </c>
      <c r="T1754" s="30">
        <v>0</v>
      </c>
      <c r="U1754" s="30">
        <v>0</v>
      </c>
      <c r="V1754" s="30">
        <v>5</v>
      </c>
      <c r="W1754" s="28" t="s">
        <v>74</v>
      </c>
      <c r="X1754" s="3" t="s">
        <v>83</v>
      </c>
      <c r="Y1754" s="28" t="s">
        <v>74</v>
      </c>
      <c r="Z1754" s="31">
        <v>-20.096487260666361</v>
      </c>
      <c r="AA1754" s="31">
        <v>1.6786570743405276</v>
      </c>
      <c r="AB1754" s="31">
        <v>-25.527804124073494</v>
      </c>
      <c r="AC1754" s="31">
        <v>6.804720164076218</v>
      </c>
      <c r="AD1754" s="28" t="s">
        <v>74</v>
      </c>
      <c r="AE1754" s="31">
        <v>-37.850961552492798</v>
      </c>
      <c r="AF1754" s="31">
        <v>-16.763484401339955</v>
      </c>
      <c r="AG1754" s="28" t="s">
        <v>74</v>
      </c>
      <c r="AH1754" s="32">
        <v>45940</v>
      </c>
      <c r="AJ1754" s="30" t="s">
        <v>6454</v>
      </c>
    </row>
    <row r="1755" spans="1:36" x14ac:dyDescent="0.2">
      <c r="A1755" s="23" t="s">
        <v>3337</v>
      </c>
      <c r="B1755" s="24" t="s">
        <v>255</v>
      </c>
      <c r="C1755" s="25" t="s">
        <v>3338</v>
      </c>
      <c r="D1755" s="26" t="s">
        <v>74</v>
      </c>
      <c r="E1755" s="24">
        <v>2</v>
      </c>
      <c r="F1755" s="27">
        <v>-33.220113811905328</v>
      </c>
      <c r="G1755" s="27">
        <v>2.0412468931084216</v>
      </c>
      <c r="H1755" s="26" t="s">
        <v>74</v>
      </c>
      <c r="I1755" s="27">
        <v>40.686940671254746</v>
      </c>
      <c r="J1755" s="27">
        <v>8.3907462880000008</v>
      </c>
      <c r="K1755" s="26" t="s">
        <v>74</v>
      </c>
      <c r="L1755" s="23" t="s">
        <v>315</v>
      </c>
      <c r="M1755" s="23" t="s">
        <v>349</v>
      </c>
      <c r="N1755" s="28" t="s">
        <v>74</v>
      </c>
      <c r="O1755" s="3" t="s">
        <v>109</v>
      </c>
      <c r="P1755" s="3" t="s">
        <v>258</v>
      </c>
      <c r="Q1755" s="28" t="s">
        <v>74</v>
      </c>
      <c r="R1755" s="29">
        <v>2</v>
      </c>
      <c r="S1755" s="30">
        <v>0</v>
      </c>
      <c r="T1755" s="30">
        <v>0</v>
      </c>
      <c r="U1755" s="30">
        <v>0</v>
      </c>
      <c r="V1755" s="30">
        <v>0</v>
      </c>
      <c r="W1755" s="28" t="s">
        <v>74</v>
      </c>
      <c r="X1755" s="3" t="s">
        <v>79</v>
      </c>
      <c r="Y1755" s="28" t="s">
        <v>74</v>
      </c>
      <c r="Z1755" s="31">
        <v>-24.020705092333522</v>
      </c>
      <c r="AA1755" s="31">
        <v>3.1137269793051083</v>
      </c>
      <c r="AB1755" s="31">
        <v>-34.91911324146195</v>
      </c>
      <c r="AC1755" s="31">
        <v>58.672226137120731</v>
      </c>
      <c r="AD1755" s="28" t="s">
        <v>74</v>
      </c>
      <c r="AE1755" s="31">
        <v>-47.024396567918771</v>
      </c>
      <c r="AF1755" s="31">
        <v>22.990445233744317</v>
      </c>
      <c r="AG1755" s="28" t="s">
        <v>74</v>
      </c>
      <c r="AH1755" s="32">
        <v>45940</v>
      </c>
      <c r="AJ1755" s="30" t="s">
        <v>6455</v>
      </c>
    </row>
    <row r="1756" spans="1:36" x14ac:dyDescent="0.2">
      <c r="A1756" s="23">
        <v>9107</v>
      </c>
      <c r="B1756" s="24" t="s">
        <v>259</v>
      </c>
      <c r="C1756" s="25" t="s">
        <v>3339</v>
      </c>
      <c r="D1756" s="26" t="s">
        <v>74</v>
      </c>
      <c r="E1756" s="24">
        <v>2</v>
      </c>
      <c r="F1756" s="27">
        <v>-19.268272170232756</v>
      </c>
      <c r="G1756" s="27">
        <v>0</v>
      </c>
      <c r="H1756" s="26" t="s">
        <v>74</v>
      </c>
      <c r="I1756" s="27">
        <v>30.617478163628455</v>
      </c>
      <c r="J1756" s="27">
        <v>8.3895582209999997</v>
      </c>
      <c r="K1756" s="26" t="s">
        <v>74</v>
      </c>
      <c r="L1756" s="23" t="s">
        <v>178</v>
      </c>
      <c r="M1756" s="23" t="s">
        <v>1366</v>
      </c>
      <c r="N1756" s="28" t="s">
        <v>74</v>
      </c>
      <c r="O1756" s="3" t="s">
        <v>109</v>
      </c>
      <c r="P1756" s="3" t="s">
        <v>261</v>
      </c>
      <c r="Q1756" s="28" t="s">
        <v>74</v>
      </c>
      <c r="R1756" s="29">
        <v>3</v>
      </c>
      <c r="S1756" s="30">
        <v>0</v>
      </c>
      <c r="T1756" s="30">
        <v>0</v>
      </c>
      <c r="U1756" s="30">
        <v>0</v>
      </c>
      <c r="V1756" s="30">
        <v>0</v>
      </c>
      <c r="W1756" s="28" t="s">
        <v>74</v>
      </c>
      <c r="X1756" s="3" t="s">
        <v>83</v>
      </c>
      <c r="Y1756" s="28" t="s">
        <v>74</v>
      </c>
      <c r="Z1756" s="31">
        <v>-10.979555492863375</v>
      </c>
      <c r="AA1756" s="31">
        <v>16.642408280195923</v>
      </c>
      <c r="AB1756" s="31">
        <v>-17.957530479011027</v>
      </c>
      <c r="AC1756" s="31">
        <v>44.750977965059271</v>
      </c>
      <c r="AD1756" s="28" t="s">
        <v>74</v>
      </c>
      <c r="AE1756" s="31">
        <v>-27.436089508377037</v>
      </c>
      <c r="AF1756" s="31">
        <v>9.4656775714611037</v>
      </c>
      <c r="AG1756" s="28" t="s">
        <v>74</v>
      </c>
      <c r="AH1756" s="32">
        <v>45940</v>
      </c>
      <c r="AJ1756" s="30" t="s">
        <v>6456</v>
      </c>
    </row>
    <row r="1757" spans="1:36" x14ac:dyDescent="0.2">
      <c r="A1757" s="23">
        <v>6742</v>
      </c>
      <c r="B1757" s="24" t="s">
        <v>1566</v>
      </c>
      <c r="C1757" s="25" t="s">
        <v>3340</v>
      </c>
      <c r="D1757" s="26" t="s">
        <v>74</v>
      </c>
      <c r="E1757" s="24">
        <v>5</v>
      </c>
      <c r="F1757" s="27">
        <v>-4.9089318741353667</v>
      </c>
      <c r="G1757" s="27">
        <v>20.24963216246466</v>
      </c>
      <c r="H1757" s="26" t="s">
        <v>74</v>
      </c>
      <c r="I1757" s="27">
        <v>34.493175396531775</v>
      </c>
      <c r="J1757" s="27">
        <v>8.3846707509999998</v>
      </c>
      <c r="K1757" s="26" t="s">
        <v>74</v>
      </c>
      <c r="L1757" s="23" t="s">
        <v>315</v>
      </c>
      <c r="M1757" s="23" t="s">
        <v>441</v>
      </c>
      <c r="N1757" s="28" t="s">
        <v>74</v>
      </c>
      <c r="O1757" s="3" t="s">
        <v>109</v>
      </c>
      <c r="P1757" s="3" t="s">
        <v>1568</v>
      </c>
      <c r="Q1757" s="28" t="s">
        <v>74</v>
      </c>
      <c r="R1757" s="29">
        <v>5</v>
      </c>
      <c r="S1757" s="30">
        <v>9</v>
      </c>
      <c r="T1757" s="30">
        <v>9</v>
      </c>
      <c r="U1757" s="30">
        <v>0</v>
      </c>
      <c r="V1757" s="30">
        <v>0</v>
      </c>
      <c r="W1757" s="28" t="s">
        <v>74</v>
      </c>
      <c r="X1757" s="3" t="s">
        <v>83</v>
      </c>
      <c r="Y1757" s="28" t="s">
        <v>74</v>
      </c>
      <c r="Z1757" s="31">
        <v>-4.6403712296983599</v>
      </c>
      <c r="AA1757" s="31">
        <v>39.79591836734695</v>
      </c>
      <c r="AB1757" s="31">
        <v>-20.809248554913296</v>
      </c>
      <c r="AC1757" s="31">
        <v>77.722424857737209</v>
      </c>
      <c r="AD1757" s="28" t="s">
        <v>74</v>
      </c>
      <c r="AE1757" s="31">
        <v>-27.976442282242768</v>
      </c>
      <c r="AF1757" s="31">
        <v>53.30716840222648</v>
      </c>
      <c r="AG1757" s="28" t="s">
        <v>74</v>
      </c>
      <c r="AH1757" s="32">
        <v>45940</v>
      </c>
      <c r="AJ1757" s="30" t="s">
        <v>6457</v>
      </c>
    </row>
    <row r="1758" spans="1:36" x14ac:dyDescent="0.2">
      <c r="A1758" s="23" t="s">
        <v>3341</v>
      </c>
      <c r="B1758" s="24" t="s">
        <v>154</v>
      </c>
      <c r="C1758" s="25" t="s">
        <v>3342</v>
      </c>
      <c r="D1758" s="26" t="s">
        <v>74</v>
      </c>
      <c r="E1758" s="24">
        <v>3</v>
      </c>
      <c r="F1758" s="27">
        <v>-8.0782532481203919</v>
      </c>
      <c r="G1758" s="27">
        <v>7.5563569846418943</v>
      </c>
      <c r="H1758" s="26" t="s">
        <v>74</v>
      </c>
      <c r="I1758" s="27">
        <v>22.513983133556209</v>
      </c>
      <c r="J1758" s="27">
        <v>8.3818563860000008</v>
      </c>
      <c r="K1758" s="26" t="s">
        <v>74</v>
      </c>
      <c r="L1758" s="23" t="s">
        <v>91</v>
      </c>
      <c r="M1758" s="23" t="s">
        <v>1154</v>
      </c>
      <c r="N1758" s="28" t="s">
        <v>74</v>
      </c>
      <c r="O1758" s="3" t="s">
        <v>156</v>
      </c>
      <c r="P1758" s="3" t="s">
        <v>2347</v>
      </c>
      <c r="Q1758" s="28" t="s">
        <v>74</v>
      </c>
      <c r="R1758" s="29">
        <v>5</v>
      </c>
      <c r="S1758" s="30">
        <v>50</v>
      </c>
      <c r="T1758" s="30">
        <v>0</v>
      </c>
      <c r="U1758" s="30">
        <v>0</v>
      </c>
      <c r="V1758" s="30">
        <v>0</v>
      </c>
      <c r="W1758" s="28" t="s">
        <v>74</v>
      </c>
      <c r="X1758" s="3" t="s">
        <v>83</v>
      </c>
      <c r="Y1758" s="28" t="s">
        <v>74</v>
      </c>
      <c r="Z1758" s="31">
        <v>-0.19841269841269418</v>
      </c>
      <c r="AA1758" s="31">
        <v>20.623501199040774</v>
      </c>
      <c r="AB1758" s="31">
        <v>-0.19841269841269418</v>
      </c>
      <c r="AC1758" s="31">
        <v>51.77517359474065</v>
      </c>
      <c r="AD1758" s="28" t="s">
        <v>74</v>
      </c>
      <c r="AE1758" s="31">
        <v>-8.0782532481203919</v>
      </c>
      <c r="AF1758" s="31">
        <v>24.929161586521019</v>
      </c>
      <c r="AG1758" s="28" t="s">
        <v>74</v>
      </c>
      <c r="AH1758" s="32">
        <v>45940</v>
      </c>
      <c r="AJ1758" s="30" t="s">
        <v>6458</v>
      </c>
    </row>
    <row r="1759" spans="1:36" x14ac:dyDescent="0.2">
      <c r="A1759" s="23">
        <v>2912</v>
      </c>
      <c r="B1759" s="24" t="s">
        <v>107</v>
      </c>
      <c r="C1759" s="25" t="s">
        <v>3343</v>
      </c>
      <c r="D1759" s="26" t="s">
        <v>74</v>
      </c>
      <c r="E1759" s="24">
        <v>0</v>
      </c>
      <c r="F1759" s="27">
        <v>-15.766754276248514</v>
      </c>
      <c r="G1759" s="27">
        <v>1.04478962583974</v>
      </c>
      <c r="H1759" s="26" t="s">
        <v>74</v>
      </c>
      <c r="I1759" s="27">
        <v>7.4437601779984641</v>
      </c>
      <c r="J1759" s="27">
        <v>8.3761873619999996</v>
      </c>
      <c r="K1759" s="26" t="s">
        <v>74</v>
      </c>
      <c r="L1759" s="23" t="s">
        <v>122</v>
      </c>
      <c r="M1759" s="23" t="s">
        <v>1085</v>
      </c>
      <c r="N1759" s="28" t="s">
        <v>74</v>
      </c>
      <c r="O1759" s="3" t="s">
        <v>109</v>
      </c>
      <c r="P1759" s="3" t="s">
        <v>110</v>
      </c>
      <c r="Q1759" s="28" t="s">
        <v>74</v>
      </c>
      <c r="R1759" s="29">
        <v>2</v>
      </c>
      <c r="S1759" s="30">
        <v>0</v>
      </c>
      <c r="T1759" s="30">
        <v>0</v>
      </c>
      <c r="U1759" s="30">
        <v>0</v>
      </c>
      <c r="V1759" s="30">
        <v>6</v>
      </c>
      <c r="W1759" s="28" t="s">
        <v>74</v>
      </c>
      <c r="X1759" s="3" t="s">
        <v>101</v>
      </c>
      <c r="Y1759" s="28" t="s">
        <v>74</v>
      </c>
      <c r="Z1759" s="31">
        <v>-4.2553191489361701</v>
      </c>
      <c r="AA1759" s="31">
        <v>0.90097435688369187</v>
      </c>
      <c r="AB1759" s="31">
        <v>-13.996803113489461</v>
      </c>
      <c r="AC1759" s="31">
        <v>-1.1233584979379647</v>
      </c>
      <c r="AD1759" s="28" t="s">
        <v>74</v>
      </c>
      <c r="AE1759" s="31">
        <v>-43.686346445740234</v>
      </c>
      <c r="AF1759" s="31">
        <v>-25.671845734796921</v>
      </c>
      <c r="AG1759" s="28" t="s">
        <v>74</v>
      </c>
      <c r="AH1759" s="32">
        <v>45940</v>
      </c>
      <c r="AJ1759" s="30" t="s">
        <v>6459</v>
      </c>
    </row>
    <row r="1760" spans="1:36" x14ac:dyDescent="0.2">
      <c r="A1760" s="23" t="s">
        <v>3344</v>
      </c>
      <c r="B1760" s="24" t="s">
        <v>154</v>
      </c>
      <c r="C1760" s="25" t="s">
        <v>3345</v>
      </c>
      <c r="D1760" s="26" t="s">
        <v>74</v>
      </c>
      <c r="E1760" s="24">
        <v>4</v>
      </c>
      <c r="F1760" s="27">
        <v>-9.4138230504404685</v>
      </c>
      <c r="G1760" s="27">
        <v>47.71873220953718</v>
      </c>
      <c r="H1760" s="26" t="s">
        <v>74</v>
      </c>
      <c r="I1760" s="27">
        <v>48.847550422663602</v>
      </c>
      <c r="J1760" s="27">
        <v>8.3552435979999995</v>
      </c>
      <c r="K1760" s="26" t="s">
        <v>74</v>
      </c>
      <c r="L1760" s="23" t="s">
        <v>178</v>
      </c>
      <c r="M1760" s="23" t="s">
        <v>232</v>
      </c>
      <c r="N1760" s="28" t="s">
        <v>74</v>
      </c>
      <c r="O1760" s="3" t="s">
        <v>156</v>
      </c>
      <c r="P1760" s="3" t="s">
        <v>175</v>
      </c>
      <c r="Q1760" s="28" t="s">
        <v>74</v>
      </c>
      <c r="R1760" s="29">
        <v>4</v>
      </c>
      <c r="S1760" s="30">
        <v>0</v>
      </c>
      <c r="T1760" s="30">
        <v>0</v>
      </c>
      <c r="U1760" s="30">
        <v>0</v>
      </c>
      <c r="V1760" s="30">
        <v>0</v>
      </c>
      <c r="W1760" s="28" t="s">
        <v>74</v>
      </c>
      <c r="X1760" s="3" t="s">
        <v>79</v>
      </c>
      <c r="Y1760" s="28" t="s">
        <v>74</v>
      </c>
      <c r="Z1760" s="31">
        <v>-7.6599326599326556</v>
      </c>
      <c r="AA1760" s="31">
        <v>77.508090614886754</v>
      </c>
      <c r="AB1760" s="31">
        <v>-38.769814690779185</v>
      </c>
      <c r="AC1760" s="31">
        <v>34.749368631034869</v>
      </c>
      <c r="AD1760" s="28" t="s">
        <v>74</v>
      </c>
      <c r="AE1760" s="31">
        <v>-52.32547186944926</v>
      </c>
      <c r="AF1760" s="31">
        <v>8.6688940000281036</v>
      </c>
      <c r="AG1760" s="28" t="s">
        <v>74</v>
      </c>
      <c r="AH1760" s="32">
        <v>45940</v>
      </c>
      <c r="AJ1760" s="30" t="s">
        <v>6460</v>
      </c>
    </row>
    <row r="1761" spans="1:36" x14ac:dyDescent="0.2">
      <c r="A1761" s="23">
        <v>2883</v>
      </c>
      <c r="B1761" s="24" t="s">
        <v>107</v>
      </c>
      <c r="C1761" s="25" t="s">
        <v>3346</v>
      </c>
      <c r="D1761" s="26" t="s">
        <v>74</v>
      </c>
      <c r="E1761" s="24">
        <v>0</v>
      </c>
      <c r="F1761" s="27">
        <v>-23.405110704272662</v>
      </c>
      <c r="G1761" s="27">
        <v>2.9477279051467828</v>
      </c>
      <c r="H1761" s="26" t="s">
        <v>74</v>
      </c>
      <c r="I1761" s="27">
        <v>27.732440704416746</v>
      </c>
      <c r="J1761" s="27">
        <v>8.3528445110000007</v>
      </c>
      <c r="K1761" s="26" t="s">
        <v>74</v>
      </c>
      <c r="L1761" s="23" t="s">
        <v>113</v>
      </c>
      <c r="M1761" s="23" t="s">
        <v>411</v>
      </c>
      <c r="N1761" s="28" t="s">
        <v>74</v>
      </c>
      <c r="O1761" s="3" t="s">
        <v>109</v>
      </c>
      <c r="P1761" s="3" t="s">
        <v>110</v>
      </c>
      <c r="Q1761" s="28" t="s">
        <v>74</v>
      </c>
      <c r="R1761" s="29">
        <v>2</v>
      </c>
      <c r="S1761" s="30">
        <v>0</v>
      </c>
      <c r="T1761" s="30">
        <v>0</v>
      </c>
      <c r="U1761" s="30">
        <v>0</v>
      </c>
      <c r="V1761" s="30">
        <v>17</v>
      </c>
      <c r="W1761" s="28" t="s">
        <v>74</v>
      </c>
      <c r="X1761" s="3" t="s">
        <v>83</v>
      </c>
      <c r="Y1761" s="28" t="s">
        <v>74</v>
      </c>
      <c r="Z1761" s="31">
        <v>-12.880966072455436</v>
      </c>
      <c r="AA1761" s="31">
        <v>6.3157894736842133</v>
      </c>
      <c r="AB1761" s="31">
        <v>-12.880966072455436</v>
      </c>
      <c r="AC1761" s="31">
        <v>10.378894681048708</v>
      </c>
      <c r="AD1761" s="28" t="s">
        <v>74</v>
      </c>
      <c r="AE1761" s="31">
        <v>-42.973492270219232</v>
      </c>
      <c r="AF1761" s="31">
        <v>-16.285614043412576</v>
      </c>
      <c r="AG1761" s="28" t="s">
        <v>74</v>
      </c>
      <c r="AH1761" s="32">
        <v>45940</v>
      </c>
      <c r="AJ1761" s="30" t="s">
        <v>6461</v>
      </c>
    </row>
    <row r="1762" spans="1:36" x14ac:dyDescent="0.2">
      <c r="A1762" s="23">
        <v>34730</v>
      </c>
      <c r="B1762" s="24" t="s">
        <v>140</v>
      </c>
      <c r="C1762" s="25" t="s">
        <v>3347</v>
      </c>
      <c r="D1762" s="26" t="s">
        <v>74</v>
      </c>
      <c r="E1762" s="24">
        <v>3</v>
      </c>
      <c r="F1762" s="27">
        <v>-7.4067055529687638</v>
      </c>
      <c r="G1762" s="27">
        <v>49.309499492765916</v>
      </c>
      <c r="H1762" s="26" t="s">
        <v>74</v>
      </c>
      <c r="I1762" s="27">
        <v>47.620961363833935</v>
      </c>
      <c r="J1762" s="27">
        <v>8.3521690090000007</v>
      </c>
      <c r="K1762" s="26" t="s">
        <v>74</v>
      </c>
      <c r="L1762" s="23" t="s">
        <v>75</v>
      </c>
      <c r="M1762" s="23" t="s">
        <v>204</v>
      </c>
      <c r="N1762" s="28" t="s">
        <v>74</v>
      </c>
      <c r="O1762" s="3" t="s">
        <v>109</v>
      </c>
      <c r="P1762" s="3" t="s">
        <v>142</v>
      </c>
      <c r="Q1762" s="28" t="s">
        <v>74</v>
      </c>
      <c r="R1762" s="29">
        <v>4</v>
      </c>
      <c r="S1762" s="30">
        <v>0</v>
      </c>
      <c r="T1762" s="30">
        <v>0</v>
      </c>
      <c r="U1762" s="30">
        <v>0</v>
      </c>
      <c r="V1762" s="30">
        <v>0</v>
      </c>
      <c r="W1762" s="28" t="s">
        <v>74</v>
      </c>
      <c r="X1762" s="3" t="s">
        <v>79</v>
      </c>
      <c r="Y1762" s="28" t="s">
        <v>74</v>
      </c>
      <c r="Z1762" s="31">
        <v>-3.5242290748898681</v>
      </c>
      <c r="AA1762" s="31">
        <v>83.058863455223516</v>
      </c>
      <c r="AB1762" s="31">
        <v>-8.4806279816927841</v>
      </c>
      <c r="AC1762" s="31">
        <v>29.995631930107741</v>
      </c>
      <c r="AD1762" s="28" t="s">
        <v>74</v>
      </c>
      <c r="AE1762" s="31">
        <v>-46.529294273645391</v>
      </c>
      <c r="AF1762" s="31">
        <v>-10.969601519888721</v>
      </c>
      <c r="AG1762" s="28" t="s">
        <v>74</v>
      </c>
      <c r="AH1762" s="32">
        <v>45940</v>
      </c>
      <c r="AJ1762" s="30" t="s">
        <v>6462</v>
      </c>
    </row>
    <row r="1763" spans="1:36" x14ac:dyDescent="0.2">
      <c r="A1763" s="23" t="s">
        <v>3348</v>
      </c>
      <c r="B1763" s="24" t="s">
        <v>154</v>
      </c>
      <c r="C1763" s="25" t="s">
        <v>3349</v>
      </c>
      <c r="D1763" s="26" t="s">
        <v>74</v>
      </c>
      <c r="E1763" s="24">
        <v>0</v>
      </c>
      <c r="F1763" s="27">
        <v>-20.247837798709412</v>
      </c>
      <c r="G1763" s="27">
        <v>4.9501779580627741</v>
      </c>
      <c r="H1763" s="26" t="s">
        <v>74</v>
      </c>
      <c r="I1763" s="27">
        <v>53.75698429791278</v>
      </c>
      <c r="J1763" s="27">
        <v>8.3308578739999994</v>
      </c>
      <c r="K1763" s="26" t="s">
        <v>74</v>
      </c>
      <c r="L1763" s="23" t="s">
        <v>91</v>
      </c>
      <c r="M1763" s="23" t="s">
        <v>92</v>
      </c>
      <c r="N1763" s="28" t="s">
        <v>74</v>
      </c>
      <c r="O1763" s="3" t="s">
        <v>156</v>
      </c>
      <c r="P1763" s="3" t="s">
        <v>175</v>
      </c>
      <c r="Q1763" s="28" t="s">
        <v>74</v>
      </c>
      <c r="R1763" s="29">
        <v>2</v>
      </c>
      <c r="S1763" s="30">
        <v>0</v>
      </c>
      <c r="T1763" s="30">
        <v>0</v>
      </c>
      <c r="U1763" s="30">
        <v>0</v>
      </c>
      <c r="V1763" s="30">
        <v>3</v>
      </c>
      <c r="W1763" s="28" t="s">
        <v>74</v>
      </c>
      <c r="X1763" s="3" t="s">
        <v>79</v>
      </c>
      <c r="Y1763" s="28" t="s">
        <v>74</v>
      </c>
      <c r="Z1763" s="31">
        <v>-12.733812949640285</v>
      </c>
      <c r="AA1763" s="31">
        <v>13.57677902621724</v>
      </c>
      <c r="AB1763" s="31">
        <v>-75.350538508433246</v>
      </c>
      <c r="AC1763" s="31">
        <v>-29.176568128871779</v>
      </c>
      <c r="AD1763" s="28" t="s">
        <v>74</v>
      </c>
      <c r="AE1763" s="31">
        <v>-80.836540870488619</v>
      </c>
      <c r="AF1763" s="31">
        <v>-44.398491893355335</v>
      </c>
      <c r="AG1763" s="28" t="s">
        <v>74</v>
      </c>
      <c r="AH1763" s="32">
        <v>45940</v>
      </c>
      <c r="AJ1763" s="30" t="s">
        <v>6463</v>
      </c>
    </row>
    <row r="1764" spans="1:36" x14ac:dyDescent="0.2">
      <c r="A1764" s="23" t="s">
        <v>3350</v>
      </c>
      <c r="B1764" s="24" t="s">
        <v>557</v>
      </c>
      <c r="C1764" s="25" t="s">
        <v>3351</v>
      </c>
      <c r="D1764" s="26" t="s">
        <v>74</v>
      </c>
      <c r="E1764" s="24">
        <v>0</v>
      </c>
      <c r="F1764" s="27">
        <v>-16.939880355035715</v>
      </c>
      <c r="G1764" s="27">
        <v>2.1570930680691522</v>
      </c>
      <c r="H1764" s="26" t="s">
        <v>74</v>
      </c>
      <c r="I1764" s="27">
        <v>23.490250967380028</v>
      </c>
      <c r="J1764" s="27">
        <v>8.3296736449999997</v>
      </c>
      <c r="K1764" s="26" t="s">
        <v>74</v>
      </c>
      <c r="L1764" s="23" t="s">
        <v>493</v>
      </c>
      <c r="M1764" s="23" t="s">
        <v>1518</v>
      </c>
      <c r="N1764" s="28" t="s">
        <v>74</v>
      </c>
      <c r="O1764" s="3" t="s">
        <v>156</v>
      </c>
      <c r="P1764" s="3" t="s">
        <v>559</v>
      </c>
      <c r="Q1764" s="28" t="s">
        <v>74</v>
      </c>
      <c r="R1764" s="29">
        <v>2</v>
      </c>
      <c r="S1764" s="30">
        <v>0</v>
      </c>
      <c r="T1764" s="30">
        <v>0</v>
      </c>
      <c r="U1764" s="30">
        <v>0</v>
      </c>
      <c r="V1764" s="30">
        <v>9</v>
      </c>
      <c r="W1764" s="28" t="s">
        <v>74</v>
      </c>
      <c r="X1764" s="3" t="s">
        <v>83</v>
      </c>
      <c r="Y1764" s="28" t="s">
        <v>74</v>
      </c>
      <c r="Z1764" s="31">
        <v>-6.2184873949579993</v>
      </c>
      <c r="AA1764" s="31">
        <v>6.5563335455123966</v>
      </c>
      <c r="AB1764" s="31">
        <v>-38.361459246794162</v>
      </c>
      <c r="AC1764" s="31">
        <v>0.78190265767665645</v>
      </c>
      <c r="AD1764" s="28" t="s">
        <v>74</v>
      </c>
      <c r="AE1764" s="31">
        <v>-56.11270027250346</v>
      </c>
      <c r="AF1764" s="31">
        <v>-17.766323297149214</v>
      </c>
      <c r="AG1764" s="28" t="s">
        <v>74</v>
      </c>
      <c r="AH1764" s="32">
        <v>45940</v>
      </c>
      <c r="AJ1764" s="30" t="s">
        <v>6464</v>
      </c>
    </row>
    <row r="1765" spans="1:36" x14ac:dyDescent="0.2">
      <c r="A1765" s="23" t="s">
        <v>3352</v>
      </c>
      <c r="B1765" s="24" t="s">
        <v>72</v>
      </c>
      <c r="C1765" s="25" t="s">
        <v>3353</v>
      </c>
      <c r="D1765" s="26" t="s">
        <v>74</v>
      </c>
      <c r="E1765" s="24">
        <v>0</v>
      </c>
      <c r="F1765" s="27">
        <v>-25.900799337281587</v>
      </c>
      <c r="G1765" s="27">
        <v>0</v>
      </c>
      <c r="H1765" s="26" t="s">
        <v>74</v>
      </c>
      <c r="I1765" s="27">
        <v>43.162066956701047</v>
      </c>
      <c r="J1765" s="27">
        <v>8.3284956559999994</v>
      </c>
      <c r="K1765" s="26" t="s">
        <v>74</v>
      </c>
      <c r="L1765" s="23" t="s">
        <v>113</v>
      </c>
      <c r="M1765" s="23" t="s">
        <v>224</v>
      </c>
      <c r="N1765" s="28" t="s">
        <v>74</v>
      </c>
      <c r="O1765" s="3" t="s">
        <v>77</v>
      </c>
      <c r="P1765" s="3" t="s">
        <v>693</v>
      </c>
      <c r="Q1765" s="28" t="s">
        <v>74</v>
      </c>
      <c r="R1765" s="29">
        <v>1</v>
      </c>
      <c r="S1765" s="30">
        <v>0</v>
      </c>
      <c r="T1765" s="30">
        <v>0</v>
      </c>
      <c r="U1765" s="30">
        <v>0</v>
      </c>
      <c r="V1765" s="30">
        <v>1</v>
      </c>
      <c r="W1765" s="28" t="s">
        <v>74</v>
      </c>
      <c r="X1765" s="3" t="s">
        <v>79</v>
      </c>
      <c r="Y1765" s="28" t="s">
        <v>74</v>
      </c>
      <c r="Z1765" s="31">
        <v>-20.151515151515152</v>
      </c>
      <c r="AA1765" s="31">
        <v>21.709006928406467</v>
      </c>
      <c r="AB1765" s="31">
        <v>-48.602080624187252</v>
      </c>
      <c r="AC1765" s="31">
        <v>-15.433969227806768</v>
      </c>
      <c r="AD1765" s="28" t="s">
        <v>74</v>
      </c>
      <c r="AE1765" s="31">
        <v>-63.812719779723238</v>
      </c>
      <c r="AF1765" s="31">
        <v>-37.167365438552146</v>
      </c>
      <c r="AG1765" s="28" t="s">
        <v>74</v>
      </c>
      <c r="AH1765" s="32">
        <v>45940</v>
      </c>
      <c r="AJ1765" s="30" t="s">
        <v>6465</v>
      </c>
    </row>
    <row r="1766" spans="1:36" x14ac:dyDescent="0.2">
      <c r="A1766" s="23" t="s">
        <v>3354</v>
      </c>
      <c r="B1766" s="24" t="s">
        <v>272</v>
      </c>
      <c r="C1766" s="25" t="s">
        <v>3355</v>
      </c>
      <c r="D1766" s="26" t="s">
        <v>74</v>
      </c>
      <c r="E1766" s="24">
        <v>0</v>
      </c>
      <c r="F1766" s="27">
        <v>-32.405250155768421</v>
      </c>
      <c r="G1766" s="27">
        <v>0</v>
      </c>
      <c r="H1766" s="26" t="s">
        <v>74</v>
      </c>
      <c r="I1766" s="27">
        <v>33.90895851622026</v>
      </c>
      <c r="J1766" s="27">
        <v>8.3269283670000007</v>
      </c>
      <c r="K1766" s="26" t="s">
        <v>74</v>
      </c>
      <c r="L1766" s="23" t="s">
        <v>75</v>
      </c>
      <c r="M1766" s="23" t="s">
        <v>82</v>
      </c>
      <c r="N1766" s="28" t="s">
        <v>74</v>
      </c>
      <c r="O1766" s="3" t="s">
        <v>77</v>
      </c>
      <c r="P1766" s="3" t="s">
        <v>274</v>
      </c>
      <c r="Q1766" s="28" t="s">
        <v>74</v>
      </c>
      <c r="R1766" s="29">
        <v>3</v>
      </c>
      <c r="S1766" s="30">
        <v>0</v>
      </c>
      <c r="T1766" s="30">
        <v>0</v>
      </c>
      <c r="U1766" s="30">
        <v>0</v>
      </c>
      <c r="V1766" s="30">
        <v>3</v>
      </c>
      <c r="W1766" s="28" t="s">
        <v>74</v>
      </c>
      <c r="X1766" s="3" t="s">
        <v>83</v>
      </c>
      <c r="Y1766" s="28" t="s">
        <v>74</v>
      </c>
      <c r="Z1766" s="31">
        <v>-28.094504365690803</v>
      </c>
      <c r="AA1766" s="31">
        <v>0.68320747932397596</v>
      </c>
      <c r="AB1766" s="31">
        <v>-28.094504365690803</v>
      </c>
      <c r="AC1766" s="31">
        <v>28.823587598889368</v>
      </c>
      <c r="AD1766" s="28" t="s">
        <v>74</v>
      </c>
      <c r="AE1766" s="31">
        <v>-32.405250155768421</v>
      </c>
      <c r="AF1766" s="31">
        <v>-3.5292699162184351</v>
      </c>
      <c r="AG1766" s="28" t="s">
        <v>74</v>
      </c>
      <c r="AH1766" s="32">
        <v>45940</v>
      </c>
      <c r="AJ1766" s="30" t="s">
        <v>6466</v>
      </c>
    </row>
    <row r="1767" spans="1:36" x14ac:dyDescent="0.2">
      <c r="A1767" s="23" t="s">
        <v>3356</v>
      </c>
      <c r="B1767" s="24" t="s">
        <v>1818</v>
      </c>
      <c r="C1767" s="25" t="s">
        <v>3357</v>
      </c>
      <c r="D1767" s="26" t="s">
        <v>74</v>
      </c>
      <c r="E1767" s="24">
        <v>5</v>
      </c>
      <c r="F1767" s="27">
        <v>-3.4346714249046491</v>
      </c>
      <c r="G1767" s="27">
        <v>29.28626918863327</v>
      </c>
      <c r="H1767" s="26" t="s">
        <v>74</v>
      </c>
      <c r="I1767" s="27">
        <v>34.640842361375164</v>
      </c>
      <c r="J1767" s="27">
        <v>8.3161734099999993</v>
      </c>
      <c r="K1767" s="26" t="s">
        <v>74</v>
      </c>
      <c r="L1767" s="23" t="s">
        <v>97</v>
      </c>
      <c r="M1767" s="23" t="s">
        <v>257</v>
      </c>
      <c r="N1767" s="28" t="s">
        <v>74</v>
      </c>
      <c r="O1767" s="3" t="s">
        <v>99</v>
      </c>
      <c r="P1767" s="3" t="s">
        <v>1820</v>
      </c>
      <c r="Q1767" s="28" t="s">
        <v>74</v>
      </c>
      <c r="R1767" s="29">
        <v>5</v>
      </c>
      <c r="S1767" s="30">
        <v>15</v>
      </c>
      <c r="T1767" s="30">
        <v>4</v>
      </c>
      <c r="U1767" s="30">
        <v>0</v>
      </c>
      <c r="V1767" s="30">
        <v>0</v>
      </c>
      <c r="W1767" s="28" t="s">
        <v>74</v>
      </c>
      <c r="X1767" s="3" t="s">
        <v>83</v>
      </c>
      <c r="Y1767" s="28" t="s">
        <v>74</v>
      </c>
      <c r="Z1767" s="31">
        <v>-3.6851367927043874</v>
      </c>
      <c r="AA1767" s="31">
        <v>51.45924186514592</v>
      </c>
      <c r="AB1767" s="31">
        <v>-3.6851367927043874</v>
      </c>
      <c r="AC1767" s="31">
        <v>92.700636466941617</v>
      </c>
      <c r="AD1767" s="28" t="s">
        <v>74</v>
      </c>
      <c r="AE1767" s="31">
        <v>-37.35289518736181</v>
      </c>
      <c r="AF1767" s="31">
        <v>3.9835131694240711</v>
      </c>
      <c r="AG1767" s="28" t="s">
        <v>74</v>
      </c>
      <c r="AH1767" s="32">
        <v>45940</v>
      </c>
      <c r="AJ1767" s="30" t="s">
        <v>6467</v>
      </c>
    </row>
    <row r="1768" spans="1:36" x14ac:dyDescent="0.2">
      <c r="A1768" s="23" t="s">
        <v>3358</v>
      </c>
      <c r="B1768" s="24" t="s">
        <v>72</v>
      </c>
      <c r="C1768" s="25" t="s">
        <v>3359</v>
      </c>
      <c r="D1768" s="26" t="s">
        <v>74</v>
      </c>
      <c r="E1768" s="24">
        <v>0</v>
      </c>
      <c r="F1768" s="27">
        <v>-34.173407939451117</v>
      </c>
      <c r="G1768" s="27">
        <v>0</v>
      </c>
      <c r="H1768" s="26" t="s">
        <v>74</v>
      </c>
      <c r="I1768" s="27">
        <v>27.39526455687491</v>
      </c>
      <c r="J1768" s="27">
        <v>8.3012732469999992</v>
      </c>
      <c r="K1768" s="26" t="s">
        <v>74</v>
      </c>
      <c r="L1768" s="23" t="s">
        <v>75</v>
      </c>
      <c r="M1768" s="23" t="s">
        <v>174</v>
      </c>
      <c r="N1768" s="28" t="s">
        <v>74</v>
      </c>
      <c r="O1768" s="3" t="s">
        <v>77</v>
      </c>
      <c r="P1768" s="3" t="s">
        <v>78</v>
      </c>
      <c r="Q1768" s="28" t="s">
        <v>74</v>
      </c>
      <c r="R1768" s="29">
        <v>0</v>
      </c>
      <c r="S1768" s="30">
        <v>0</v>
      </c>
      <c r="T1768" s="30">
        <v>0</v>
      </c>
      <c r="U1768" s="30">
        <v>20</v>
      </c>
      <c r="V1768" s="30">
        <v>20</v>
      </c>
      <c r="W1768" s="28" t="s">
        <v>74</v>
      </c>
      <c r="X1768" s="3" t="s">
        <v>83</v>
      </c>
      <c r="Y1768" s="28" t="s">
        <v>74</v>
      </c>
      <c r="Z1768" s="31">
        <v>-25.144249900517302</v>
      </c>
      <c r="AA1768" s="31">
        <v>0</v>
      </c>
      <c r="AB1768" s="31">
        <v>-43.198460028685737</v>
      </c>
      <c r="AC1768" s="31">
        <v>-19.48852258392543</v>
      </c>
      <c r="AD1768" s="28" t="s">
        <v>74</v>
      </c>
      <c r="AE1768" s="31">
        <v>-65.07147131072567</v>
      </c>
      <c r="AF1768" s="31">
        <v>-40.569853652238386</v>
      </c>
      <c r="AG1768" s="28" t="s">
        <v>74</v>
      </c>
      <c r="AH1768" s="32">
        <v>45940</v>
      </c>
      <c r="AJ1768" s="30" t="s">
        <v>6468</v>
      </c>
    </row>
    <row r="1769" spans="1:36" x14ac:dyDescent="0.2">
      <c r="A1769" s="23" t="s">
        <v>3360</v>
      </c>
      <c r="B1769" s="24" t="s">
        <v>154</v>
      </c>
      <c r="C1769" s="25" t="s">
        <v>3361</v>
      </c>
      <c r="D1769" s="26" t="s">
        <v>74</v>
      </c>
      <c r="E1769" s="24">
        <v>0</v>
      </c>
      <c r="F1769" s="27">
        <v>-18.359739033051458</v>
      </c>
      <c r="G1769" s="27">
        <v>1.4825020546821595</v>
      </c>
      <c r="H1769" s="26" t="s">
        <v>74</v>
      </c>
      <c r="I1769" s="27">
        <v>12.824244778803312</v>
      </c>
      <c r="J1769" s="27">
        <v>8.2979231680000005</v>
      </c>
      <c r="K1769" s="26" t="s">
        <v>74</v>
      </c>
      <c r="L1769" s="23" t="s">
        <v>88</v>
      </c>
      <c r="M1769" s="23" t="s">
        <v>206</v>
      </c>
      <c r="N1769" s="28" t="s">
        <v>74</v>
      </c>
      <c r="O1769" s="3" t="s">
        <v>156</v>
      </c>
      <c r="P1769" s="3" t="s">
        <v>902</v>
      </c>
      <c r="Q1769" s="28" t="s">
        <v>74</v>
      </c>
      <c r="R1769" s="29">
        <v>1</v>
      </c>
      <c r="S1769" s="30">
        <v>0</v>
      </c>
      <c r="T1769" s="30">
        <v>0</v>
      </c>
      <c r="U1769" s="30">
        <v>0</v>
      </c>
      <c r="V1769" s="30">
        <v>2</v>
      </c>
      <c r="W1769" s="28" t="s">
        <v>74</v>
      </c>
      <c r="X1769" s="3" t="s">
        <v>101</v>
      </c>
      <c r="Y1769" s="28" t="s">
        <v>74</v>
      </c>
      <c r="Z1769" s="31">
        <v>-6.1973018549747003</v>
      </c>
      <c r="AA1769" s="31">
        <v>1.7375400091449427</v>
      </c>
      <c r="AB1769" s="31">
        <v>-14.587332053742804</v>
      </c>
      <c r="AC1769" s="31">
        <v>1.1002892149846311</v>
      </c>
      <c r="AD1769" s="28" t="s">
        <v>74</v>
      </c>
      <c r="AE1769" s="31">
        <v>-39.929901891536652</v>
      </c>
      <c r="AF1769" s="31">
        <v>-19.245736228574454</v>
      </c>
      <c r="AG1769" s="28" t="s">
        <v>74</v>
      </c>
      <c r="AH1769" s="32">
        <v>45940</v>
      </c>
      <c r="AJ1769" s="30" t="s">
        <v>6469</v>
      </c>
    </row>
    <row r="1770" spans="1:36" x14ac:dyDescent="0.2">
      <c r="A1770" s="23" t="s">
        <v>3362</v>
      </c>
      <c r="B1770" s="24" t="s">
        <v>154</v>
      </c>
      <c r="C1770" s="25" t="s">
        <v>3363</v>
      </c>
      <c r="D1770" s="26" t="s">
        <v>74</v>
      </c>
      <c r="E1770" s="24">
        <v>3</v>
      </c>
      <c r="F1770" s="27">
        <v>-11.93074933938972</v>
      </c>
      <c r="G1770" s="27">
        <v>1.5106195862916376</v>
      </c>
      <c r="H1770" s="26" t="s">
        <v>74</v>
      </c>
      <c r="I1770" s="27">
        <v>20.802919155603135</v>
      </c>
      <c r="J1770" s="27">
        <v>8.2762071580000001</v>
      </c>
      <c r="K1770" s="26" t="s">
        <v>74</v>
      </c>
      <c r="L1770" s="23" t="s">
        <v>178</v>
      </c>
      <c r="M1770" s="23" t="s">
        <v>683</v>
      </c>
      <c r="N1770" s="28" t="s">
        <v>74</v>
      </c>
      <c r="O1770" s="3" t="s">
        <v>156</v>
      </c>
      <c r="P1770" s="3" t="s">
        <v>454</v>
      </c>
      <c r="Q1770" s="28" t="s">
        <v>74</v>
      </c>
      <c r="R1770" s="29">
        <v>5</v>
      </c>
      <c r="S1770" s="30">
        <v>26</v>
      </c>
      <c r="T1770" s="30">
        <v>0</v>
      </c>
      <c r="U1770" s="30">
        <v>0</v>
      </c>
      <c r="V1770" s="30">
        <v>0</v>
      </c>
      <c r="W1770" s="28" t="s">
        <v>74</v>
      </c>
      <c r="X1770" s="3" t="s">
        <v>83</v>
      </c>
      <c r="Y1770" s="28" t="s">
        <v>74</v>
      </c>
      <c r="Z1770" s="31">
        <v>-6.5180102915951927</v>
      </c>
      <c r="AA1770" s="31">
        <v>16.827438370846735</v>
      </c>
      <c r="AB1770" s="31">
        <v>-6.5180102915951927</v>
      </c>
      <c r="AC1770" s="31">
        <v>31.321266635784106</v>
      </c>
      <c r="AD1770" s="28" t="s">
        <v>74</v>
      </c>
      <c r="AE1770" s="31">
        <v>-11.93074933938972</v>
      </c>
      <c r="AF1770" s="31">
        <v>6.994748944332704</v>
      </c>
      <c r="AG1770" s="28" t="s">
        <v>74</v>
      </c>
      <c r="AH1770" s="32">
        <v>45940</v>
      </c>
      <c r="AJ1770" s="30" t="s">
        <v>6470</v>
      </c>
    </row>
    <row r="1771" spans="1:36" x14ac:dyDescent="0.2">
      <c r="A1771" s="23" t="s">
        <v>3364</v>
      </c>
      <c r="B1771" s="24" t="s">
        <v>72</v>
      </c>
      <c r="C1771" s="25" t="s">
        <v>3365</v>
      </c>
      <c r="D1771" s="26" t="s">
        <v>74</v>
      </c>
      <c r="E1771" s="24">
        <v>0</v>
      </c>
      <c r="F1771" s="27">
        <v>-14.457161043422555</v>
      </c>
      <c r="G1771" s="27">
        <v>3.0625311301265707</v>
      </c>
      <c r="H1771" s="26" t="s">
        <v>74</v>
      </c>
      <c r="I1771" s="27">
        <v>20.922005293945336</v>
      </c>
      <c r="J1771" s="27">
        <v>8.2453161319999992</v>
      </c>
      <c r="K1771" s="26" t="s">
        <v>74</v>
      </c>
      <c r="L1771" s="23" t="s">
        <v>493</v>
      </c>
      <c r="M1771" s="23" t="s">
        <v>881</v>
      </c>
      <c r="N1771" s="28" t="s">
        <v>74</v>
      </c>
      <c r="O1771" s="3" t="s">
        <v>77</v>
      </c>
      <c r="P1771" s="3" t="s">
        <v>78</v>
      </c>
      <c r="Q1771" s="28" t="s">
        <v>74</v>
      </c>
      <c r="R1771" s="29">
        <v>4</v>
      </c>
      <c r="S1771" s="30">
        <v>0</v>
      </c>
      <c r="T1771" s="30">
        <v>0</v>
      </c>
      <c r="U1771" s="30">
        <v>0</v>
      </c>
      <c r="V1771" s="30">
        <v>35</v>
      </c>
      <c r="W1771" s="28" t="s">
        <v>74</v>
      </c>
      <c r="X1771" s="3" t="s">
        <v>83</v>
      </c>
      <c r="Y1771" s="28" t="s">
        <v>74</v>
      </c>
      <c r="Z1771" s="31">
        <v>-5.8510638297872317</v>
      </c>
      <c r="AA1771" s="31">
        <v>9.7737452624325307</v>
      </c>
      <c r="AB1771" s="31">
        <v>-17.596344512457968</v>
      </c>
      <c r="AC1771" s="31">
        <v>0.41809353759453011</v>
      </c>
      <c r="AD1771" s="28" t="s">
        <v>74</v>
      </c>
      <c r="AE1771" s="31">
        <v>-38.822192017784758</v>
      </c>
      <c r="AF1771" s="31">
        <v>-24.790757580261666</v>
      </c>
      <c r="AG1771" s="28" t="s">
        <v>74</v>
      </c>
      <c r="AH1771" s="32">
        <v>45940</v>
      </c>
      <c r="AJ1771" s="30" t="s">
        <v>6471</v>
      </c>
    </row>
    <row r="1772" spans="1:36" x14ac:dyDescent="0.2">
      <c r="A1772" s="23" t="s">
        <v>3366</v>
      </c>
      <c r="B1772" s="24" t="s">
        <v>154</v>
      </c>
      <c r="C1772" s="25" t="s">
        <v>3367</v>
      </c>
      <c r="D1772" s="26" t="s">
        <v>74</v>
      </c>
      <c r="E1772" s="24">
        <v>3</v>
      </c>
      <c r="F1772" s="27">
        <v>-12.076541478945563</v>
      </c>
      <c r="G1772" s="27">
        <v>32.912508743332928</v>
      </c>
      <c r="H1772" s="26" t="s">
        <v>74</v>
      </c>
      <c r="I1772" s="27">
        <v>31.612428893123422</v>
      </c>
      <c r="J1772" s="27">
        <v>8.2268602649999991</v>
      </c>
      <c r="K1772" s="26" t="s">
        <v>74</v>
      </c>
      <c r="L1772" s="23" t="s">
        <v>129</v>
      </c>
      <c r="M1772" s="23" t="s">
        <v>130</v>
      </c>
      <c r="N1772" s="28" t="s">
        <v>74</v>
      </c>
      <c r="O1772" s="3" t="s">
        <v>156</v>
      </c>
      <c r="P1772" s="3" t="s">
        <v>321</v>
      </c>
      <c r="Q1772" s="28" t="s">
        <v>74</v>
      </c>
      <c r="R1772" s="29">
        <v>4</v>
      </c>
      <c r="S1772" s="30">
        <v>0</v>
      </c>
      <c r="T1772" s="30">
        <v>0</v>
      </c>
      <c r="U1772" s="30">
        <v>0</v>
      </c>
      <c r="V1772" s="30">
        <v>0</v>
      </c>
      <c r="W1772" s="28" t="s">
        <v>74</v>
      </c>
      <c r="X1772" s="3" t="s">
        <v>83</v>
      </c>
      <c r="Y1772" s="28" t="s">
        <v>74</v>
      </c>
      <c r="Z1772" s="31">
        <v>-7.8721745908028034</v>
      </c>
      <c r="AA1772" s="31">
        <v>52.319587628865982</v>
      </c>
      <c r="AB1772" s="31">
        <v>-39.969527679024885</v>
      </c>
      <c r="AC1772" s="31">
        <v>2.8606486225418881</v>
      </c>
      <c r="AD1772" s="28" t="s">
        <v>74</v>
      </c>
      <c r="AE1772" s="31">
        <v>-58.59191419751528</v>
      </c>
      <c r="AF1772" s="31">
        <v>-18.712196742548702</v>
      </c>
      <c r="AG1772" s="28" t="s">
        <v>74</v>
      </c>
      <c r="AH1772" s="32">
        <v>45940</v>
      </c>
      <c r="AJ1772" s="30" t="s">
        <v>6472</v>
      </c>
    </row>
    <row r="1773" spans="1:36" x14ac:dyDescent="0.2">
      <c r="A1773" s="23" t="s">
        <v>3368</v>
      </c>
      <c r="B1773" s="24" t="s">
        <v>154</v>
      </c>
      <c r="C1773" s="25" t="s">
        <v>3369</v>
      </c>
      <c r="D1773" s="26" t="s">
        <v>74</v>
      </c>
      <c r="E1773" s="24">
        <v>2</v>
      </c>
      <c r="F1773" s="27">
        <v>-11.303337304186465</v>
      </c>
      <c r="G1773" s="27">
        <v>6.3682486488508481</v>
      </c>
      <c r="H1773" s="26" t="s">
        <v>74</v>
      </c>
      <c r="I1773" s="27">
        <v>20.07373664168022</v>
      </c>
      <c r="J1773" s="27">
        <v>8.2240081020000009</v>
      </c>
      <c r="K1773" s="26" t="s">
        <v>74</v>
      </c>
      <c r="L1773" s="23" t="s">
        <v>315</v>
      </c>
      <c r="M1773" s="23" t="s">
        <v>441</v>
      </c>
      <c r="N1773" s="28" t="s">
        <v>74</v>
      </c>
      <c r="O1773" s="3" t="s">
        <v>156</v>
      </c>
      <c r="P1773" s="3" t="s">
        <v>479</v>
      </c>
      <c r="Q1773" s="28" t="s">
        <v>74</v>
      </c>
      <c r="R1773" s="29">
        <v>4</v>
      </c>
      <c r="S1773" s="30">
        <v>0</v>
      </c>
      <c r="T1773" s="30">
        <v>0</v>
      </c>
      <c r="U1773" s="30">
        <v>0</v>
      </c>
      <c r="V1773" s="30">
        <v>0</v>
      </c>
      <c r="W1773" s="28" t="s">
        <v>74</v>
      </c>
      <c r="X1773" s="3" t="s">
        <v>101</v>
      </c>
      <c r="Y1773" s="28" t="s">
        <v>74</v>
      </c>
      <c r="Z1773" s="31">
        <v>-4.2372881355932241</v>
      </c>
      <c r="AA1773" s="31">
        <v>18.947368421052627</v>
      </c>
      <c r="AB1773" s="31">
        <v>-4.2372881355932241</v>
      </c>
      <c r="AC1773" s="31">
        <v>39.981062915851382</v>
      </c>
      <c r="AD1773" s="28" t="s">
        <v>74</v>
      </c>
      <c r="AE1773" s="31">
        <v>-11.303337304186465</v>
      </c>
      <c r="AF1773" s="31">
        <v>15.491194321643714</v>
      </c>
      <c r="AG1773" s="28" t="s">
        <v>74</v>
      </c>
      <c r="AH1773" s="32">
        <v>45940</v>
      </c>
      <c r="AJ1773" s="30" t="s">
        <v>6473</v>
      </c>
    </row>
    <row r="1774" spans="1:36" x14ac:dyDescent="0.2">
      <c r="A1774" s="23" t="s">
        <v>3370</v>
      </c>
      <c r="B1774" s="24" t="s">
        <v>194</v>
      </c>
      <c r="C1774" s="25" t="s">
        <v>3371</v>
      </c>
      <c r="D1774" s="26" t="s">
        <v>74</v>
      </c>
      <c r="E1774" s="24">
        <v>5</v>
      </c>
      <c r="F1774" s="27">
        <v>-3.9090382228309712</v>
      </c>
      <c r="G1774" s="27">
        <v>55.027736515428735</v>
      </c>
      <c r="H1774" s="26" t="s">
        <v>74</v>
      </c>
      <c r="I1774" s="27">
        <v>35.379262837655205</v>
      </c>
      <c r="J1774" s="27">
        <v>8.2214585600000003</v>
      </c>
      <c r="K1774" s="26" t="s">
        <v>74</v>
      </c>
      <c r="L1774" s="23" t="s">
        <v>178</v>
      </c>
      <c r="M1774" s="23" t="s">
        <v>683</v>
      </c>
      <c r="N1774" s="28" t="s">
        <v>74</v>
      </c>
      <c r="O1774" s="3" t="s">
        <v>156</v>
      </c>
      <c r="P1774" s="3" t="s">
        <v>196</v>
      </c>
      <c r="Q1774" s="28" t="s">
        <v>74</v>
      </c>
      <c r="R1774" s="29">
        <v>5</v>
      </c>
      <c r="S1774" s="30">
        <v>37</v>
      </c>
      <c r="T1774" s="30">
        <v>36</v>
      </c>
      <c r="U1774" s="30">
        <v>0</v>
      </c>
      <c r="V1774" s="30">
        <v>0</v>
      </c>
      <c r="W1774" s="28" t="s">
        <v>74</v>
      </c>
      <c r="X1774" s="3" t="s">
        <v>83</v>
      </c>
      <c r="Y1774" s="28" t="s">
        <v>74</v>
      </c>
      <c r="Z1774" s="31">
        <v>-5.2428681572860443</v>
      </c>
      <c r="AA1774" s="31">
        <v>80.112845313988416</v>
      </c>
      <c r="AB1774" s="31">
        <v>-5.2428681572860443</v>
      </c>
      <c r="AC1774" s="31">
        <v>155.34489428638267</v>
      </c>
      <c r="AD1774" s="28" t="s">
        <v>74</v>
      </c>
      <c r="AE1774" s="31">
        <v>-3.9090382228309712</v>
      </c>
      <c r="AF1774" s="31">
        <v>111.26197636069384</v>
      </c>
      <c r="AG1774" s="28" t="s">
        <v>74</v>
      </c>
      <c r="AH1774" s="32">
        <v>45940</v>
      </c>
      <c r="AJ1774" s="30" t="s">
        <v>6474</v>
      </c>
    </row>
    <row r="1775" spans="1:36" x14ac:dyDescent="0.2">
      <c r="A1775" s="23" t="s">
        <v>3372</v>
      </c>
      <c r="B1775" s="24" t="s">
        <v>72</v>
      </c>
      <c r="C1775" s="25" t="s">
        <v>3373</v>
      </c>
      <c r="D1775" s="26" t="s">
        <v>74</v>
      </c>
      <c r="E1775" s="24">
        <v>1</v>
      </c>
      <c r="F1775" s="27">
        <v>-13.056954395835682</v>
      </c>
      <c r="G1775" s="27">
        <v>37.165065955589121</v>
      </c>
      <c r="H1775" s="26" t="s">
        <v>74</v>
      </c>
      <c r="I1775" s="27">
        <v>64.602904644679199</v>
      </c>
      <c r="J1775" s="27">
        <v>8.2202441509999993</v>
      </c>
      <c r="K1775" s="26" t="s">
        <v>74</v>
      </c>
      <c r="L1775" s="23" t="s">
        <v>129</v>
      </c>
      <c r="M1775" s="23" t="s">
        <v>277</v>
      </c>
      <c r="N1775" s="28" t="s">
        <v>74</v>
      </c>
      <c r="O1775" s="3" t="s">
        <v>77</v>
      </c>
      <c r="P1775" s="3" t="s">
        <v>78</v>
      </c>
      <c r="Q1775" s="28" t="s">
        <v>74</v>
      </c>
      <c r="R1775" s="29">
        <v>2</v>
      </c>
      <c r="S1775" s="30">
        <v>0</v>
      </c>
      <c r="T1775" s="30">
        <v>0</v>
      </c>
      <c r="U1775" s="30">
        <v>0</v>
      </c>
      <c r="V1775" s="30">
        <v>0</v>
      </c>
      <c r="W1775" s="28" t="s">
        <v>74</v>
      </c>
      <c r="X1775" s="3" t="s">
        <v>79</v>
      </c>
      <c r="Y1775" s="28" t="s">
        <v>74</v>
      </c>
      <c r="Z1775" s="31">
        <v>-5.8083798567642306</v>
      </c>
      <c r="AA1775" s="31">
        <v>67.44862155388472</v>
      </c>
      <c r="AB1775" s="31">
        <v>-55.669090598410456</v>
      </c>
      <c r="AC1775" s="31">
        <v>-20.92771543895892</v>
      </c>
      <c r="AD1775" s="28" t="s">
        <v>74</v>
      </c>
      <c r="AE1775" s="31">
        <v>-66.192935390289193</v>
      </c>
      <c r="AF1775" s="31">
        <v>-41.911397385959042</v>
      </c>
      <c r="AG1775" s="28" t="s">
        <v>74</v>
      </c>
      <c r="AH1775" s="32">
        <v>45940</v>
      </c>
      <c r="AJ1775" s="30" t="s">
        <v>6475</v>
      </c>
    </row>
    <row r="1776" spans="1:36" x14ac:dyDescent="0.2">
      <c r="A1776" s="23">
        <v>7201</v>
      </c>
      <c r="B1776" s="24" t="s">
        <v>259</v>
      </c>
      <c r="C1776" s="25" t="s">
        <v>3374</v>
      </c>
      <c r="D1776" s="26" t="s">
        <v>74</v>
      </c>
      <c r="E1776" s="24">
        <v>0</v>
      </c>
      <c r="F1776" s="27">
        <v>-27.222150277792441</v>
      </c>
      <c r="G1776" s="27">
        <v>10.741078623877788</v>
      </c>
      <c r="H1776" s="26" t="s">
        <v>74</v>
      </c>
      <c r="I1776" s="27">
        <v>34.972150432075381</v>
      </c>
      <c r="J1776" s="27">
        <v>8.2165901859999995</v>
      </c>
      <c r="K1776" s="26" t="s">
        <v>74</v>
      </c>
      <c r="L1776" s="23" t="s">
        <v>91</v>
      </c>
      <c r="M1776" s="23" t="s">
        <v>106</v>
      </c>
      <c r="N1776" s="28" t="s">
        <v>74</v>
      </c>
      <c r="O1776" s="3" t="s">
        <v>109</v>
      </c>
      <c r="P1776" s="3" t="s">
        <v>261</v>
      </c>
      <c r="Q1776" s="28" t="s">
        <v>74</v>
      </c>
      <c r="R1776" s="29">
        <v>2</v>
      </c>
      <c r="S1776" s="30">
        <v>0</v>
      </c>
      <c r="T1776" s="30">
        <v>0</v>
      </c>
      <c r="U1776" s="30">
        <v>0</v>
      </c>
      <c r="V1776" s="30">
        <v>23</v>
      </c>
      <c r="W1776" s="28" t="s">
        <v>74</v>
      </c>
      <c r="X1776" s="3" t="s">
        <v>83</v>
      </c>
      <c r="Y1776" s="28" t="s">
        <v>74</v>
      </c>
      <c r="Z1776" s="31">
        <v>-15.342789598108741</v>
      </c>
      <c r="AA1776" s="31">
        <v>17.294464461185722</v>
      </c>
      <c r="AB1776" s="31">
        <v>-45.526179682983965</v>
      </c>
      <c r="AC1776" s="31">
        <v>-24.606915383842075</v>
      </c>
      <c r="AD1776" s="28" t="s">
        <v>74</v>
      </c>
      <c r="AE1776" s="31">
        <v>-66.766660391828566</v>
      </c>
      <c r="AF1776" s="31">
        <v>-48.480756174557506</v>
      </c>
      <c r="AG1776" s="28" t="s">
        <v>74</v>
      </c>
      <c r="AH1776" s="32">
        <v>45940</v>
      </c>
      <c r="AJ1776" s="30" t="s">
        <v>6476</v>
      </c>
    </row>
    <row r="1777" spans="1:36" x14ac:dyDescent="0.2">
      <c r="A1777" s="23">
        <v>991</v>
      </c>
      <c r="B1777" s="24" t="s">
        <v>124</v>
      </c>
      <c r="C1777" s="25" t="s">
        <v>3375</v>
      </c>
      <c r="D1777" s="26" t="s">
        <v>74</v>
      </c>
      <c r="E1777" s="24">
        <v>5</v>
      </c>
      <c r="F1777" s="27">
        <v>-1.3242306175635477</v>
      </c>
      <c r="G1777" s="27">
        <v>35.342943475510616</v>
      </c>
      <c r="H1777" s="26" t="s">
        <v>74</v>
      </c>
      <c r="I1777" s="27">
        <v>38.638175897336197</v>
      </c>
      <c r="J1777" s="27">
        <v>8.213452728</v>
      </c>
      <c r="K1777" s="26" t="s">
        <v>74</v>
      </c>
      <c r="L1777" s="23" t="s">
        <v>315</v>
      </c>
      <c r="M1777" s="23" t="s">
        <v>777</v>
      </c>
      <c r="N1777" s="28" t="s">
        <v>74</v>
      </c>
      <c r="O1777" s="3" t="s">
        <v>109</v>
      </c>
      <c r="P1777" s="3" t="s">
        <v>126</v>
      </c>
      <c r="Q1777" s="28" t="s">
        <v>74</v>
      </c>
      <c r="R1777" s="29">
        <v>5</v>
      </c>
      <c r="S1777" s="30">
        <v>30</v>
      </c>
      <c r="T1777" s="30">
        <v>28</v>
      </c>
      <c r="U1777" s="30">
        <v>0</v>
      </c>
      <c r="V1777" s="30">
        <v>0</v>
      </c>
      <c r="W1777" s="28" t="s">
        <v>74</v>
      </c>
      <c r="X1777" s="3" t="s">
        <v>83</v>
      </c>
      <c r="Y1777" s="28" t="s">
        <v>74</v>
      </c>
      <c r="Z1777" s="31">
        <v>-1.6393442622950833</v>
      </c>
      <c r="AA1777" s="31">
        <v>60</v>
      </c>
      <c r="AB1777" s="31">
        <v>-1.6393442622950833</v>
      </c>
      <c r="AC1777" s="31">
        <v>67.259147350500143</v>
      </c>
      <c r="AD1777" s="28" t="s">
        <v>74</v>
      </c>
      <c r="AE1777" s="31">
        <v>-18.216778141039732</v>
      </c>
      <c r="AF1777" s="31">
        <v>27.27336313794958</v>
      </c>
      <c r="AG1777" s="28" t="s">
        <v>74</v>
      </c>
      <c r="AH1777" s="32">
        <v>45940</v>
      </c>
      <c r="AJ1777" s="30" t="s">
        <v>6477</v>
      </c>
    </row>
    <row r="1778" spans="1:36" x14ac:dyDescent="0.2">
      <c r="A1778" s="23" t="s">
        <v>3376</v>
      </c>
      <c r="B1778" s="24" t="s">
        <v>154</v>
      </c>
      <c r="C1778" s="25" t="s">
        <v>3377</v>
      </c>
      <c r="D1778" s="26" t="s">
        <v>74</v>
      </c>
      <c r="E1778" s="24">
        <v>0</v>
      </c>
      <c r="F1778" s="27">
        <v>-25.275555004539157</v>
      </c>
      <c r="G1778" s="27">
        <v>0</v>
      </c>
      <c r="H1778" s="26" t="s">
        <v>74</v>
      </c>
      <c r="I1778" s="27">
        <v>26.69316261957081</v>
      </c>
      <c r="J1778" s="27">
        <v>8.2122534999999992</v>
      </c>
      <c r="K1778" s="26" t="s">
        <v>74</v>
      </c>
      <c r="L1778" s="23" t="s">
        <v>247</v>
      </c>
      <c r="M1778" s="23" t="s">
        <v>248</v>
      </c>
      <c r="N1778" s="28" t="s">
        <v>74</v>
      </c>
      <c r="O1778" s="3" t="s">
        <v>156</v>
      </c>
      <c r="P1778" s="3" t="s">
        <v>175</v>
      </c>
      <c r="Q1778" s="28" t="s">
        <v>74</v>
      </c>
      <c r="R1778" s="29">
        <v>0</v>
      </c>
      <c r="S1778" s="30">
        <v>0</v>
      </c>
      <c r="T1778" s="30">
        <v>0</v>
      </c>
      <c r="U1778" s="30">
        <v>8</v>
      </c>
      <c r="V1778" s="30">
        <v>7</v>
      </c>
      <c r="W1778" s="28" t="s">
        <v>74</v>
      </c>
      <c r="X1778" s="3" t="s">
        <v>83</v>
      </c>
      <c r="Y1778" s="28" t="s">
        <v>74</v>
      </c>
      <c r="Z1778" s="31">
        <v>-20.169574433393116</v>
      </c>
      <c r="AA1778" s="31">
        <v>0</v>
      </c>
      <c r="AB1778" s="31">
        <v>-38.975445593917492</v>
      </c>
      <c r="AC1778" s="31">
        <v>-22.368151914871344</v>
      </c>
      <c r="AD1778" s="28" t="s">
        <v>74</v>
      </c>
      <c r="AE1778" s="31">
        <v>-50.423730526969436</v>
      </c>
      <c r="AF1778" s="31">
        <v>-37.978674215635792</v>
      </c>
      <c r="AG1778" s="28" t="s">
        <v>74</v>
      </c>
      <c r="AH1778" s="32">
        <v>45940</v>
      </c>
      <c r="AJ1778" s="30" t="s">
        <v>6478</v>
      </c>
    </row>
    <row r="1779" spans="1:36" x14ac:dyDescent="0.2">
      <c r="A1779" s="23">
        <v>6586</v>
      </c>
      <c r="B1779" s="24" t="s">
        <v>259</v>
      </c>
      <c r="C1779" s="25" t="s">
        <v>3378</v>
      </c>
      <c r="D1779" s="26" t="s">
        <v>74</v>
      </c>
      <c r="E1779" s="24">
        <v>0</v>
      </c>
      <c r="F1779" s="27">
        <v>-23.062774161742432</v>
      </c>
      <c r="G1779" s="27">
        <v>0.57855666030604913</v>
      </c>
      <c r="H1779" s="26" t="s">
        <v>74</v>
      </c>
      <c r="I1779" s="27">
        <v>33.150027980335359</v>
      </c>
      <c r="J1779" s="27">
        <v>8.2019326390000007</v>
      </c>
      <c r="K1779" s="26" t="s">
        <v>74</v>
      </c>
      <c r="L1779" s="23" t="s">
        <v>178</v>
      </c>
      <c r="M1779" s="23" t="s">
        <v>1863</v>
      </c>
      <c r="N1779" s="28" t="s">
        <v>74</v>
      </c>
      <c r="O1779" s="3" t="s">
        <v>109</v>
      </c>
      <c r="P1779" s="3" t="s">
        <v>261</v>
      </c>
      <c r="Q1779" s="28" t="s">
        <v>74</v>
      </c>
      <c r="R1779" s="29">
        <v>4</v>
      </c>
      <c r="S1779" s="30">
        <v>0</v>
      </c>
      <c r="T1779" s="30">
        <v>0</v>
      </c>
      <c r="U1779" s="30">
        <v>0</v>
      </c>
      <c r="V1779" s="30">
        <v>4</v>
      </c>
      <c r="W1779" s="28" t="s">
        <v>74</v>
      </c>
      <c r="X1779" s="3" t="s">
        <v>83</v>
      </c>
      <c r="Y1779" s="28" t="s">
        <v>74</v>
      </c>
      <c r="Z1779" s="31">
        <v>-10.504488104713555</v>
      </c>
      <c r="AA1779" s="31">
        <v>20.698200569592778</v>
      </c>
      <c r="AB1779" s="31">
        <v>-10.504488104713555</v>
      </c>
      <c r="AC1779" s="31">
        <v>19.049554959834953</v>
      </c>
      <c r="AD1779" s="28" t="s">
        <v>74</v>
      </c>
      <c r="AE1779" s="31">
        <v>-44.129002163294665</v>
      </c>
      <c r="AF1779" s="31">
        <v>-15.470118463888166</v>
      </c>
      <c r="AG1779" s="28" t="s">
        <v>74</v>
      </c>
      <c r="AH1779" s="32">
        <v>45940</v>
      </c>
      <c r="AJ1779" s="30" t="s">
        <v>6479</v>
      </c>
    </row>
    <row r="1780" spans="1:36" x14ac:dyDescent="0.2">
      <c r="A1780" s="23" t="s">
        <v>3379</v>
      </c>
      <c r="B1780" s="24" t="s">
        <v>846</v>
      </c>
      <c r="C1780" s="25" t="s">
        <v>3380</v>
      </c>
      <c r="D1780" s="26" t="s">
        <v>74</v>
      </c>
      <c r="E1780" s="24">
        <v>2</v>
      </c>
      <c r="F1780" s="27">
        <v>-10.908434396997102</v>
      </c>
      <c r="G1780" s="27">
        <v>10.838432626687519</v>
      </c>
      <c r="H1780" s="26" t="s">
        <v>74</v>
      </c>
      <c r="I1780" s="27">
        <v>32.868671793356881</v>
      </c>
      <c r="J1780" s="27">
        <v>8.1978115220000003</v>
      </c>
      <c r="K1780" s="26" t="s">
        <v>74</v>
      </c>
      <c r="L1780" s="23" t="s">
        <v>97</v>
      </c>
      <c r="M1780" s="23" t="s">
        <v>499</v>
      </c>
      <c r="N1780" s="28" t="s">
        <v>74</v>
      </c>
      <c r="O1780" s="3" t="s">
        <v>156</v>
      </c>
      <c r="P1780" s="3" t="s">
        <v>848</v>
      </c>
      <c r="Q1780" s="28" t="s">
        <v>74</v>
      </c>
      <c r="R1780" s="29">
        <v>5</v>
      </c>
      <c r="S1780" s="30">
        <v>8</v>
      </c>
      <c r="T1780" s="30">
        <v>0</v>
      </c>
      <c r="U1780" s="30">
        <v>0</v>
      </c>
      <c r="V1780" s="30">
        <v>0</v>
      </c>
      <c r="W1780" s="28" t="s">
        <v>74</v>
      </c>
      <c r="X1780" s="3" t="s">
        <v>83</v>
      </c>
      <c r="Y1780" s="28" t="s">
        <v>74</v>
      </c>
      <c r="Z1780" s="31">
        <v>-6.3398140321217236</v>
      </c>
      <c r="AA1780" s="31">
        <v>28.488596830305372</v>
      </c>
      <c r="AB1780" s="31">
        <v>-6.3398140321217236</v>
      </c>
      <c r="AC1780" s="31">
        <v>26.300837915476372</v>
      </c>
      <c r="AD1780" s="28" t="s">
        <v>74</v>
      </c>
      <c r="AE1780" s="31">
        <v>-30.980993340798896</v>
      </c>
      <c r="AF1780" s="31">
        <v>-1.557362057180806</v>
      </c>
      <c r="AG1780" s="28" t="s">
        <v>74</v>
      </c>
      <c r="AH1780" s="32">
        <v>45940</v>
      </c>
      <c r="AJ1780" s="30" t="s">
        <v>6480</v>
      </c>
    </row>
    <row r="1781" spans="1:36" x14ac:dyDescent="0.2">
      <c r="A1781" s="23" t="s">
        <v>3381</v>
      </c>
      <c r="B1781" s="24" t="s">
        <v>194</v>
      </c>
      <c r="C1781" s="25" t="s">
        <v>3382</v>
      </c>
      <c r="D1781" s="26" t="s">
        <v>74</v>
      </c>
      <c r="E1781" s="24">
        <v>1</v>
      </c>
      <c r="F1781" s="27">
        <v>-3.6702857668807374</v>
      </c>
      <c r="G1781" s="27">
        <v>11.184170576594664</v>
      </c>
      <c r="H1781" s="26" t="s">
        <v>74</v>
      </c>
      <c r="I1781" s="27">
        <v>28.725970351196533</v>
      </c>
      <c r="J1781" s="27">
        <v>8.1869632509999999</v>
      </c>
      <c r="K1781" s="26" t="s">
        <v>74</v>
      </c>
      <c r="L1781" s="23" t="s">
        <v>113</v>
      </c>
      <c r="M1781" s="23" t="s">
        <v>295</v>
      </c>
      <c r="N1781" s="28" t="s">
        <v>74</v>
      </c>
      <c r="O1781" s="3" t="s">
        <v>156</v>
      </c>
      <c r="P1781" s="3" t="s">
        <v>196</v>
      </c>
      <c r="Q1781" s="28" t="s">
        <v>74</v>
      </c>
      <c r="R1781" s="29">
        <v>4</v>
      </c>
      <c r="S1781" s="30">
        <v>0</v>
      </c>
      <c r="T1781" s="30">
        <v>0</v>
      </c>
      <c r="U1781" s="30">
        <v>0</v>
      </c>
      <c r="V1781" s="30">
        <v>0</v>
      </c>
      <c r="W1781" s="28" t="s">
        <v>74</v>
      </c>
      <c r="X1781" s="3" t="s">
        <v>83</v>
      </c>
      <c r="Y1781" s="28" t="s">
        <v>74</v>
      </c>
      <c r="Z1781" s="31">
        <v>-0.30257186081695547</v>
      </c>
      <c r="AA1781" s="31">
        <v>33.014869138128233</v>
      </c>
      <c r="AB1781" s="31">
        <v>-19.878419452887542</v>
      </c>
      <c r="AC1781" s="31">
        <v>6.1141502709480005</v>
      </c>
      <c r="AD1781" s="28" t="s">
        <v>74</v>
      </c>
      <c r="AE1781" s="31">
        <v>-41.169402396429568</v>
      </c>
      <c r="AF1781" s="31">
        <v>-16.97819568303747</v>
      </c>
      <c r="AG1781" s="28" t="s">
        <v>74</v>
      </c>
      <c r="AH1781" s="32">
        <v>45940</v>
      </c>
      <c r="AJ1781" s="30" t="s">
        <v>6481</v>
      </c>
    </row>
    <row r="1782" spans="1:36" x14ac:dyDescent="0.2">
      <c r="A1782" s="23">
        <v>177</v>
      </c>
      <c r="B1782" s="24" t="s">
        <v>124</v>
      </c>
      <c r="C1782" s="25" t="s">
        <v>3383</v>
      </c>
      <c r="D1782" s="26" t="s">
        <v>74</v>
      </c>
      <c r="E1782" s="24">
        <v>0</v>
      </c>
      <c r="F1782" s="27">
        <v>-24.292363771731353</v>
      </c>
      <c r="G1782" s="27">
        <v>3.4839716417691307</v>
      </c>
      <c r="H1782" s="26" t="s">
        <v>74</v>
      </c>
      <c r="I1782" s="27">
        <v>23.035037620328932</v>
      </c>
      <c r="J1782" s="27">
        <v>8.1730856149999997</v>
      </c>
      <c r="K1782" s="26" t="s">
        <v>74</v>
      </c>
      <c r="L1782" s="23" t="s">
        <v>178</v>
      </c>
      <c r="M1782" s="23" t="s">
        <v>1135</v>
      </c>
      <c r="N1782" s="28" t="s">
        <v>74</v>
      </c>
      <c r="O1782" s="3" t="s">
        <v>109</v>
      </c>
      <c r="P1782" s="3" t="s">
        <v>126</v>
      </c>
      <c r="Q1782" s="28" t="s">
        <v>74</v>
      </c>
      <c r="R1782" s="29">
        <v>3</v>
      </c>
      <c r="S1782" s="30">
        <v>0</v>
      </c>
      <c r="T1782" s="30">
        <v>0</v>
      </c>
      <c r="U1782" s="30">
        <v>0</v>
      </c>
      <c r="V1782" s="30">
        <v>2</v>
      </c>
      <c r="W1782" s="28" t="s">
        <v>74</v>
      </c>
      <c r="X1782" s="3" t="s">
        <v>83</v>
      </c>
      <c r="Y1782" s="28" t="s">
        <v>74</v>
      </c>
      <c r="Z1782" s="31">
        <v>-18.056828597616871</v>
      </c>
      <c r="AA1782" s="31">
        <v>6.1757719714964319</v>
      </c>
      <c r="AB1782" s="31">
        <v>-18.056828597616871</v>
      </c>
      <c r="AC1782" s="31">
        <v>19.100749375520397</v>
      </c>
      <c r="AD1782" s="28" t="s">
        <v>74</v>
      </c>
      <c r="AE1782" s="31">
        <v>-24.292363771731353</v>
      </c>
      <c r="AF1782" s="31">
        <v>-9.5331870149179014</v>
      </c>
      <c r="AG1782" s="28" t="s">
        <v>74</v>
      </c>
      <c r="AH1782" s="32">
        <v>45940</v>
      </c>
      <c r="AJ1782" s="30" t="s">
        <v>6482</v>
      </c>
    </row>
    <row r="1783" spans="1:36" x14ac:dyDescent="0.2">
      <c r="A1783" s="23" t="s">
        <v>3384</v>
      </c>
      <c r="B1783" s="24" t="s">
        <v>72</v>
      </c>
      <c r="C1783" s="25" t="s">
        <v>3385</v>
      </c>
      <c r="D1783" s="26" t="s">
        <v>74</v>
      </c>
      <c r="E1783" s="24">
        <v>2</v>
      </c>
      <c r="F1783" s="27">
        <v>-14.322647810998909</v>
      </c>
      <c r="G1783" s="27">
        <v>28.369448915494637</v>
      </c>
      <c r="H1783" s="26" t="s">
        <v>74</v>
      </c>
      <c r="I1783" s="27">
        <v>56.415108943469669</v>
      </c>
      <c r="J1783" s="27">
        <v>8.1708564379999995</v>
      </c>
      <c r="K1783" s="26" t="s">
        <v>74</v>
      </c>
      <c r="L1783" s="23" t="s">
        <v>129</v>
      </c>
      <c r="M1783" s="23" t="s">
        <v>366</v>
      </c>
      <c r="N1783" s="28" t="s">
        <v>74</v>
      </c>
      <c r="O1783" s="3" t="s">
        <v>77</v>
      </c>
      <c r="P1783" s="3" t="s">
        <v>78</v>
      </c>
      <c r="Q1783" s="28" t="s">
        <v>74</v>
      </c>
      <c r="R1783" s="29">
        <v>2</v>
      </c>
      <c r="S1783" s="30">
        <v>0</v>
      </c>
      <c r="T1783" s="30">
        <v>0</v>
      </c>
      <c r="U1783" s="30">
        <v>0</v>
      </c>
      <c r="V1783" s="30">
        <v>0</v>
      </c>
      <c r="W1783" s="28" t="s">
        <v>74</v>
      </c>
      <c r="X1783" s="3" t="s">
        <v>79</v>
      </c>
      <c r="Y1783" s="28" t="s">
        <v>74</v>
      </c>
      <c r="Z1783" s="31">
        <v>-2.3465339877630478</v>
      </c>
      <c r="AA1783" s="31">
        <v>30.341918693350085</v>
      </c>
      <c r="AB1783" s="31">
        <v>-45.279180167282043</v>
      </c>
      <c r="AC1783" s="31">
        <v>-11.007437185494261</v>
      </c>
      <c r="AD1783" s="28" t="s">
        <v>74</v>
      </c>
      <c r="AE1783" s="31">
        <v>-61.699120428771216</v>
      </c>
      <c r="AF1783" s="31">
        <v>-34.731639651031202</v>
      </c>
      <c r="AG1783" s="28" t="s">
        <v>74</v>
      </c>
      <c r="AH1783" s="32">
        <v>45940</v>
      </c>
      <c r="AJ1783" s="30" t="s">
        <v>6483</v>
      </c>
    </row>
    <row r="1784" spans="1:36" x14ac:dyDescent="0.2">
      <c r="A1784" s="23">
        <v>1071</v>
      </c>
      <c r="B1784" s="24" t="s">
        <v>124</v>
      </c>
      <c r="C1784" s="25" t="s">
        <v>3386</v>
      </c>
      <c r="D1784" s="26" t="s">
        <v>74</v>
      </c>
      <c r="E1784" s="24">
        <v>1</v>
      </c>
      <c r="F1784" s="27">
        <v>-23.047768738838705</v>
      </c>
      <c r="G1784" s="27">
        <v>5.0584492190384909</v>
      </c>
      <c r="H1784" s="26" t="s">
        <v>74</v>
      </c>
      <c r="I1784" s="27">
        <v>25.474994820791331</v>
      </c>
      <c r="J1784" s="27">
        <v>8.1617674529999995</v>
      </c>
      <c r="K1784" s="26" t="s">
        <v>74</v>
      </c>
      <c r="L1784" s="23" t="s">
        <v>315</v>
      </c>
      <c r="M1784" s="23" t="s">
        <v>316</v>
      </c>
      <c r="N1784" s="28" t="s">
        <v>74</v>
      </c>
      <c r="O1784" s="3" t="s">
        <v>109</v>
      </c>
      <c r="P1784" s="3" t="s">
        <v>126</v>
      </c>
      <c r="Q1784" s="28" t="s">
        <v>74</v>
      </c>
      <c r="R1784" s="29">
        <v>3</v>
      </c>
      <c r="S1784" s="30">
        <v>0</v>
      </c>
      <c r="T1784" s="30">
        <v>0</v>
      </c>
      <c r="U1784" s="30">
        <v>0</v>
      </c>
      <c r="V1784" s="30">
        <v>0</v>
      </c>
      <c r="W1784" s="28" t="s">
        <v>74</v>
      </c>
      <c r="X1784" s="3" t="s">
        <v>83</v>
      </c>
      <c r="Y1784" s="28" t="s">
        <v>74</v>
      </c>
      <c r="Z1784" s="31">
        <v>-8.8362068965517082</v>
      </c>
      <c r="AA1784" s="31">
        <v>5.4862842892768242</v>
      </c>
      <c r="AB1784" s="31">
        <v>-14.372469635627528</v>
      </c>
      <c r="AC1784" s="31">
        <v>22.574943131601451</v>
      </c>
      <c r="AD1784" s="28" t="s">
        <v>74</v>
      </c>
      <c r="AE1784" s="31">
        <v>-29.184559053233304</v>
      </c>
      <c r="AF1784" s="31">
        <v>-6.3174377726224735</v>
      </c>
      <c r="AG1784" s="28" t="s">
        <v>74</v>
      </c>
      <c r="AH1784" s="32">
        <v>45940</v>
      </c>
      <c r="AJ1784" s="30" t="s">
        <v>6484</v>
      </c>
    </row>
    <row r="1785" spans="1:36" x14ac:dyDescent="0.2">
      <c r="A1785" s="23">
        <v>9880</v>
      </c>
      <c r="B1785" s="24" t="s">
        <v>124</v>
      </c>
      <c r="C1785" s="25" t="s">
        <v>3387</v>
      </c>
      <c r="D1785" s="26" t="s">
        <v>74</v>
      </c>
      <c r="E1785" s="24">
        <v>5</v>
      </c>
      <c r="F1785" s="27">
        <v>-12.635474086075002</v>
      </c>
      <c r="G1785" s="27">
        <v>67.779280187922936</v>
      </c>
      <c r="H1785" s="26" t="s">
        <v>74</v>
      </c>
      <c r="I1785" s="27">
        <v>67.915925859488041</v>
      </c>
      <c r="J1785" s="27">
        <v>8.1442056279999999</v>
      </c>
      <c r="K1785" s="26" t="s">
        <v>74</v>
      </c>
      <c r="L1785" s="23" t="s">
        <v>178</v>
      </c>
      <c r="M1785" s="23" t="s">
        <v>240</v>
      </c>
      <c r="N1785" s="28" t="s">
        <v>74</v>
      </c>
      <c r="O1785" s="3" t="s">
        <v>109</v>
      </c>
      <c r="P1785" s="3" t="s">
        <v>126</v>
      </c>
      <c r="Q1785" s="28" t="s">
        <v>74</v>
      </c>
      <c r="R1785" s="29">
        <v>5</v>
      </c>
      <c r="S1785" s="30">
        <v>6</v>
      </c>
      <c r="T1785" s="30">
        <v>4</v>
      </c>
      <c r="U1785" s="30">
        <v>0</v>
      </c>
      <c r="V1785" s="30">
        <v>0</v>
      </c>
      <c r="W1785" s="28" t="s">
        <v>74</v>
      </c>
      <c r="X1785" s="3" t="s">
        <v>79</v>
      </c>
      <c r="Y1785" s="28" t="s">
        <v>74</v>
      </c>
      <c r="Z1785" s="31">
        <v>-14.621741894469167</v>
      </c>
      <c r="AA1785" s="31">
        <v>90.63165365507453</v>
      </c>
      <c r="AB1785" s="31">
        <v>-40.627763041556136</v>
      </c>
      <c r="AC1785" s="31">
        <v>24.342665780207351</v>
      </c>
      <c r="AD1785" s="28" t="s">
        <v>74</v>
      </c>
      <c r="AE1785" s="31">
        <v>-51.750927317609538</v>
      </c>
      <c r="AF1785" s="31">
        <v>6.7572931667825991</v>
      </c>
      <c r="AG1785" s="28" t="s">
        <v>74</v>
      </c>
      <c r="AH1785" s="32">
        <v>45940</v>
      </c>
      <c r="AJ1785" s="30" t="s">
        <v>6485</v>
      </c>
    </row>
    <row r="1786" spans="1:36" x14ac:dyDescent="0.2">
      <c r="A1786" s="23" t="s">
        <v>3388</v>
      </c>
      <c r="B1786" s="24" t="s">
        <v>72</v>
      </c>
      <c r="C1786" s="25" t="s">
        <v>3389</v>
      </c>
      <c r="D1786" s="26" t="s">
        <v>74</v>
      </c>
      <c r="E1786" s="24">
        <v>0</v>
      </c>
      <c r="F1786" s="27">
        <v>-15.778506244551879</v>
      </c>
      <c r="G1786" s="27">
        <v>0.35070004481020511</v>
      </c>
      <c r="H1786" s="26" t="s">
        <v>74</v>
      </c>
      <c r="I1786" s="27">
        <v>13.965160730202369</v>
      </c>
      <c r="J1786" s="27">
        <v>53.267472628999997</v>
      </c>
      <c r="K1786" s="26" t="s">
        <v>74</v>
      </c>
      <c r="L1786" s="23" t="s">
        <v>493</v>
      </c>
      <c r="M1786" s="23" t="s">
        <v>881</v>
      </c>
      <c r="N1786" s="28" t="s">
        <v>74</v>
      </c>
      <c r="O1786" s="3" t="s">
        <v>77</v>
      </c>
      <c r="P1786" s="3" t="s">
        <v>78</v>
      </c>
      <c r="Q1786" s="28" t="s">
        <v>74</v>
      </c>
      <c r="R1786" s="29">
        <v>5</v>
      </c>
      <c r="S1786" s="30">
        <v>15</v>
      </c>
      <c r="T1786" s="30">
        <v>0</v>
      </c>
      <c r="U1786" s="30">
        <v>0</v>
      </c>
      <c r="V1786" s="30">
        <v>4</v>
      </c>
      <c r="W1786" s="28" t="s">
        <v>74</v>
      </c>
      <c r="X1786" s="3" t="s">
        <v>101</v>
      </c>
      <c r="Y1786" s="28" t="s">
        <v>74</v>
      </c>
      <c r="Z1786" s="31">
        <v>-3.543046357615895</v>
      </c>
      <c r="AA1786" s="31">
        <v>8.6332276710796094</v>
      </c>
      <c r="AB1786" s="31">
        <v>-7.4209439059272224</v>
      </c>
      <c r="AC1786" s="31">
        <v>7.871609455152095</v>
      </c>
      <c r="AD1786" s="28" t="s">
        <v>74</v>
      </c>
      <c r="AE1786" s="31">
        <v>-40.266563727480239</v>
      </c>
      <c r="AF1786" s="31">
        <v>-19.677400967920974</v>
      </c>
      <c r="AG1786" s="28" t="s">
        <v>74</v>
      </c>
      <c r="AH1786" s="32">
        <v>45940</v>
      </c>
      <c r="AJ1786" s="30" t="s">
        <v>6486</v>
      </c>
    </row>
    <row r="1787" spans="1:36" x14ac:dyDescent="0.2">
      <c r="A1787" s="23">
        <v>7202</v>
      </c>
      <c r="B1787" s="24" t="s">
        <v>95</v>
      </c>
      <c r="C1787" s="25" t="s">
        <v>3390</v>
      </c>
      <c r="D1787" s="26" t="s">
        <v>74</v>
      </c>
      <c r="E1787" s="24">
        <v>1</v>
      </c>
      <c r="F1787" s="27">
        <v>-31.947858033642714</v>
      </c>
      <c r="G1787" s="27">
        <v>10.897010439439192</v>
      </c>
      <c r="H1787" s="26" t="s">
        <v>74</v>
      </c>
      <c r="I1787" s="27">
        <v>30.805538655637022</v>
      </c>
      <c r="J1787" s="27">
        <v>8.1265221630000006</v>
      </c>
      <c r="K1787" s="26" t="s">
        <v>74</v>
      </c>
      <c r="L1787" s="23" t="s">
        <v>88</v>
      </c>
      <c r="M1787" s="23" t="s">
        <v>206</v>
      </c>
      <c r="N1787" s="28" t="s">
        <v>74</v>
      </c>
      <c r="O1787" s="3" t="s">
        <v>99</v>
      </c>
      <c r="P1787" s="3" t="s">
        <v>100</v>
      </c>
      <c r="Q1787" s="28" t="s">
        <v>74</v>
      </c>
      <c r="R1787" s="29">
        <v>1</v>
      </c>
      <c r="S1787" s="30">
        <v>0</v>
      </c>
      <c r="T1787" s="30">
        <v>0</v>
      </c>
      <c r="U1787" s="30">
        <v>0</v>
      </c>
      <c r="V1787" s="30">
        <v>0</v>
      </c>
      <c r="W1787" s="28" t="s">
        <v>74</v>
      </c>
      <c r="X1787" s="3" t="s">
        <v>83</v>
      </c>
      <c r="Y1787" s="28" t="s">
        <v>74</v>
      </c>
      <c r="Z1787" s="31">
        <v>-14.788802716106916</v>
      </c>
      <c r="AA1787" s="31">
        <v>10.487699611566686</v>
      </c>
      <c r="AB1787" s="31">
        <v>-31.082754536154628</v>
      </c>
      <c r="AC1787" s="31">
        <v>-2.3757583754258542</v>
      </c>
      <c r="AD1787" s="28" t="s">
        <v>74</v>
      </c>
      <c r="AE1787" s="31">
        <v>-48.841054198572387</v>
      </c>
      <c r="AF1787" s="31">
        <v>-26.717944945442195</v>
      </c>
      <c r="AG1787" s="28" t="s">
        <v>74</v>
      </c>
      <c r="AH1787" s="32">
        <v>45940</v>
      </c>
      <c r="AJ1787" s="30" t="s">
        <v>6487</v>
      </c>
    </row>
    <row r="1788" spans="1:36" x14ac:dyDescent="0.2">
      <c r="A1788" s="23">
        <v>5019</v>
      </c>
      <c r="B1788" s="24" t="s">
        <v>259</v>
      </c>
      <c r="C1788" s="25" t="s">
        <v>3391</v>
      </c>
      <c r="D1788" s="26" t="s">
        <v>74</v>
      </c>
      <c r="E1788" s="24">
        <v>2</v>
      </c>
      <c r="F1788" s="27">
        <v>-22.691476131791632</v>
      </c>
      <c r="G1788" s="27">
        <v>6.576867418126267</v>
      </c>
      <c r="H1788" s="26" t="s">
        <v>74</v>
      </c>
      <c r="I1788" s="27">
        <v>29.230950239060565</v>
      </c>
      <c r="J1788" s="27">
        <v>8.1170269990000001</v>
      </c>
      <c r="K1788" s="26" t="s">
        <v>74</v>
      </c>
      <c r="L1788" s="23" t="s">
        <v>97</v>
      </c>
      <c r="M1788" s="23" t="s">
        <v>257</v>
      </c>
      <c r="N1788" s="28" t="s">
        <v>74</v>
      </c>
      <c r="O1788" s="3" t="s">
        <v>109</v>
      </c>
      <c r="P1788" s="3" t="s">
        <v>261</v>
      </c>
      <c r="Q1788" s="28" t="s">
        <v>74</v>
      </c>
      <c r="R1788" s="29">
        <v>4</v>
      </c>
      <c r="S1788" s="30">
        <v>0</v>
      </c>
      <c r="T1788" s="30">
        <v>0</v>
      </c>
      <c r="U1788" s="30">
        <v>0</v>
      </c>
      <c r="V1788" s="30">
        <v>0</v>
      </c>
      <c r="W1788" s="28" t="s">
        <v>74</v>
      </c>
      <c r="X1788" s="3" t="s">
        <v>83</v>
      </c>
      <c r="Y1788" s="28" t="s">
        <v>74</v>
      </c>
      <c r="Z1788" s="31">
        <v>-10.072583953061191</v>
      </c>
      <c r="AA1788" s="31">
        <v>19.713210593165016</v>
      </c>
      <c r="AB1788" s="31">
        <v>-10.072583953061191</v>
      </c>
      <c r="AC1788" s="31">
        <v>33.812883679584949</v>
      </c>
      <c r="AD1788" s="28" t="s">
        <v>74</v>
      </c>
      <c r="AE1788" s="31">
        <v>-22.691476131791632</v>
      </c>
      <c r="AF1788" s="31">
        <v>-2.8615454164080698</v>
      </c>
      <c r="AG1788" s="28" t="s">
        <v>74</v>
      </c>
      <c r="AH1788" s="32">
        <v>45940</v>
      </c>
      <c r="AJ1788" s="30" t="s">
        <v>6488</v>
      </c>
    </row>
    <row r="1789" spans="1:36" x14ac:dyDescent="0.2">
      <c r="A1789" s="23" t="s">
        <v>3392</v>
      </c>
      <c r="B1789" s="24" t="s">
        <v>194</v>
      </c>
      <c r="C1789" s="25" t="s">
        <v>3393</v>
      </c>
      <c r="D1789" s="26" t="s">
        <v>74</v>
      </c>
      <c r="E1789" s="24">
        <v>2</v>
      </c>
      <c r="F1789" s="27">
        <v>-7.1242627971871642</v>
      </c>
      <c r="G1789" s="27">
        <v>9.0494302119188532</v>
      </c>
      <c r="H1789" s="26" t="s">
        <v>74</v>
      </c>
      <c r="I1789" s="27">
        <v>33.244014466934701</v>
      </c>
      <c r="J1789" s="27">
        <v>8.1162799309999993</v>
      </c>
      <c r="K1789" s="26" t="s">
        <v>74</v>
      </c>
      <c r="L1789" s="23" t="s">
        <v>113</v>
      </c>
      <c r="M1789" s="23" t="s">
        <v>295</v>
      </c>
      <c r="N1789" s="28" t="s">
        <v>74</v>
      </c>
      <c r="O1789" s="3" t="s">
        <v>156</v>
      </c>
      <c r="P1789" s="3" t="s">
        <v>196</v>
      </c>
      <c r="Q1789" s="28" t="s">
        <v>74</v>
      </c>
      <c r="R1789" s="29">
        <v>5</v>
      </c>
      <c r="S1789" s="30">
        <v>2</v>
      </c>
      <c r="T1789" s="30">
        <v>0</v>
      </c>
      <c r="U1789" s="30">
        <v>0</v>
      </c>
      <c r="V1789" s="30">
        <v>0</v>
      </c>
      <c r="W1789" s="28" t="s">
        <v>74</v>
      </c>
      <c r="X1789" s="3" t="s">
        <v>83</v>
      </c>
      <c r="Y1789" s="28" t="s">
        <v>74</v>
      </c>
      <c r="Z1789" s="31">
        <v>-7.7391304347826084</v>
      </c>
      <c r="AA1789" s="31">
        <v>30.460978518819093</v>
      </c>
      <c r="AB1789" s="31">
        <v>-10.032518877483968</v>
      </c>
      <c r="AC1789" s="31">
        <v>31.797411106310676</v>
      </c>
      <c r="AD1789" s="28" t="s">
        <v>74</v>
      </c>
      <c r="AE1789" s="31">
        <v>-16.89849185132082</v>
      </c>
      <c r="AF1789" s="31">
        <v>6.9957566889258027</v>
      </c>
      <c r="AG1789" s="28" t="s">
        <v>74</v>
      </c>
      <c r="AH1789" s="32">
        <v>45940</v>
      </c>
      <c r="AJ1789" s="30" t="s">
        <v>6489</v>
      </c>
    </row>
    <row r="1790" spans="1:36" x14ac:dyDescent="0.2">
      <c r="A1790" s="23">
        <v>1301</v>
      </c>
      <c r="B1790" s="24" t="s">
        <v>107</v>
      </c>
      <c r="C1790" s="25" t="s">
        <v>3394</v>
      </c>
      <c r="D1790" s="26" t="s">
        <v>74</v>
      </c>
      <c r="E1790" s="24">
        <v>0</v>
      </c>
      <c r="F1790" s="27">
        <v>-11.807720652797157</v>
      </c>
      <c r="G1790" s="27">
        <v>8.1553953102873979</v>
      </c>
      <c r="H1790" s="26" t="s">
        <v>74</v>
      </c>
      <c r="I1790" s="27">
        <v>36.648392696076066</v>
      </c>
      <c r="J1790" s="27">
        <v>8.1129041179999994</v>
      </c>
      <c r="K1790" s="26" t="s">
        <v>74</v>
      </c>
      <c r="L1790" s="23" t="s">
        <v>247</v>
      </c>
      <c r="M1790" s="23" t="s">
        <v>248</v>
      </c>
      <c r="N1790" s="28" t="s">
        <v>74</v>
      </c>
      <c r="O1790" s="3" t="s">
        <v>109</v>
      </c>
      <c r="P1790" s="3" t="s">
        <v>110</v>
      </c>
      <c r="Q1790" s="28" t="s">
        <v>74</v>
      </c>
      <c r="R1790" s="29">
        <v>2</v>
      </c>
      <c r="S1790" s="30">
        <v>0</v>
      </c>
      <c r="T1790" s="30">
        <v>0</v>
      </c>
      <c r="U1790" s="30">
        <v>0</v>
      </c>
      <c r="V1790" s="30">
        <v>5</v>
      </c>
      <c r="W1790" s="28" t="s">
        <v>74</v>
      </c>
      <c r="X1790" s="3" t="s">
        <v>83</v>
      </c>
      <c r="Y1790" s="28" t="s">
        <v>74</v>
      </c>
      <c r="Z1790" s="31">
        <v>-3.8083538083538184</v>
      </c>
      <c r="AA1790" s="31">
        <v>16.795942720763708</v>
      </c>
      <c r="AB1790" s="31">
        <v>-58.011583011583014</v>
      </c>
      <c r="AC1790" s="31">
        <v>-41.785208982177949</v>
      </c>
      <c r="AD1790" s="28" t="s">
        <v>74</v>
      </c>
      <c r="AE1790" s="31">
        <v>-75.593124808749153</v>
      </c>
      <c r="AF1790" s="31">
        <v>-58.303500433507736</v>
      </c>
      <c r="AG1790" s="28" t="s">
        <v>74</v>
      </c>
      <c r="AH1790" s="32">
        <v>45940</v>
      </c>
      <c r="AJ1790" s="30" t="s">
        <v>6490</v>
      </c>
    </row>
    <row r="1791" spans="1:36" x14ac:dyDescent="0.2">
      <c r="A1791" s="23" t="s">
        <v>3395</v>
      </c>
      <c r="B1791" s="24" t="s">
        <v>691</v>
      </c>
      <c r="C1791" s="25" t="s">
        <v>3396</v>
      </c>
      <c r="D1791" s="26" t="s">
        <v>74</v>
      </c>
      <c r="E1791" s="24">
        <v>2</v>
      </c>
      <c r="F1791" s="27">
        <v>-17.387247988621258</v>
      </c>
      <c r="G1791" s="27">
        <v>10.48201088288919</v>
      </c>
      <c r="H1791" s="26" t="s">
        <v>74</v>
      </c>
      <c r="I1791" s="27">
        <v>18.678350071923468</v>
      </c>
      <c r="J1791" s="27">
        <v>8.1101061049999998</v>
      </c>
      <c r="K1791" s="26" t="s">
        <v>74</v>
      </c>
      <c r="L1791" s="23" t="s">
        <v>113</v>
      </c>
      <c r="M1791" s="23" t="s">
        <v>114</v>
      </c>
      <c r="N1791" s="28" t="s">
        <v>74</v>
      </c>
      <c r="O1791" s="3" t="s">
        <v>77</v>
      </c>
      <c r="P1791" s="3" t="s">
        <v>693</v>
      </c>
      <c r="Q1791" s="28" t="s">
        <v>74</v>
      </c>
      <c r="R1791" s="29">
        <v>4</v>
      </c>
      <c r="S1791" s="30">
        <v>0</v>
      </c>
      <c r="T1791" s="30">
        <v>0</v>
      </c>
      <c r="U1791" s="30">
        <v>0</v>
      </c>
      <c r="V1791" s="30">
        <v>0</v>
      </c>
      <c r="W1791" s="28" t="s">
        <v>74</v>
      </c>
      <c r="X1791" s="3" t="s">
        <v>101</v>
      </c>
      <c r="Y1791" s="28" t="s">
        <v>74</v>
      </c>
      <c r="Z1791" s="31">
        <v>-6.3989962358845647</v>
      </c>
      <c r="AA1791" s="31">
        <v>12.180451127819543</v>
      </c>
      <c r="AB1791" s="31">
        <v>-6.3989962358845647</v>
      </c>
      <c r="AC1791" s="31">
        <v>42.807917607871673</v>
      </c>
      <c r="AD1791" s="28" t="s">
        <v>74</v>
      </c>
      <c r="AE1791" s="31">
        <v>-27.903644136343818</v>
      </c>
      <c r="AF1791" s="31">
        <v>6.7342459723935679</v>
      </c>
      <c r="AG1791" s="28" t="s">
        <v>74</v>
      </c>
      <c r="AH1791" s="32">
        <v>45940</v>
      </c>
      <c r="AJ1791" s="30" t="s">
        <v>6491</v>
      </c>
    </row>
    <row r="1792" spans="1:36" x14ac:dyDescent="0.2">
      <c r="A1792" s="23" t="s">
        <v>3397</v>
      </c>
      <c r="B1792" s="24" t="s">
        <v>557</v>
      </c>
      <c r="C1792" s="25" t="s">
        <v>3398</v>
      </c>
      <c r="D1792" s="26" t="s">
        <v>74</v>
      </c>
      <c r="E1792" s="24">
        <v>2</v>
      </c>
      <c r="F1792" s="27">
        <v>-21.382682009620012</v>
      </c>
      <c r="G1792" s="27">
        <v>0</v>
      </c>
      <c r="H1792" s="26" t="s">
        <v>74</v>
      </c>
      <c r="I1792" s="27">
        <v>27.016084985311494</v>
      </c>
      <c r="J1792" s="27">
        <v>8.1080167070000009</v>
      </c>
      <c r="K1792" s="26" t="s">
        <v>74</v>
      </c>
      <c r="L1792" s="23" t="s">
        <v>178</v>
      </c>
      <c r="M1792" s="23" t="s">
        <v>962</v>
      </c>
      <c r="N1792" s="28" t="s">
        <v>74</v>
      </c>
      <c r="O1792" s="3" t="s">
        <v>156</v>
      </c>
      <c r="P1792" s="3" t="s">
        <v>559</v>
      </c>
      <c r="Q1792" s="28" t="s">
        <v>74</v>
      </c>
      <c r="R1792" s="29">
        <v>3</v>
      </c>
      <c r="S1792" s="30">
        <v>0</v>
      </c>
      <c r="T1792" s="30">
        <v>0</v>
      </c>
      <c r="U1792" s="30">
        <v>0</v>
      </c>
      <c r="V1792" s="30">
        <v>0</v>
      </c>
      <c r="W1792" s="28" t="s">
        <v>74</v>
      </c>
      <c r="X1792" s="3" t="s">
        <v>83</v>
      </c>
      <c r="Y1792" s="28" t="s">
        <v>74</v>
      </c>
      <c r="Z1792" s="31">
        <v>-14.924992201457618</v>
      </c>
      <c r="AA1792" s="31">
        <v>8.5540599218410716</v>
      </c>
      <c r="AB1792" s="31">
        <v>-14.924992201457618</v>
      </c>
      <c r="AC1792" s="31">
        <v>32.360045796575839</v>
      </c>
      <c r="AD1792" s="28" t="s">
        <v>74</v>
      </c>
      <c r="AE1792" s="31">
        <v>-21.382682009620012</v>
      </c>
      <c r="AF1792" s="31">
        <v>11.258331756273392</v>
      </c>
      <c r="AG1792" s="28" t="s">
        <v>74</v>
      </c>
      <c r="AH1792" s="32">
        <v>45940</v>
      </c>
      <c r="AJ1792" s="30" t="s">
        <v>6492</v>
      </c>
    </row>
    <row r="1793" spans="1:36" x14ac:dyDescent="0.2">
      <c r="A1793" s="23" t="s">
        <v>3399</v>
      </c>
      <c r="B1793" s="24" t="s">
        <v>194</v>
      </c>
      <c r="C1793" s="25" t="s">
        <v>3400</v>
      </c>
      <c r="D1793" s="26" t="s">
        <v>74</v>
      </c>
      <c r="E1793" s="24">
        <v>5</v>
      </c>
      <c r="F1793" s="27">
        <v>-6.9395959179419071</v>
      </c>
      <c r="G1793" s="27">
        <v>20.287495329597327</v>
      </c>
      <c r="H1793" s="26" t="s">
        <v>74</v>
      </c>
      <c r="I1793" s="27">
        <v>23.066993582520826</v>
      </c>
      <c r="J1793" s="27">
        <v>8.0614871109999999</v>
      </c>
      <c r="K1793" s="26" t="s">
        <v>74</v>
      </c>
      <c r="L1793" s="23" t="s">
        <v>113</v>
      </c>
      <c r="M1793" s="23" t="s">
        <v>295</v>
      </c>
      <c r="N1793" s="28" t="s">
        <v>74</v>
      </c>
      <c r="O1793" s="3" t="s">
        <v>156</v>
      </c>
      <c r="P1793" s="3" t="s">
        <v>196</v>
      </c>
      <c r="Q1793" s="28" t="s">
        <v>74</v>
      </c>
      <c r="R1793" s="29">
        <v>5</v>
      </c>
      <c r="S1793" s="30">
        <v>26</v>
      </c>
      <c r="T1793" s="30">
        <v>1</v>
      </c>
      <c r="U1793" s="30">
        <v>0</v>
      </c>
      <c r="V1793" s="30">
        <v>0</v>
      </c>
      <c r="W1793" s="28" t="s">
        <v>74</v>
      </c>
      <c r="X1793" s="3" t="s">
        <v>83</v>
      </c>
      <c r="Y1793" s="28" t="s">
        <v>74</v>
      </c>
      <c r="Z1793" s="31">
        <v>-2.4231520116372591</v>
      </c>
      <c r="AA1793" s="31">
        <v>43.905606052052171</v>
      </c>
      <c r="AB1793" s="31">
        <v>-2.4231520116372591</v>
      </c>
      <c r="AC1793" s="31">
        <v>45.20005309001548</v>
      </c>
      <c r="AD1793" s="28" t="s">
        <v>74</v>
      </c>
      <c r="AE1793" s="31">
        <v>-6.9395959179419071</v>
      </c>
      <c r="AF1793" s="31">
        <v>16.50607035389865</v>
      </c>
      <c r="AG1793" s="28" t="s">
        <v>74</v>
      </c>
      <c r="AH1793" s="32">
        <v>45940</v>
      </c>
      <c r="AJ1793" s="30" t="s">
        <v>6493</v>
      </c>
    </row>
    <row r="1794" spans="1:36" x14ac:dyDescent="0.2">
      <c r="A1794" s="23" t="s">
        <v>3401</v>
      </c>
      <c r="B1794" s="24" t="s">
        <v>72</v>
      </c>
      <c r="C1794" s="25" t="s">
        <v>3402</v>
      </c>
      <c r="D1794" s="26" t="s">
        <v>74</v>
      </c>
      <c r="E1794" s="24">
        <v>3</v>
      </c>
      <c r="F1794" s="27">
        <v>-3.0460317277040665</v>
      </c>
      <c r="G1794" s="27">
        <v>25.342997694258262</v>
      </c>
      <c r="H1794" s="26" t="s">
        <v>74</v>
      </c>
      <c r="I1794" s="27">
        <v>39.182527054229155</v>
      </c>
      <c r="J1794" s="27">
        <v>8.0570424389999999</v>
      </c>
      <c r="K1794" s="26" t="s">
        <v>74</v>
      </c>
      <c r="L1794" s="23" t="s">
        <v>129</v>
      </c>
      <c r="M1794" s="23" t="s">
        <v>392</v>
      </c>
      <c r="N1794" s="28" t="s">
        <v>74</v>
      </c>
      <c r="O1794" s="3" t="s">
        <v>77</v>
      </c>
      <c r="P1794" s="3" t="s">
        <v>78</v>
      </c>
      <c r="Q1794" s="28" t="s">
        <v>74</v>
      </c>
      <c r="R1794" s="29">
        <v>3</v>
      </c>
      <c r="S1794" s="30">
        <v>0</v>
      </c>
      <c r="T1794" s="30">
        <v>0</v>
      </c>
      <c r="U1794" s="30">
        <v>0</v>
      </c>
      <c r="V1794" s="30">
        <v>0</v>
      </c>
      <c r="W1794" s="28" t="s">
        <v>74</v>
      </c>
      <c r="X1794" s="3" t="s">
        <v>83</v>
      </c>
      <c r="Y1794" s="28" t="s">
        <v>74</v>
      </c>
      <c r="Z1794" s="31">
        <v>-2.5434547775704544</v>
      </c>
      <c r="AA1794" s="31">
        <v>35.684987694831847</v>
      </c>
      <c r="AB1794" s="31">
        <v>-60.596635652553701</v>
      </c>
      <c r="AC1794" s="31">
        <v>-22.336377552326418</v>
      </c>
      <c r="AD1794" s="28" t="s">
        <v>74</v>
      </c>
      <c r="AE1794" s="31">
        <v>-69.950716050811991</v>
      </c>
      <c r="AF1794" s="31">
        <v>-43.681535356018117</v>
      </c>
      <c r="AG1794" s="28" t="s">
        <v>74</v>
      </c>
      <c r="AH1794" s="32">
        <v>45940</v>
      </c>
      <c r="AJ1794" s="30" t="s">
        <v>6494</v>
      </c>
    </row>
    <row r="1795" spans="1:36" x14ac:dyDescent="0.2">
      <c r="A1795" s="23" t="s">
        <v>3403</v>
      </c>
      <c r="B1795" s="24" t="s">
        <v>299</v>
      </c>
      <c r="C1795" s="25" t="s">
        <v>3404</v>
      </c>
      <c r="D1795" s="26" t="s">
        <v>74</v>
      </c>
      <c r="E1795" s="24">
        <v>2</v>
      </c>
      <c r="F1795" s="27">
        <v>-8.4814419835372501</v>
      </c>
      <c r="G1795" s="27">
        <v>6.0538598472768452</v>
      </c>
      <c r="H1795" s="26" t="s">
        <v>74</v>
      </c>
      <c r="I1795" s="27">
        <v>16.926327054267915</v>
      </c>
      <c r="J1795" s="27">
        <v>8.050102162</v>
      </c>
      <c r="K1795" s="26" t="s">
        <v>74</v>
      </c>
      <c r="L1795" s="23" t="s">
        <v>91</v>
      </c>
      <c r="M1795" s="23" t="s">
        <v>1154</v>
      </c>
      <c r="N1795" s="28" t="s">
        <v>74</v>
      </c>
      <c r="O1795" s="3" t="s">
        <v>109</v>
      </c>
      <c r="P1795" s="3" t="s">
        <v>301</v>
      </c>
      <c r="Q1795" s="28" t="s">
        <v>74</v>
      </c>
      <c r="R1795" s="29">
        <v>5</v>
      </c>
      <c r="S1795" s="30">
        <v>24</v>
      </c>
      <c r="T1795" s="30">
        <v>0</v>
      </c>
      <c r="U1795" s="30">
        <v>0</v>
      </c>
      <c r="V1795" s="30">
        <v>0</v>
      </c>
      <c r="W1795" s="28" t="s">
        <v>74</v>
      </c>
      <c r="X1795" s="3" t="s">
        <v>101</v>
      </c>
      <c r="Y1795" s="28" t="s">
        <v>74</v>
      </c>
      <c r="Z1795" s="31">
        <v>-6.365159128978223</v>
      </c>
      <c r="AA1795" s="31">
        <v>18.181818181818169</v>
      </c>
      <c r="AB1795" s="31">
        <v>-6.365159128978223</v>
      </c>
      <c r="AC1795" s="31">
        <v>19.297547565651442</v>
      </c>
      <c r="AD1795" s="28" t="s">
        <v>74</v>
      </c>
      <c r="AE1795" s="31">
        <v>-28.852945031532279</v>
      </c>
      <c r="AF1795" s="31">
        <v>-11.261407261334803</v>
      </c>
      <c r="AG1795" s="28" t="s">
        <v>74</v>
      </c>
      <c r="AH1795" s="32">
        <v>45940</v>
      </c>
      <c r="AJ1795" s="30" t="s">
        <v>6495</v>
      </c>
    </row>
    <row r="1796" spans="1:36" x14ac:dyDescent="0.2">
      <c r="A1796" s="23" t="s">
        <v>3405</v>
      </c>
      <c r="B1796" s="24" t="s">
        <v>255</v>
      </c>
      <c r="C1796" s="25" t="s">
        <v>3406</v>
      </c>
      <c r="D1796" s="26" t="s">
        <v>74</v>
      </c>
      <c r="E1796" s="24">
        <v>2</v>
      </c>
      <c r="F1796" s="27">
        <v>-28.39008547646046</v>
      </c>
      <c r="G1796" s="27">
        <v>10.653959245551913</v>
      </c>
      <c r="H1796" s="26" t="s">
        <v>74</v>
      </c>
      <c r="I1796" s="27">
        <v>49.100656483857549</v>
      </c>
      <c r="J1796" s="27">
        <v>8.0364655509999992</v>
      </c>
      <c r="K1796" s="26" t="s">
        <v>74</v>
      </c>
      <c r="L1796" s="23" t="s">
        <v>178</v>
      </c>
      <c r="M1796" s="23" t="s">
        <v>683</v>
      </c>
      <c r="N1796" s="28" t="s">
        <v>74</v>
      </c>
      <c r="O1796" s="3" t="s">
        <v>109</v>
      </c>
      <c r="P1796" s="3" t="s">
        <v>258</v>
      </c>
      <c r="Q1796" s="28" t="s">
        <v>74</v>
      </c>
      <c r="R1796" s="29">
        <v>3</v>
      </c>
      <c r="S1796" s="30">
        <v>0</v>
      </c>
      <c r="T1796" s="30">
        <v>0</v>
      </c>
      <c r="U1796" s="30">
        <v>0</v>
      </c>
      <c r="V1796" s="30">
        <v>0</v>
      </c>
      <c r="W1796" s="28" t="s">
        <v>74</v>
      </c>
      <c r="X1796" s="3" t="s">
        <v>79</v>
      </c>
      <c r="Y1796" s="28" t="s">
        <v>74</v>
      </c>
      <c r="Z1796" s="31">
        <v>-19.797382861967076</v>
      </c>
      <c r="AA1796" s="31">
        <v>13.0204890945142</v>
      </c>
      <c r="AB1796" s="31">
        <v>-44.933743378363147</v>
      </c>
      <c r="AC1796" s="31">
        <v>55.898182076768911</v>
      </c>
      <c r="AD1796" s="28" t="s">
        <v>74</v>
      </c>
      <c r="AE1796" s="31">
        <v>-55.643324955120811</v>
      </c>
      <c r="AF1796" s="31">
        <v>21.799257201049908</v>
      </c>
      <c r="AG1796" s="28" t="s">
        <v>74</v>
      </c>
      <c r="AH1796" s="32">
        <v>45940</v>
      </c>
      <c r="AJ1796" s="30" t="s">
        <v>6496</v>
      </c>
    </row>
    <row r="1797" spans="1:36" x14ac:dyDescent="0.2">
      <c r="A1797" s="23" t="s">
        <v>3407</v>
      </c>
      <c r="B1797" s="24" t="s">
        <v>72</v>
      </c>
      <c r="C1797" s="25" t="s">
        <v>3408</v>
      </c>
      <c r="D1797" s="26" t="s">
        <v>74</v>
      </c>
      <c r="E1797" s="24">
        <v>5</v>
      </c>
      <c r="F1797" s="27">
        <v>-7.0884898401595331</v>
      </c>
      <c r="G1797" s="27">
        <v>14.885566047295013</v>
      </c>
      <c r="H1797" s="26" t="s">
        <v>74</v>
      </c>
      <c r="I1797" s="27">
        <v>27.773236279011165</v>
      </c>
      <c r="J1797" s="27">
        <v>8.0343981020000008</v>
      </c>
      <c r="K1797" s="26" t="s">
        <v>74</v>
      </c>
      <c r="L1797" s="23" t="s">
        <v>91</v>
      </c>
      <c r="M1797" s="23" t="s">
        <v>1147</v>
      </c>
      <c r="N1797" s="28" t="s">
        <v>74</v>
      </c>
      <c r="O1797" s="3" t="s">
        <v>77</v>
      </c>
      <c r="P1797" s="3" t="s">
        <v>78</v>
      </c>
      <c r="Q1797" s="28" t="s">
        <v>74</v>
      </c>
      <c r="R1797" s="29">
        <v>5</v>
      </c>
      <c r="S1797" s="30">
        <v>17</v>
      </c>
      <c r="T1797" s="30">
        <v>9</v>
      </c>
      <c r="U1797" s="30">
        <v>0</v>
      </c>
      <c r="V1797" s="30">
        <v>0</v>
      </c>
      <c r="W1797" s="28" t="s">
        <v>74</v>
      </c>
      <c r="X1797" s="3" t="s">
        <v>83</v>
      </c>
      <c r="Y1797" s="28" t="s">
        <v>74</v>
      </c>
      <c r="Z1797" s="31">
        <v>-6.0576668724098326</v>
      </c>
      <c r="AA1797" s="31">
        <v>34.392935982339957</v>
      </c>
      <c r="AB1797" s="31">
        <v>-6.0576668724098326</v>
      </c>
      <c r="AC1797" s="31">
        <v>42.61418779518894</v>
      </c>
      <c r="AD1797" s="28" t="s">
        <v>74</v>
      </c>
      <c r="AE1797" s="31">
        <v>-14.185477033328061</v>
      </c>
      <c r="AF1797" s="31">
        <v>9.0322033877475416</v>
      </c>
      <c r="AG1797" s="28" t="s">
        <v>74</v>
      </c>
      <c r="AH1797" s="32">
        <v>45940</v>
      </c>
      <c r="AJ1797" s="30" t="s">
        <v>6497</v>
      </c>
    </row>
    <row r="1798" spans="1:36" x14ac:dyDescent="0.2">
      <c r="A1798" s="23" t="s">
        <v>1112</v>
      </c>
      <c r="B1798" s="24" t="s">
        <v>188</v>
      </c>
      <c r="C1798" s="25" t="s">
        <v>3409</v>
      </c>
      <c r="D1798" s="26" t="s">
        <v>74</v>
      </c>
      <c r="E1798" s="24">
        <v>2</v>
      </c>
      <c r="F1798" s="27">
        <v>-9.3932322559563879</v>
      </c>
      <c r="G1798" s="27">
        <v>9.6821519803219935</v>
      </c>
      <c r="H1798" s="26" t="s">
        <v>74</v>
      </c>
      <c r="I1798" s="27">
        <v>25.04663728566333</v>
      </c>
      <c r="J1798" s="27">
        <v>8.0204540679999994</v>
      </c>
      <c r="K1798" s="26" t="s">
        <v>74</v>
      </c>
      <c r="L1798" s="23" t="s">
        <v>113</v>
      </c>
      <c r="M1798" s="23" t="s">
        <v>411</v>
      </c>
      <c r="N1798" s="28" t="s">
        <v>74</v>
      </c>
      <c r="O1798" s="3" t="s">
        <v>99</v>
      </c>
      <c r="P1798" s="3" t="s">
        <v>190</v>
      </c>
      <c r="Q1798" s="28" t="s">
        <v>74</v>
      </c>
      <c r="R1798" s="29">
        <v>4</v>
      </c>
      <c r="S1798" s="30">
        <v>0</v>
      </c>
      <c r="T1798" s="30">
        <v>0</v>
      </c>
      <c r="U1798" s="30">
        <v>0</v>
      </c>
      <c r="V1798" s="30">
        <v>0</v>
      </c>
      <c r="W1798" s="28" t="s">
        <v>74</v>
      </c>
      <c r="X1798" s="3" t="s">
        <v>83</v>
      </c>
      <c r="Y1798" s="28" t="s">
        <v>74</v>
      </c>
      <c r="Z1798" s="31">
        <v>-5.0578229761958333</v>
      </c>
      <c r="AA1798" s="31">
        <v>16.517561298873424</v>
      </c>
      <c r="AB1798" s="31">
        <v>-5.0578229761958333</v>
      </c>
      <c r="AC1798" s="31">
        <v>38.593948138491442</v>
      </c>
      <c r="AD1798" s="28" t="s">
        <v>74</v>
      </c>
      <c r="AE1798" s="31">
        <v>-28.42633775502409</v>
      </c>
      <c r="AF1798" s="31">
        <v>6.2797402472611275</v>
      </c>
      <c r="AG1798" s="28" t="s">
        <v>74</v>
      </c>
      <c r="AH1798" s="32">
        <v>45940</v>
      </c>
      <c r="AJ1798" s="30" t="s">
        <v>6498</v>
      </c>
    </row>
    <row r="1799" spans="1:36" x14ac:dyDescent="0.2">
      <c r="A1799" s="23" t="s">
        <v>3410</v>
      </c>
      <c r="B1799" s="24" t="s">
        <v>754</v>
      </c>
      <c r="C1799" s="25" t="s">
        <v>3411</v>
      </c>
      <c r="D1799" s="26" t="s">
        <v>74</v>
      </c>
      <c r="E1799" s="24">
        <v>1</v>
      </c>
      <c r="F1799" s="27">
        <v>-17.31452263832373</v>
      </c>
      <c r="G1799" s="27">
        <v>1.2900497059060538</v>
      </c>
      <c r="H1799" s="26" t="s">
        <v>74</v>
      </c>
      <c r="I1799" s="27">
        <v>7.694188697973277</v>
      </c>
      <c r="J1799" s="27">
        <v>8.0185846450000007</v>
      </c>
      <c r="K1799" s="26" t="s">
        <v>74</v>
      </c>
      <c r="L1799" s="23" t="s">
        <v>88</v>
      </c>
      <c r="M1799" s="23" t="s">
        <v>206</v>
      </c>
      <c r="N1799" s="28" t="s">
        <v>74</v>
      </c>
      <c r="O1799" s="3" t="s">
        <v>109</v>
      </c>
      <c r="P1799" s="3" t="s">
        <v>756</v>
      </c>
      <c r="Q1799" s="28" t="s">
        <v>74</v>
      </c>
      <c r="R1799" s="29">
        <v>5</v>
      </c>
      <c r="S1799" s="30">
        <v>3</v>
      </c>
      <c r="T1799" s="30">
        <v>0</v>
      </c>
      <c r="U1799" s="30">
        <v>0</v>
      </c>
      <c r="V1799" s="30">
        <v>0</v>
      </c>
      <c r="W1799" s="28" t="s">
        <v>74</v>
      </c>
      <c r="X1799" s="3" t="s">
        <v>101</v>
      </c>
      <c r="Y1799" s="28" t="s">
        <v>74</v>
      </c>
      <c r="Z1799" s="31">
        <v>0</v>
      </c>
      <c r="AA1799" s="31">
        <v>0</v>
      </c>
      <c r="AB1799" s="31">
        <v>-21.747479596735481</v>
      </c>
      <c r="AC1799" s="31">
        <v>16.742358209960045</v>
      </c>
      <c r="AD1799" s="28" t="s">
        <v>74</v>
      </c>
      <c r="AE1799" s="31">
        <v>-29.755748041535739</v>
      </c>
      <c r="AF1799" s="31">
        <v>-6.4497739343372427</v>
      </c>
      <c r="AG1799" s="28" t="s">
        <v>74</v>
      </c>
      <c r="AH1799" s="32">
        <v>45940</v>
      </c>
      <c r="AJ1799" s="30" t="s">
        <v>6499</v>
      </c>
    </row>
    <row r="1800" spans="1:36" x14ac:dyDescent="0.2">
      <c r="A1800" s="23" t="s">
        <v>3412</v>
      </c>
      <c r="B1800" s="24" t="s">
        <v>198</v>
      </c>
      <c r="C1800" s="25" t="s">
        <v>3413</v>
      </c>
      <c r="D1800" s="26" t="s">
        <v>74</v>
      </c>
      <c r="E1800" s="24">
        <v>0</v>
      </c>
      <c r="F1800" s="27">
        <v>-37.157480197961505</v>
      </c>
      <c r="G1800" s="27">
        <v>16.462601453142334</v>
      </c>
      <c r="H1800" s="26" t="s">
        <v>74</v>
      </c>
      <c r="I1800" s="27">
        <v>57.236857588034759</v>
      </c>
      <c r="J1800" s="27">
        <v>8.0159721669999993</v>
      </c>
      <c r="K1800" s="26" t="s">
        <v>74</v>
      </c>
      <c r="L1800" s="23" t="s">
        <v>315</v>
      </c>
      <c r="M1800" s="23" t="s">
        <v>349</v>
      </c>
      <c r="N1800" s="28" t="s">
        <v>74</v>
      </c>
      <c r="O1800" s="3" t="s">
        <v>156</v>
      </c>
      <c r="P1800" s="3" t="s">
        <v>201</v>
      </c>
      <c r="Q1800" s="28" t="s">
        <v>74</v>
      </c>
      <c r="R1800" s="29">
        <v>0</v>
      </c>
      <c r="S1800" s="30">
        <v>0</v>
      </c>
      <c r="T1800" s="30">
        <v>0</v>
      </c>
      <c r="U1800" s="30">
        <v>9</v>
      </c>
      <c r="V1800" s="30">
        <v>9</v>
      </c>
      <c r="W1800" s="28" t="s">
        <v>74</v>
      </c>
      <c r="X1800" s="3" t="s">
        <v>79</v>
      </c>
      <c r="Y1800" s="28" t="s">
        <v>74</v>
      </c>
      <c r="Z1800" s="31">
        <v>-32.757201646090536</v>
      </c>
      <c r="AA1800" s="31">
        <v>16.271347248576841</v>
      </c>
      <c r="AB1800" s="31">
        <v>-74.001866859009709</v>
      </c>
      <c r="AC1800" s="31">
        <v>-54.937687702180583</v>
      </c>
      <c r="AD1800" s="28" t="s">
        <v>74</v>
      </c>
      <c r="AE1800" s="31">
        <v>-81.516777738062586</v>
      </c>
      <c r="AF1800" s="31">
        <v>-65.270534263994463</v>
      </c>
      <c r="AG1800" s="28" t="s">
        <v>74</v>
      </c>
      <c r="AH1800" s="32">
        <v>45940</v>
      </c>
      <c r="AJ1800" s="30" t="s">
        <v>6500</v>
      </c>
    </row>
    <row r="1801" spans="1:36" x14ac:dyDescent="0.2">
      <c r="A1801" s="23">
        <v>3037</v>
      </c>
      <c r="B1801" s="24" t="s">
        <v>107</v>
      </c>
      <c r="C1801" s="25" t="s">
        <v>3414</v>
      </c>
      <c r="D1801" s="26" t="s">
        <v>74</v>
      </c>
      <c r="E1801" s="24">
        <v>3</v>
      </c>
      <c r="F1801" s="27">
        <v>0</v>
      </c>
      <c r="G1801" s="27">
        <v>79.864132022999399</v>
      </c>
      <c r="H1801" s="26" t="s">
        <v>74</v>
      </c>
      <c r="I1801" s="27">
        <v>47.87984519935037</v>
      </c>
      <c r="J1801" s="27">
        <v>8.0121695509999995</v>
      </c>
      <c r="K1801" s="26" t="s">
        <v>74</v>
      </c>
      <c r="L1801" s="23" t="s">
        <v>75</v>
      </c>
      <c r="M1801" s="23" t="s">
        <v>372</v>
      </c>
      <c r="N1801" s="28" t="s">
        <v>74</v>
      </c>
      <c r="O1801" s="3" t="s">
        <v>109</v>
      </c>
      <c r="P1801" s="3" t="s">
        <v>110</v>
      </c>
      <c r="Q1801" s="28" t="s">
        <v>74</v>
      </c>
      <c r="R1801" s="29">
        <v>4</v>
      </c>
      <c r="S1801" s="30">
        <v>0</v>
      </c>
      <c r="T1801" s="30">
        <v>0</v>
      </c>
      <c r="U1801" s="30">
        <v>0</v>
      </c>
      <c r="V1801" s="30">
        <v>0</v>
      </c>
      <c r="W1801" s="28" t="s">
        <v>74</v>
      </c>
      <c r="X1801" s="3" t="s">
        <v>79</v>
      </c>
      <c r="Y1801" s="28" t="s">
        <v>74</v>
      </c>
      <c r="Z1801" s="31">
        <v>0</v>
      </c>
      <c r="AA1801" s="31">
        <v>108.17170933540213</v>
      </c>
      <c r="AB1801" s="31">
        <v>-29.963459196102317</v>
      </c>
      <c r="AC1801" s="31">
        <v>5.1856183166707819</v>
      </c>
      <c r="AD1801" s="28" t="s">
        <v>74</v>
      </c>
      <c r="AE1801" s="31">
        <v>-55.148374882635345</v>
      </c>
      <c r="AF1801" s="31">
        <v>-21.652379197921686</v>
      </c>
      <c r="AG1801" s="28" t="s">
        <v>74</v>
      </c>
      <c r="AH1801" s="32">
        <v>45940</v>
      </c>
      <c r="AJ1801" s="30" t="s">
        <v>6501</v>
      </c>
    </row>
    <row r="1802" spans="1:36" x14ac:dyDescent="0.2">
      <c r="A1802" s="23" t="s">
        <v>3415</v>
      </c>
      <c r="B1802" s="24" t="s">
        <v>691</v>
      </c>
      <c r="C1802" s="25" t="s">
        <v>3416</v>
      </c>
      <c r="D1802" s="26" t="s">
        <v>74</v>
      </c>
      <c r="E1802" s="24">
        <v>1</v>
      </c>
      <c r="F1802" s="27">
        <v>-13.610457731120343</v>
      </c>
      <c r="G1802" s="27">
        <v>2.4684360512471941</v>
      </c>
      <c r="H1802" s="26" t="s">
        <v>74</v>
      </c>
      <c r="I1802" s="27">
        <v>15.101536276695574</v>
      </c>
      <c r="J1802" s="27">
        <v>8.0044249310000009</v>
      </c>
      <c r="K1802" s="26" t="s">
        <v>74</v>
      </c>
      <c r="L1802" s="23" t="s">
        <v>315</v>
      </c>
      <c r="M1802" s="23" t="s">
        <v>316</v>
      </c>
      <c r="N1802" s="28" t="s">
        <v>74</v>
      </c>
      <c r="O1802" s="3" t="s">
        <v>77</v>
      </c>
      <c r="P1802" s="3" t="s">
        <v>693</v>
      </c>
      <c r="Q1802" s="28" t="s">
        <v>74</v>
      </c>
      <c r="R1802" s="29">
        <v>4</v>
      </c>
      <c r="S1802" s="30">
        <v>0</v>
      </c>
      <c r="T1802" s="30">
        <v>0</v>
      </c>
      <c r="U1802" s="30">
        <v>0</v>
      </c>
      <c r="V1802" s="30">
        <v>0</v>
      </c>
      <c r="W1802" s="28" t="s">
        <v>74</v>
      </c>
      <c r="X1802" s="3" t="s">
        <v>101</v>
      </c>
      <c r="Y1802" s="28" t="s">
        <v>74</v>
      </c>
      <c r="Z1802" s="31">
        <v>-5.2164560365689647</v>
      </c>
      <c r="AA1802" s="31">
        <v>9.2345832042144309</v>
      </c>
      <c r="AB1802" s="31">
        <v>-5.2164560365689647</v>
      </c>
      <c r="AC1802" s="31">
        <v>19.471883436113043</v>
      </c>
      <c r="AD1802" s="28" t="s">
        <v>74</v>
      </c>
      <c r="AE1802" s="31">
        <v>-34.607236779881191</v>
      </c>
      <c r="AF1802" s="31">
        <v>-14.046089060714031</v>
      </c>
      <c r="AG1802" s="28" t="s">
        <v>74</v>
      </c>
      <c r="AH1802" s="32">
        <v>45940</v>
      </c>
      <c r="AJ1802" s="30" t="s">
        <v>6502</v>
      </c>
    </row>
    <row r="1803" spans="1:36" x14ac:dyDescent="0.2">
      <c r="A1803" s="23" t="s">
        <v>3417</v>
      </c>
      <c r="B1803" s="24" t="s">
        <v>557</v>
      </c>
      <c r="C1803" s="25" t="s">
        <v>3418</v>
      </c>
      <c r="D1803" s="26" t="s">
        <v>74</v>
      </c>
      <c r="E1803" s="24">
        <v>2</v>
      </c>
      <c r="F1803" s="27">
        <v>-18.159488184233645</v>
      </c>
      <c r="G1803" s="27">
        <v>0</v>
      </c>
      <c r="H1803" s="26" t="s">
        <v>74</v>
      </c>
      <c r="I1803" s="27">
        <v>20.788839074508211</v>
      </c>
      <c r="J1803" s="27">
        <v>7.991669978</v>
      </c>
      <c r="K1803" s="26" t="s">
        <v>74</v>
      </c>
      <c r="L1803" s="23" t="s">
        <v>178</v>
      </c>
      <c r="M1803" s="23" t="s">
        <v>1231</v>
      </c>
      <c r="N1803" s="28" t="s">
        <v>74</v>
      </c>
      <c r="O1803" s="3" t="s">
        <v>156</v>
      </c>
      <c r="P1803" s="3" t="s">
        <v>559</v>
      </c>
      <c r="Q1803" s="28" t="s">
        <v>74</v>
      </c>
      <c r="R1803" s="29">
        <v>3</v>
      </c>
      <c r="S1803" s="30">
        <v>0</v>
      </c>
      <c r="T1803" s="30">
        <v>0</v>
      </c>
      <c r="U1803" s="30">
        <v>0</v>
      </c>
      <c r="V1803" s="30">
        <v>0</v>
      </c>
      <c r="W1803" s="28" t="s">
        <v>74</v>
      </c>
      <c r="X1803" s="3" t="s">
        <v>83</v>
      </c>
      <c r="Y1803" s="28" t="s">
        <v>74</v>
      </c>
      <c r="Z1803" s="31">
        <v>-8.840864440078585</v>
      </c>
      <c r="AA1803" s="31">
        <v>4.5280468574003168</v>
      </c>
      <c r="AB1803" s="31">
        <v>-10.31505701952195</v>
      </c>
      <c r="AC1803" s="31">
        <v>36.476876875699162</v>
      </c>
      <c r="AD1803" s="28" t="s">
        <v>74</v>
      </c>
      <c r="AE1803" s="31">
        <v>-18.159488184233645</v>
      </c>
      <c r="AF1803" s="31">
        <v>13.789049987743827</v>
      </c>
      <c r="AG1803" s="28" t="s">
        <v>74</v>
      </c>
      <c r="AH1803" s="32">
        <v>45940</v>
      </c>
      <c r="AJ1803" s="30" t="s">
        <v>6503</v>
      </c>
    </row>
    <row r="1804" spans="1:36" x14ac:dyDescent="0.2">
      <c r="A1804" s="23">
        <v>144</v>
      </c>
      <c r="B1804" s="24" t="s">
        <v>124</v>
      </c>
      <c r="C1804" s="25" t="s">
        <v>3419</v>
      </c>
      <c r="D1804" s="26" t="s">
        <v>74</v>
      </c>
      <c r="E1804" s="24">
        <v>3</v>
      </c>
      <c r="F1804" s="27">
        <v>-7.7557734013057562</v>
      </c>
      <c r="G1804" s="27">
        <v>10.714206057336581</v>
      </c>
      <c r="H1804" s="26" t="s">
        <v>74</v>
      </c>
      <c r="I1804" s="27">
        <v>23.791965477464601</v>
      </c>
      <c r="J1804" s="27">
        <v>7.9835698900000001</v>
      </c>
      <c r="K1804" s="26" t="s">
        <v>74</v>
      </c>
      <c r="L1804" s="23" t="s">
        <v>178</v>
      </c>
      <c r="M1804" s="23" t="s">
        <v>1366</v>
      </c>
      <c r="N1804" s="28" t="s">
        <v>74</v>
      </c>
      <c r="O1804" s="3" t="s">
        <v>109</v>
      </c>
      <c r="P1804" s="3" t="s">
        <v>543</v>
      </c>
      <c r="Q1804" s="28" t="s">
        <v>74</v>
      </c>
      <c r="R1804" s="29">
        <v>5</v>
      </c>
      <c r="S1804" s="30">
        <v>22</v>
      </c>
      <c r="T1804" s="30">
        <v>0</v>
      </c>
      <c r="U1804" s="30">
        <v>0</v>
      </c>
      <c r="V1804" s="30">
        <v>0</v>
      </c>
      <c r="W1804" s="28" t="s">
        <v>74</v>
      </c>
      <c r="X1804" s="3" t="s">
        <v>83</v>
      </c>
      <c r="Y1804" s="28" t="s">
        <v>74</v>
      </c>
      <c r="Z1804" s="31">
        <v>-5.9720457433290948</v>
      </c>
      <c r="AA1804" s="31">
        <v>28.360797918473562</v>
      </c>
      <c r="AB1804" s="31">
        <v>-5.9720457433290948</v>
      </c>
      <c r="AC1804" s="31">
        <v>38.946261594502239</v>
      </c>
      <c r="AD1804" s="28" t="s">
        <v>74</v>
      </c>
      <c r="AE1804" s="31">
        <v>-18.543753402538876</v>
      </c>
      <c r="AF1804" s="31">
        <v>5.8657188267190481</v>
      </c>
      <c r="AG1804" s="28" t="s">
        <v>74</v>
      </c>
      <c r="AH1804" s="32">
        <v>45940</v>
      </c>
      <c r="AJ1804" s="30" t="s">
        <v>6504</v>
      </c>
    </row>
    <row r="1805" spans="1:36" x14ac:dyDescent="0.2">
      <c r="A1805" s="23">
        <v>4151</v>
      </c>
      <c r="B1805" s="24" t="s">
        <v>259</v>
      </c>
      <c r="C1805" s="25" t="s">
        <v>3420</v>
      </c>
      <c r="D1805" s="26" t="s">
        <v>74</v>
      </c>
      <c r="E1805" s="24">
        <v>0</v>
      </c>
      <c r="F1805" s="27">
        <v>-18.673951492457004</v>
      </c>
      <c r="G1805" s="27">
        <v>0.22195755590882341</v>
      </c>
      <c r="H1805" s="26" t="s">
        <v>74</v>
      </c>
      <c r="I1805" s="27">
        <v>21.767739320374162</v>
      </c>
      <c r="J1805" s="27">
        <v>7.9785335599999998</v>
      </c>
      <c r="K1805" s="26" t="s">
        <v>74</v>
      </c>
      <c r="L1805" s="23" t="s">
        <v>129</v>
      </c>
      <c r="M1805" s="23" t="s">
        <v>130</v>
      </c>
      <c r="N1805" s="28" t="s">
        <v>74</v>
      </c>
      <c r="O1805" s="3" t="s">
        <v>109</v>
      </c>
      <c r="P1805" s="3" t="s">
        <v>261</v>
      </c>
      <c r="Q1805" s="28" t="s">
        <v>74</v>
      </c>
      <c r="R1805" s="29">
        <v>2</v>
      </c>
      <c r="S1805" s="30">
        <v>0</v>
      </c>
      <c r="T1805" s="30">
        <v>0</v>
      </c>
      <c r="U1805" s="30">
        <v>0</v>
      </c>
      <c r="V1805" s="30">
        <v>3</v>
      </c>
      <c r="W1805" s="28" t="s">
        <v>74</v>
      </c>
      <c r="X1805" s="3" t="s">
        <v>83</v>
      </c>
      <c r="Y1805" s="28" t="s">
        <v>74</v>
      </c>
      <c r="Z1805" s="31">
        <v>-12.88504883546206</v>
      </c>
      <c r="AA1805" s="31">
        <v>12.588118773425524</v>
      </c>
      <c r="AB1805" s="31">
        <v>-28.532024987595573</v>
      </c>
      <c r="AC1805" s="31">
        <v>-11.333244042073842</v>
      </c>
      <c r="AD1805" s="28" t="s">
        <v>74</v>
      </c>
      <c r="AE1805" s="31">
        <v>-59.97955556780137</v>
      </c>
      <c r="AF1805" s="31">
        <v>-39.341444460064665</v>
      </c>
      <c r="AG1805" s="28" t="s">
        <v>74</v>
      </c>
      <c r="AH1805" s="32">
        <v>45940</v>
      </c>
      <c r="AJ1805" s="30" t="s">
        <v>6505</v>
      </c>
    </row>
    <row r="1806" spans="1:36" x14ac:dyDescent="0.2">
      <c r="A1806" s="23">
        <v>5183</v>
      </c>
      <c r="B1806" s="24" t="s">
        <v>1566</v>
      </c>
      <c r="C1806" s="25" t="s">
        <v>3421</v>
      </c>
      <c r="D1806" s="26" t="s">
        <v>74</v>
      </c>
      <c r="E1806" s="24">
        <v>3</v>
      </c>
      <c r="F1806" s="27">
        <v>-13.172869236368193</v>
      </c>
      <c r="G1806" s="27">
        <v>28.203456884987883</v>
      </c>
      <c r="H1806" s="26" t="s">
        <v>74</v>
      </c>
      <c r="I1806" s="27">
        <v>65.339776445765196</v>
      </c>
      <c r="J1806" s="27">
        <v>7.9544512970000003</v>
      </c>
      <c r="K1806" s="26" t="s">
        <v>74</v>
      </c>
      <c r="L1806" s="23" t="s">
        <v>247</v>
      </c>
      <c r="M1806" s="23" t="s">
        <v>816</v>
      </c>
      <c r="N1806" s="28" t="s">
        <v>74</v>
      </c>
      <c r="O1806" s="3" t="s">
        <v>109</v>
      </c>
      <c r="P1806" s="3" t="s">
        <v>1568</v>
      </c>
      <c r="Q1806" s="28" t="s">
        <v>74</v>
      </c>
      <c r="R1806" s="29">
        <v>3</v>
      </c>
      <c r="S1806" s="30">
        <v>0</v>
      </c>
      <c r="T1806" s="30">
        <v>0</v>
      </c>
      <c r="U1806" s="30">
        <v>0</v>
      </c>
      <c r="V1806" s="30">
        <v>0</v>
      </c>
      <c r="W1806" s="28" t="s">
        <v>74</v>
      </c>
      <c r="X1806" s="3" t="s">
        <v>79</v>
      </c>
      <c r="Y1806" s="28" t="s">
        <v>74</v>
      </c>
      <c r="Z1806" s="31">
        <v>-12.317327766179538</v>
      </c>
      <c r="AA1806" s="31">
        <v>39.07284768211921</v>
      </c>
      <c r="AB1806" s="31">
        <v>-54.983922829581985</v>
      </c>
      <c r="AC1806" s="31">
        <v>-34.1336616195278</v>
      </c>
      <c r="AD1806" s="28" t="s">
        <v>74</v>
      </c>
      <c r="AE1806" s="31">
        <v>-70.17404732227665</v>
      </c>
      <c r="AF1806" s="31">
        <v>-49.738998114515745</v>
      </c>
      <c r="AG1806" s="28" t="s">
        <v>74</v>
      </c>
      <c r="AH1806" s="32">
        <v>45940</v>
      </c>
      <c r="AJ1806" s="30" t="s">
        <v>6506</v>
      </c>
    </row>
    <row r="1807" spans="1:36" x14ac:dyDescent="0.2">
      <c r="A1807" s="23" t="s">
        <v>3422</v>
      </c>
      <c r="B1807" s="24" t="s">
        <v>72</v>
      </c>
      <c r="C1807" s="25" t="s">
        <v>3423</v>
      </c>
      <c r="D1807" s="26" t="s">
        <v>74</v>
      </c>
      <c r="E1807" s="24">
        <v>0</v>
      </c>
      <c r="F1807" s="27">
        <v>-29.583718739218394</v>
      </c>
      <c r="G1807" s="27">
        <v>0</v>
      </c>
      <c r="H1807" s="26" t="s">
        <v>74</v>
      </c>
      <c r="I1807" s="27">
        <v>43.288982030477243</v>
      </c>
      <c r="J1807" s="27">
        <v>7.9301259030000004</v>
      </c>
      <c r="K1807" s="26" t="s">
        <v>74</v>
      </c>
      <c r="L1807" s="23" t="s">
        <v>75</v>
      </c>
      <c r="M1807" s="23" t="s">
        <v>204</v>
      </c>
      <c r="N1807" s="28" t="s">
        <v>74</v>
      </c>
      <c r="O1807" s="3" t="s">
        <v>77</v>
      </c>
      <c r="P1807" s="3" t="s">
        <v>78</v>
      </c>
      <c r="Q1807" s="28" t="s">
        <v>74</v>
      </c>
      <c r="R1807" s="29">
        <v>0</v>
      </c>
      <c r="S1807" s="30">
        <v>0</v>
      </c>
      <c r="T1807" s="30">
        <v>0</v>
      </c>
      <c r="U1807" s="30">
        <v>31</v>
      </c>
      <c r="V1807" s="30">
        <v>31</v>
      </c>
      <c r="W1807" s="28" t="s">
        <v>74</v>
      </c>
      <c r="X1807" s="3" t="s">
        <v>79</v>
      </c>
      <c r="Y1807" s="28" t="s">
        <v>74</v>
      </c>
      <c r="Z1807" s="31">
        <v>-22.450980392156865</v>
      </c>
      <c r="AA1807" s="31">
        <v>0</v>
      </c>
      <c r="AB1807" s="31">
        <v>-78.699977560026937</v>
      </c>
      <c r="AC1807" s="31">
        <v>-47.116840586884557</v>
      </c>
      <c r="AD1807" s="28" t="s">
        <v>74</v>
      </c>
      <c r="AE1807" s="31">
        <v>-83.756452449616575</v>
      </c>
      <c r="AF1807" s="31">
        <v>-61.767576895369849</v>
      </c>
      <c r="AG1807" s="28" t="s">
        <v>74</v>
      </c>
      <c r="AH1807" s="32">
        <v>45940</v>
      </c>
      <c r="AJ1807" s="30" t="s">
        <v>6507</v>
      </c>
    </row>
    <row r="1808" spans="1:36" x14ac:dyDescent="0.2">
      <c r="A1808" s="23">
        <v>3898</v>
      </c>
      <c r="B1808" s="24" t="s">
        <v>124</v>
      </c>
      <c r="C1808" s="25" t="s">
        <v>3424</v>
      </c>
      <c r="D1808" s="26" t="s">
        <v>74</v>
      </c>
      <c r="E1808" s="24">
        <v>4</v>
      </c>
      <c r="F1808" s="27">
        <v>0</v>
      </c>
      <c r="G1808" s="27">
        <v>43.15355613842204</v>
      </c>
      <c r="H1808" s="26" t="s">
        <v>74</v>
      </c>
      <c r="I1808" s="27">
        <v>31.135599066512516</v>
      </c>
      <c r="J1808" s="27">
        <v>7.9253116730000004</v>
      </c>
      <c r="K1808" s="26" t="s">
        <v>74</v>
      </c>
      <c r="L1808" s="23" t="s">
        <v>178</v>
      </c>
      <c r="M1808" s="23" t="s">
        <v>418</v>
      </c>
      <c r="N1808" s="28" t="s">
        <v>74</v>
      </c>
      <c r="O1808" s="3" t="s">
        <v>109</v>
      </c>
      <c r="P1808" s="3" t="s">
        <v>126</v>
      </c>
      <c r="Q1808" s="28" t="s">
        <v>74</v>
      </c>
      <c r="R1808" s="29">
        <v>5</v>
      </c>
      <c r="S1808" s="30">
        <v>1</v>
      </c>
      <c r="T1808" s="30">
        <v>0</v>
      </c>
      <c r="U1808" s="30">
        <v>0</v>
      </c>
      <c r="V1808" s="30">
        <v>0</v>
      </c>
      <c r="W1808" s="28" t="s">
        <v>74</v>
      </c>
      <c r="X1808" s="3" t="s">
        <v>83</v>
      </c>
      <c r="Y1808" s="28" t="s">
        <v>74</v>
      </c>
      <c r="Z1808" s="31">
        <v>0</v>
      </c>
      <c r="AA1808" s="31">
        <v>50.101971447994543</v>
      </c>
      <c r="AB1808" s="31">
        <v>0</v>
      </c>
      <c r="AC1808" s="31">
        <v>41.116469020525152</v>
      </c>
      <c r="AD1808" s="28" t="s">
        <v>74</v>
      </c>
      <c r="AE1808" s="31">
        <v>-31.991377295662826</v>
      </c>
      <c r="AF1808" s="31">
        <v>5.1499106262255196</v>
      </c>
      <c r="AG1808" s="28" t="s">
        <v>74</v>
      </c>
      <c r="AH1808" s="32">
        <v>45940</v>
      </c>
      <c r="AJ1808" s="30" t="s">
        <v>6508</v>
      </c>
    </row>
    <row r="1809" spans="1:36" x14ac:dyDescent="0.2">
      <c r="A1809" s="23">
        <v>352820</v>
      </c>
      <c r="B1809" s="24" t="s">
        <v>140</v>
      </c>
      <c r="C1809" s="25" t="s">
        <v>3425</v>
      </c>
      <c r="D1809" s="26" t="s">
        <v>74</v>
      </c>
      <c r="E1809" s="24">
        <v>1</v>
      </c>
      <c r="F1809" s="27">
        <v>-21.942246576434613</v>
      </c>
      <c r="G1809" s="27">
        <v>4.8302871016971549</v>
      </c>
      <c r="H1809" s="26" t="s">
        <v>74</v>
      </c>
      <c r="I1809" s="27">
        <v>39.204726167011437</v>
      </c>
      <c r="J1809" s="27">
        <v>7.9168540079999996</v>
      </c>
      <c r="K1809" s="26" t="s">
        <v>74</v>
      </c>
      <c r="L1809" s="23" t="s">
        <v>88</v>
      </c>
      <c r="M1809" s="23" t="s">
        <v>135</v>
      </c>
      <c r="N1809" s="28" t="s">
        <v>74</v>
      </c>
      <c r="O1809" s="3" t="s">
        <v>109</v>
      </c>
      <c r="P1809" s="3" t="s">
        <v>142</v>
      </c>
      <c r="Q1809" s="28" t="s">
        <v>74</v>
      </c>
      <c r="R1809" s="29">
        <v>4</v>
      </c>
      <c r="S1809" s="30">
        <v>0</v>
      </c>
      <c r="T1809" s="30">
        <v>0</v>
      </c>
      <c r="U1809" s="30">
        <v>0</v>
      </c>
      <c r="V1809" s="30">
        <v>0</v>
      </c>
      <c r="W1809" s="28" t="s">
        <v>74</v>
      </c>
      <c r="X1809" s="3" t="s">
        <v>83</v>
      </c>
      <c r="Y1809" s="28" t="s">
        <v>74</v>
      </c>
      <c r="Z1809" s="31">
        <v>-11.237785016286644</v>
      </c>
      <c r="AA1809" s="31">
        <v>20.575221238938052</v>
      </c>
      <c r="AB1809" s="31">
        <v>-21.610428453809288</v>
      </c>
      <c r="AC1809" s="31">
        <v>22.672785806708983</v>
      </c>
      <c r="AD1809" s="28" t="s">
        <v>74</v>
      </c>
      <c r="AE1809" s="31">
        <v>-50.218677043482238</v>
      </c>
      <c r="AF1809" s="31">
        <v>-14.195248270833257</v>
      </c>
      <c r="AG1809" s="28" t="s">
        <v>74</v>
      </c>
      <c r="AH1809" s="32">
        <v>45940</v>
      </c>
      <c r="AJ1809" s="30" t="s">
        <v>6509</v>
      </c>
    </row>
    <row r="1810" spans="1:36" x14ac:dyDescent="0.2">
      <c r="A1810" s="23" t="s">
        <v>3426</v>
      </c>
      <c r="B1810" s="24" t="s">
        <v>557</v>
      </c>
      <c r="C1810" s="25" t="s">
        <v>3427</v>
      </c>
      <c r="D1810" s="26" t="s">
        <v>74</v>
      </c>
      <c r="E1810" s="24">
        <v>0</v>
      </c>
      <c r="F1810" s="27">
        <v>-16.062678319395289</v>
      </c>
      <c r="G1810" s="27">
        <v>0.94005189477157014</v>
      </c>
      <c r="H1810" s="26" t="s">
        <v>74</v>
      </c>
      <c r="I1810" s="27">
        <v>27.779078631802754</v>
      </c>
      <c r="J1810" s="27">
        <v>7.915078888</v>
      </c>
      <c r="K1810" s="26" t="s">
        <v>74</v>
      </c>
      <c r="L1810" s="23" t="s">
        <v>178</v>
      </c>
      <c r="M1810" s="23" t="s">
        <v>240</v>
      </c>
      <c r="N1810" s="28" t="s">
        <v>74</v>
      </c>
      <c r="O1810" s="3" t="s">
        <v>156</v>
      </c>
      <c r="P1810" s="3" t="s">
        <v>559</v>
      </c>
      <c r="Q1810" s="28" t="s">
        <v>74</v>
      </c>
      <c r="R1810" s="29">
        <v>2</v>
      </c>
      <c r="S1810" s="30">
        <v>0</v>
      </c>
      <c r="T1810" s="30">
        <v>0</v>
      </c>
      <c r="U1810" s="30">
        <v>0</v>
      </c>
      <c r="V1810" s="30">
        <v>3</v>
      </c>
      <c r="W1810" s="28" t="s">
        <v>74</v>
      </c>
      <c r="X1810" s="3" t="s">
        <v>83</v>
      </c>
      <c r="Y1810" s="28" t="s">
        <v>74</v>
      </c>
      <c r="Z1810" s="31">
        <v>-14.433880726015563</v>
      </c>
      <c r="AA1810" s="31">
        <v>12.177066022057717</v>
      </c>
      <c r="AB1810" s="31">
        <v>-21.328671328671327</v>
      </c>
      <c r="AC1810" s="31">
        <v>0.56730797231250796</v>
      </c>
      <c r="AD1810" s="28" t="s">
        <v>74</v>
      </c>
      <c r="AE1810" s="31">
        <v>-39.962997435713213</v>
      </c>
      <c r="AF1810" s="31">
        <v>-18.198942246940028</v>
      </c>
      <c r="AG1810" s="28" t="s">
        <v>74</v>
      </c>
      <c r="AH1810" s="32">
        <v>45940</v>
      </c>
      <c r="AJ1810" s="30" t="s">
        <v>6510</v>
      </c>
    </row>
    <row r="1811" spans="1:36" x14ac:dyDescent="0.2">
      <c r="A1811" s="23">
        <v>2801</v>
      </c>
      <c r="B1811" s="24" t="s">
        <v>259</v>
      </c>
      <c r="C1811" s="25" t="s">
        <v>3428</v>
      </c>
      <c r="D1811" s="26" t="s">
        <v>74</v>
      </c>
      <c r="E1811" s="24">
        <v>0</v>
      </c>
      <c r="F1811" s="27">
        <v>-36.171707734066203</v>
      </c>
      <c r="G1811" s="27">
        <v>2.5360182905961355</v>
      </c>
      <c r="H1811" s="26" t="s">
        <v>74</v>
      </c>
      <c r="I1811" s="27">
        <v>20.603704536640162</v>
      </c>
      <c r="J1811" s="27">
        <v>7.9113961929999999</v>
      </c>
      <c r="K1811" s="26" t="s">
        <v>74</v>
      </c>
      <c r="L1811" s="23" t="s">
        <v>122</v>
      </c>
      <c r="M1811" s="23" t="s">
        <v>221</v>
      </c>
      <c r="N1811" s="28" t="s">
        <v>74</v>
      </c>
      <c r="O1811" s="3" t="s">
        <v>109</v>
      </c>
      <c r="P1811" s="3" t="s">
        <v>261</v>
      </c>
      <c r="Q1811" s="28" t="s">
        <v>74</v>
      </c>
      <c r="R1811" s="29">
        <v>0</v>
      </c>
      <c r="S1811" s="30">
        <v>0</v>
      </c>
      <c r="T1811" s="30">
        <v>0</v>
      </c>
      <c r="U1811" s="30">
        <v>19</v>
      </c>
      <c r="V1811" s="30">
        <v>20</v>
      </c>
      <c r="W1811" s="28" t="s">
        <v>74</v>
      </c>
      <c r="X1811" s="3" t="s">
        <v>101</v>
      </c>
      <c r="Y1811" s="28" t="s">
        <v>74</v>
      </c>
      <c r="Z1811" s="31">
        <v>-17.171743306791207</v>
      </c>
      <c r="AA1811" s="31">
        <v>2.727637384677096</v>
      </c>
      <c r="AB1811" s="31">
        <v>-34.61365632467983</v>
      </c>
      <c r="AC1811" s="31">
        <v>-18.5602287971031</v>
      </c>
      <c r="AD1811" s="28" t="s">
        <v>74</v>
      </c>
      <c r="AE1811" s="31">
        <v>-60.518666466783458</v>
      </c>
      <c r="AF1811" s="31">
        <v>-43.560566380113421</v>
      </c>
      <c r="AG1811" s="28" t="s">
        <v>74</v>
      </c>
      <c r="AH1811" s="32">
        <v>45940</v>
      </c>
      <c r="AJ1811" s="30" t="s">
        <v>6511</v>
      </c>
    </row>
    <row r="1812" spans="1:36" x14ac:dyDescent="0.2">
      <c r="A1812" s="23" t="s">
        <v>3429</v>
      </c>
      <c r="B1812" s="24" t="s">
        <v>691</v>
      </c>
      <c r="C1812" s="25" t="s">
        <v>3430</v>
      </c>
      <c r="D1812" s="26" t="s">
        <v>74</v>
      </c>
      <c r="E1812" s="24">
        <v>1</v>
      </c>
      <c r="F1812" s="27">
        <v>-14.051146991322117</v>
      </c>
      <c r="G1812" s="27">
        <v>0</v>
      </c>
      <c r="H1812" s="26" t="s">
        <v>74</v>
      </c>
      <c r="I1812" s="27">
        <v>16.459485677889159</v>
      </c>
      <c r="J1812" s="27">
        <v>7.9106005269999997</v>
      </c>
      <c r="K1812" s="26" t="s">
        <v>74</v>
      </c>
      <c r="L1812" s="23" t="s">
        <v>315</v>
      </c>
      <c r="M1812" s="23" t="s">
        <v>316</v>
      </c>
      <c r="N1812" s="28" t="s">
        <v>74</v>
      </c>
      <c r="O1812" s="3" t="s">
        <v>77</v>
      </c>
      <c r="P1812" s="3" t="s">
        <v>693</v>
      </c>
      <c r="Q1812" s="28" t="s">
        <v>74</v>
      </c>
      <c r="R1812" s="29">
        <v>3</v>
      </c>
      <c r="S1812" s="30">
        <v>0</v>
      </c>
      <c r="T1812" s="30">
        <v>0</v>
      </c>
      <c r="U1812" s="30">
        <v>0</v>
      </c>
      <c r="V1812" s="30">
        <v>0</v>
      </c>
      <c r="W1812" s="28" t="s">
        <v>74</v>
      </c>
      <c r="X1812" s="3" t="s">
        <v>101</v>
      </c>
      <c r="Y1812" s="28" t="s">
        <v>74</v>
      </c>
      <c r="Z1812" s="31">
        <v>-7.5402635431917924</v>
      </c>
      <c r="AA1812" s="31">
        <v>8.1953169617361432</v>
      </c>
      <c r="AB1812" s="31">
        <v>-7.5402635431917924</v>
      </c>
      <c r="AC1812" s="31">
        <v>28.435018117845658</v>
      </c>
      <c r="AD1812" s="28" t="s">
        <v>74</v>
      </c>
      <c r="AE1812" s="31">
        <v>-28.275149679337563</v>
      </c>
      <c r="AF1812" s="31">
        <v>-7.230353129040509</v>
      </c>
      <c r="AG1812" s="28" t="s">
        <v>74</v>
      </c>
      <c r="AH1812" s="32">
        <v>45940</v>
      </c>
      <c r="AJ1812" s="30" t="s">
        <v>6512</v>
      </c>
    </row>
    <row r="1813" spans="1:36" x14ac:dyDescent="0.2">
      <c r="A1813" s="23" t="s">
        <v>3431</v>
      </c>
      <c r="B1813" s="24" t="s">
        <v>154</v>
      </c>
      <c r="C1813" s="25" t="s">
        <v>3432</v>
      </c>
      <c r="D1813" s="26" t="s">
        <v>74</v>
      </c>
      <c r="E1813" s="24">
        <v>0</v>
      </c>
      <c r="F1813" s="27">
        <v>-17.884739528160125</v>
      </c>
      <c r="G1813" s="27">
        <v>0</v>
      </c>
      <c r="H1813" s="26" t="s">
        <v>74</v>
      </c>
      <c r="I1813" s="27">
        <v>45.937825153269443</v>
      </c>
      <c r="J1813" s="27">
        <v>7.903805974</v>
      </c>
      <c r="K1813" s="26" t="s">
        <v>74</v>
      </c>
      <c r="L1813" s="23" t="s">
        <v>247</v>
      </c>
      <c r="M1813" s="23" t="s">
        <v>1856</v>
      </c>
      <c r="N1813" s="28" t="s">
        <v>74</v>
      </c>
      <c r="O1813" s="3" t="s">
        <v>156</v>
      </c>
      <c r="P1813" s="3" t="s">
        <v>902</v>
      </c>
      <c r="Q1813" s="28" t="s">
        <v>74</v>
      </c>
      <c r="R1813" s="29">
        <v>1</v>
      </c>
      <c r="S1813" s="30">
        <v>0</v>
      </c>
      <c r="T1813" s="30">
        <v>0</v>
      </c>
      <c r="U1813" s="30">
        <v>0</v>
      </c>
      <c r="V1813" s="30">
        <v>1</v>
      </c>
      <c r="W1813" s="28" t="s">
        <v>74</v>
      </c>
      <c r="X1813" s="3" t="s">
        <v>79</v>
      </c>
      <c r="Y1813" s="28" t="s">
        <v>74</v>
      </c>
      <c r="Z1813" s="31">
        <v>-16.294859359844807</v>
      </c>
      <c r="AA1813" s="31">
        <v>18.219178082191796</v>
      </c>
      <c r="AB1813" s="31">
        <v>-51.679731243001115</v>
      </c>
      <c r="AC1813" s="31">
        <v>-26.112064795352662</v>
      </c>
      <c r="AD1813" s="28" t="s">
        <v>74</v>
      </c>
      <c r="AE1813" s="31">
        <v>-63.842576770481507</v>
      </c>
      <c r="AF1813" s="31">
        <v>-41.599964921358627</v>
      </c>
      <c r="AG1813" s="28" t="s">
        <v>74</v>
      </c>
      <c r="AH1813" s="32">
        <v>45940</v>
      </c>
      <c r="AJ1813" s="30" t="s">
        <v>6513</v>
      </c>
    </row>
    <row r="1814" spans="1:36" x14ac:dyDescent="0.2">
      <c r="A1814" s="23">
        <v>42700</v>
      </c>
      <c r="B1814" s="24" t="s">
        <v>140</v>
      </c>
      <c r="C1814" s="25" t="s">
        <v>3433</v>
      </c>
      <c r="D1814" s="26" t="s">
        <v>74</v>
      </c>
      <c r="E1814" s="24">
        <v>5</v>
      </c>
      <c r="F1814" s="27">
        <v>0</v>
      </c>
      <c r="G1814" s="27">
        <v>46.078847926982654</v>
      </c>
      <c r="H1814" s="26" t="s">
        <v>74</v>
      </c>
      <c r="I1814" s="27">
        <v>63.802408485060823</v>
      </c>
      <c r="J1814" s="27">
        <v>7.9024067840000001</v>
      </c>
      <c r="K1814" s="26" t="s">
        <v>74</v>
      </c>
      <c r="L1814" s="23" t="s">
        <v>75</v>
      </c>
      <c r="M1814" s="23" t="s">
        <v>76</v>
      </c>
      <c r="N1814" s="28" t="s">
        <v>74</v>
      </c>
      <c r="O1814" s="3" t="s">
        <v>109</v>
      </c>
      <c r="P1814" s="3" t="s">
        <v>142</v>
      </c>
      <c r="Q1814" s="28" t="s">
        <v>74</v>
      </c>
      <c r="R1814" s="29">
        <v>5</v>
      </c>
      <c r="S1814" s="30">
        <v>1</v>
      </c>
      <c r="T1814" s="30">
        <v>1</v>
      </c>
      <c r="U1814" s="30">
        <v>0</v>
      </c>
      <c r="V1814" s="30">
        <v>0</v>
      </c>
      <c r="W1814" s="28" t="s">
        <v>74</v>
      </c>
      <c r="X1814" s="3" t="s">
        <v>79</v>
      </c>
      <c r="Y1814" s="28" t="s">
        <v>74</v>
      </c>
      <c r="Z1814" s="31">
        <v>0</v>
      </c>
      <c r="AA1814" s="31">
        <v>81.832061068702288</v>
      </c>
      <c r="AB1814" s="31">
        <v>-33.416755262633998</v>
      </c>
      <c r="AC1814" s="31">
        <v>95.713527510408312</v>
      </c>
      <c r="AD1814" s="28" t="s">
        <v>74</v>
      </c>
      <c r="AE1814" s="31">
        <v>-46.766344973769542</v>
      </c>
      <c r="AF1814" s="31">
        <v>51.652359661922532</v>
      </c>
      <c r="AG1814" s="28" t="s">
        <v>74</v>
      </c>
      <c r="AH1814" s="32">
        <v>45940</v>
      </c>
      <c r="AJ1814" s="30" t="s">
        <v>6514</v>
      </c>
    </row>
    <row r="1815" spans="1:36" x14ac:dyDescent="0.2">
      <c r="A1815" s="23" t="s">
        <v>3434</v>
      </c>
      <c r="B1815" s="24" t="s">
        <v>255</v>
      </c>
      <c r="C1815" s="25" t="s">
        <v>3435</v>
      </c>
      <c r="D1815" s="26" t="s">
        <v>74</v>
      </c>
      <c r="E1815" s="24">
        <v>5</v>
      </c>
      <c r="F1815" s="27">
        <v>-7.7133165162104111</v>
      </c>
      <c r="G1815" s="27">
        <v>17.812029153990604</v>
      </c>
      <c r="H1815" s="26" t="s">
        <v>74</v>
      </c>
      <c r="I1815" s="27">
        <v>34.324147990109893</v>
      </c>
      <c r="J1815" s="27">
        <v>7.9000097179999997</v>
      </c>
      <c r="K1815" s="26" t="s">
        <v>74</v>
      </c>
      <c r="L1815" s="23" t="s">
        <v>91</v>
      </c>
      <c r="M1815" s="23" t="s">
        <v>1209</v>
      </c>
      <c r="N1815" s="28" t="s">
        <v>74</v>
      </c>
      <c r="O1815" s="3" t="s">
        <v>109</v>
      </c>
      <c r="P1815" s="3" t="s">
        <v>258</v>
      </c>
      <c r="Q1815" s="28" t="s">
        <v>74</v>
      </c>
      <c r="R1815" s="29">
        <v>5</v>
      </c>
      <c r="S1815" s="30">
        <v>9</v>
      </c>
      <c r="T1815" s="30">
        <v>8</v>
      </c>
      <c r="U1815" s="30">
        <v>0</v>
      </c>
      <c r="V1815" s="30">
        <v>0</v>
      </c>
      <c r="W1815" s="28" t="s">
        <v>74</v>
      </c>
      <c r="X1815" s="3" t="s">
        <v>83</v>
      </c>
      <c r="Y1815" s="28" t="s">
        <v>74</v>
      </c>
      <c r="Z1815" s="31">
        <v>-7.569902250511487</v>
      </c>
      <c r="AA1815" s="31">
        <v>48.228260341223937</v>
      </c>
      <c r="AB1815" s="31">
        <v>-7.569902250511487</v>
      </c>
      <c r="AC1815" s="31">
        <v>65.866321100499519</v>
      </c>
      <c r="AD1815" s="28" t="s">
        <v>74</v>
      </c>
      <c r="AE1815" s="31">
        <v>-16.525091467579855</v>
      </c>
      <c r="AF1815" s="31">
        <v>20.682445311388463</v>
      </c>
      <c r="AG1815" s="28" t="s">
        <v>74</v>
      </c>
      <c r="AH1815" s="32">
        <v>45940</v>
      </c>
      <c r="AJ1815" s="30" t="s">
        <v>6515</v>
      </c>
    </row>
    <row r="1816" spans="1:36" x14ac:dyDescent="0.2">
      <c r="A1816" s="23" t="s">
        <v>3436</v>
      </c>
      <c r="B1816" s="24" t="s">
        <v>182</v>
      </c>
      <c r="C1816" s="25" t="s">
        <v>3437</v>
      </c>
      <c r="D1816" s="26" t="s">
        <v>74</v>
      </c>
      <c r="E1816" s="24">
        <v>2</v>
      </c>
      <c r="F1816" s="27">
        <v>-8.7782517060029424</v>
      </c>
      <c r="G1816" s="27">
        <v>47.625185258719085</v>
      </c>
      <c r="H1816" s="26" t="s">
        <v>74</v>
      </c>
      <c r="I1816" s="27">
        <v>60.448763330035895</v>
      </c>
      <c r="J1816" s="27">
        <v>7.8958361220000004</v>
      </c>
      <c r="K1816" s="26" t="s">
        <v>74</v>
      </c>
      <c r="L1816" s="23" t="s">
        <v>122</v>
      </c>
      <c r="M1816" s="23" t="s">
        <v>655</v>
      </c>
      <c r="N1816" s="28" t="s">
        <v>74</v>
      </c>
      <c r="O1816" s="3" t="s">
        <v>156</v>
      </c>
      <c r="P1816" s="3" t="s">
        <v>184</v>
      </c>
      <c r="Q1816" s="28" t="s">
        <v>74</v>
      </c>
      <c r="R1816" s="29">
        <v>3</v>
      </c>
      <c r="S1816" s="30">
        <v>0</v>
      </c>
      <c r="T1816" s="30">
        <v>0</v>
      </c>
      <c r="U1816" s="30">
        <v>0</v>
      </c>
      <c r="V1816" s="30">
        <v>0</v>
      </c>
      <c r="W1816" s="28" t="s">
        <v>74</v>
      </c>
      <c r="X1816" s="3" t="s">
        <v>79</v>
      </c>
      <c r="Y1816" s="28" t="s">
        <v>74</v>
      </c>
      <c r="Z1816" s="31">
        <v>-5.1851851851851851</v>
      </c>
      <c r="AA1816" s="31">
        <v>54.527162977867214</v>
      </c>
      <c r="AB1816" s="31">
        <v>-46.002446764130994</v>
      </c>
      <c r="AC1816" s="31">
        <v>-23.709821830646394</v>
      </c>
      <c r="AD1816" s="28" t="s">
        <v>74</v>
      </c>
      <c r="AE1816" s="31">
        <v>-58.5716047307967</v>
      </c>
      <c r="AF1816" s="31">
        <v>-37.205323399629705</v>
      </c>
      <c r="AG1816" s="28" t="s">
        <v>74</v>
      </c>
      <c r="AH1816" s="32">
        <v>45940</v>
      </c>
      <c r="AJ1816" s="30" t="s">
        <v>6516</v>
      </c>
    </row>
    <row r="1817" spans="1:36" x14ac:dyDescent="0.2">
      <c r="A1817" s="23" t="s">
        <v>3438</v>
      </c>
      <c r="B1817" s="24" t="s">
        <v>154</v>
      </c>
      <c r="C1817" s="25" t="s">
        <v>3439</v>
      </c>
      <c r="D1817" s="26" t="s">
        <v>74</v>
      </c>
      <c r="E1817" s="24">
        <v>0</v>
      </c>
      <c r="F1817" s="27">
        <v>-35.955328283646793</v>
      </c>
      <c r="G1817" s="27">
        <v>10.979254309929768</v>
      </c>
      <c r="H1817" s="26" t="s">
        <v>74</v>
      </c>
      <c r="I1817" s="27">
        <v>32.25583119993771</v>
      </c>
      <c r="J1817" s="27">
        <v>7.8953229030000003</v>
      </c>
      <c r="K1817" s="26" t="s">
        <v>74</v>
      </c>
      <c r="L1817" s="23" t="s">
        <v>91</v>
      </c>
      <c r="M1817" s="23" t="s">
        <v>92</v>
      </c>
      <c r="N1817" s="28" t="s">
        <v>74</v>
      </c>
      <c r="O1817" s="3" t="s">
        <v>156</v>
      </c>
      <c r="P1817" s="3" t="s">
        <v>175</v>
      </c>
      <c r="Q1817" s="28" t="s">
        <v>74</v>
      </c>
      <c r="R1817" s="29">
        <v>0</v>
      </c>
      <c r="S1817" s="30">
        <v>0</v>
      </c>
      <c r="T1817" s="30">
        <v>0</v>
      </c>
      <c r="U1817" s="30">
        <v>17</v>
      </c>
      <c r="V1817" s="30">
        <v>17</v>
      </c>
      <c r="W1817" s="28" t="s">
        <v>74</v>
      </c>
      <c r="X1817" s="3" t="s">
        <v>83</v>
      </c>
      <c r="Y1817" s="28" t="s">
        <v>74</v>
      </c>
      <c r="Z1817" s="31">
        <v>-24.044032444959456</v>
      </c>
      <c r="AA1817" s="31">
        <v>13.457377758546082</v>
      </c>
      <c r="AB1817" s="31">
        <v>-63.14309811639022</v>
      </c>
      <c r="AC1817" s="31">
        <v>-15.077198130532384</v>
      </c>
      <c r="AD1817" s="28" t="s">
        <v>74</v>
      </c>
      <c r="AE1817" s="31">
        <v>-71.445627077710952</v>
      </c>
      <c r="AF1817" s="31">
        <v>-32.558830006254389</v>
      </c>
      <c r="AG1817" s="28" t="s">
        <v>74</v>
      </c>
      <c r="AH1817" s="32">
        <v>45940</v>
      </c>
      <c r="AJ1817" s="30" t="s">
        <v>6517</v>
      </c>
    </row>
    <row r="1818" spans="1:36" x14ac:dyDescent="0.2">
      <c r="A1818" s="23">
        <v>151</v>
      </c>
      <c r="B1818" s="24" t="s">
        <v>124</v>
      </c>
      <c r="C1818" s="25" t="s">
        <v>3440</v>
      </c>
      <c r="D1818" s="26" t="s">
        <v>74</v>
      </c>
      <c r="E1818" s="24">
        <v>0</v>
      </c>
      <c r="F1818" s="27">
        <v>-15.235035017416108</v>
      </c>
      <c r="G1818" s="27">
        <v>0.58552941535975522</v>
      </c>
      <c r="H1818" s="26" t="s">
        <v>74</v>
      </c>
      <c r="I1818" s="27">
        <v>19.161002836041906</v>
      </c>
      <c r="J1818" s="27">
        <v>7.8866106299999998</v>
      </c>
      <c r="K1818" s="26" t="s">
        <v>74</v>
      </c>
      <c r="L1818" s="23" t="s">
        <v>122</v>
      </c>
      <c r="M1818" s="23" t="s">
        <v>221</v>
      </c>
      <c r="N1818" s="28" t="s">
        <v>74</v>
      </c>
      <c r="O1818" s="3" t="s">
        <v>109</v>
      </c>
      <c r="P1818" s="3" t="s">
        <v>543</v>
      </c>
      <c r="Q1818" s="28" t="s">
        <v>74</v>
      </c>
      <c r="R1818" s="29">
        <v>3</v>
      </c>
      <c r="S1818" s="30">
        <v>0</v>
      </c>
      <c r="T1818" s="30">
        <v>0</v>
      </c>
      <c r="U1818" s="30">
        <v>0</v>
      </c>
      <c r="V1818" s="30">
        <v>2</v>
      </c>
      <c r="W1818" s="28" t="s">
        <v>74</v>
      </c>
      <c r="X1818" s="3" t="s">
        <v>101</v>
      </c>
      <c r="Y1818" s="28" t="s">
        <v>74</v>
      </c>
      <c r="Z1818" s="31">
        <v>-11.413969335604769</v>
      </c>
      <c r="AA1818" s="31">
        <v>9.7046413502109701</v>
      </c>
      <c r="AB1818" s="31">
        <v>-22.038980509745123</v>
      </c>
      <c r="AC1818" s="31">
        <v>7.4269187067451838</v>
      </c>
      <c r="AD1818" s="28" t="s">
        <v>74</v>
      </c>
      <c r="AE1818" s="31">
        <v>-47.137036955534548</v>
      </c>
      <c r="AF1818" s="31">
        <v>-19.802293913906315</v>
      </c>
      <c r="AG1818" s="28" t="s">
        <v>74</v>
      </c>
      <c r="AH1818" s="32">
        <v>45940</v>
      </c>
      <c r="AJ1818" s="30" t="s">
        <v>6518</v>
      </c>
    </row>
    <row r="1819" spans="1:36" x14ac:dyDescent="0.2">
      <c r="A1819" s="23">
        <v>135</v>
      </c>
      <c r="B1819" s="24" t="s">
        <v>124</v>
      </c>
      <c r="C1819" s="25" t="s">
        <v>3441</v>
      </c>
      <c r="D1819" s="26" t="s">
        <v>74</v>
      </c>
      <c r="E1819" s="24">
        <v>0</v>
      </c>
      <c r="F1819" s="27">
        <v>-29.102713196559154</v>
      </c>
      <c r="G1819" s="27">
        <v>4.8438703745784188</v>
      </c>
      <c r="H1819" s="26" t="s">
        <v>74</v>
      </c>
      <c r="I1819" s="27">
        <v>28.223542291195574</v>
      </c>
      <c r="J1819" s="27">
        <v>7.8775837480000002</v>
      </c>
      <c r="K1819" s="26" t="s">
        <v>74</v>
      </c>
      <c r="L1819" s="23" t="s">
        <v>97</v>
      </c>
      <c r="M1819" s="23" t="s">
        <v>257</v>
      </c>
      <c r="N1819" s="28" t="s">
        <v>74</v>
      </c>
      <c r="O1819" s="3" t="s">
        <v>109</v>
      </c>
      <c r="P1819" s="3" t="s">
        <v>543</v>
      </c>
      <c r="Q1819" s="28" t="s">
        <v>74</v>
      </c>
      <c r="R1819" s="29">
        <v>1</v>
      </c>
      <c r="S1819" s="30">
        <v>0</v>
      </c>
      <c r="T1819" s="30">
        <v>0</v>
      </c>
      <c r="U1819" s="30">
        <v>0</v>
      </c>
      <c r="V1819" s="30">
        <v>15</v>
      </c>
      <c r="W1819" s="28" t="s">
        <v>74</v>
      </c>
      <c r="X1819" s="3" t="s">
        <v>83</v>
      </c>
      <c r="Y1819" s="28" t="s">
        <v>74</v>
      </c>
      <c r="Z1819" s="31">
        <v>-12.049689440993795</v>
      </c>
      <c r="AA1819" s="31">
        <v>2.4602026049204042</v>
      </c>
      <c r="AB1819" s="31">
        <v>-18.244803695150118</v>
      </c>
      <c r="AC1819" s="31">
        <v>5.5377506148915581</v>
      </c>
      <c r="AD1819" s="28" t="s">
        <v>74</v>
      </c>
      <c r="AE1819" s="31">
        <v>-37.63802106448793</v>
      </c>
      <c r="AF1819" s="31">
        <v>-20.057849696259648</v>
      </c>
      <c r="AG1819" s="28" t="s">
        <v>74</v>
      </c>
      <c r="AH1819" s="32">
        <v>45940</v>
      </c>
      <c r="AJ1819" s="30" t="s">
        <v>6519</v>
      </c>
    </row>
    <row r="1820" spans="1:36" x14ac:dyDescent="0.2">
      <c r="A1820" s="23">
        <v>3092</v>
      </c>
      <c r="B1820" s="24" t="s">
        <v>259</v>
      </c>
      <c r="C1820" s="25" t="s">
        <v>3442</v>
      </c>
      <c r="D1820" s="26" t="s">
        <v>74</v>
      </c>
      <c r="E1820" s="24">
        <v>0</v>
      </c>
      <c r="F1820" s="27">
        <v>-29.501537048025149</v>
      </c>
      <c r="G1820" s="27">
        <v>0</v>
      </c>
      <c r="H1820" s="26" t="s">
        <v>74</v>
      </c>
      <c r="I1820" s="27">
        <v>22.616717721667349</v>
      </c>
      <c r="J1820" s="27">
        <v>7.8768774300000004</v>
      </c>
      <c r="K1820" s="26" t="s">
        <v>74</v>
      </c>
      <c r="L1820" s="23" t="s">
        <v>91</v>
      </c>
      <c r="M1820" s="23" t="s">
        <v>92</v>
      </c>
      <c r="N1820" s="28" t="s">
        <v>74</v>
      </c>
      <c r="O1820" s="3" t="s">
        <v>109</v>
      </c>
      <c r="P1820" s="3" t="s">
        <v>261</v>
      </c>
      <c r="Q1820" s="28" t="s">
        <v>74</v>
      </c>
      <c r="R1820" s="29">
        <v>2</v>
      </c>
      <c r="S1820" s="30">
        <v>0</v>
      </c>
      <c r="T1820" s="30">
        <v>0</v>
      </c>
      <c r="U1820" s="30">
        <v>0</v>
      </c>
      <c r="V1820" s="30">
        <v>13</v>
      </c>
      <c r="W1820" s="28" t="s">
        <v>74</v>
      </c>
      <c r="X1820" s="3" t="s">
        <v>83</v>
      </c>
      <c r="Y1820" s="28" t="s">
        <v>74</v>
      </c>
      <c r="Z1820" s="31">
        <v>-16.271868710326675</v>
      </c>
      <c r="AA1820" s="31">
        <v>0</v>
      </c>
      <c r="AB1820" s="31">
        <v>-23.440207481567892</v>
      </c>
      <c r="AC1820" s="31">
        <v>17.609607347886399</v>
      </c>
      <c r="AD1820" s="28" t="s">
        <v>74</v>
      </c>
      <c r="AE1820" s="31">
        <v>-33.965335967561479</v>
      </c>
      <c r="AF1820" s="31">
        <v>-15.294285310020566</v>
      </c>
      <c r="AG1820" s="28" t="s">
        <v>74</v>
      </c>
      <c r="AH1820" s="32">
        <v>45940</v>
      </c>
      <c r="AJ1820" s="30" t="s">
        <v>6520</v>
      </c>
    </row>
    <row r="1821" spans="1:36" x14ac:dyDescent="0.2">
      <c r="A1821" s="23" t="s">
        <v>3443</v>
      </c>
      <c r="B1821" s="24" t="s">
        <v>255</v>
      </c>
      <c r="C1821" s="25" t="s">
        <v>3444</v>
      </c>
      <c r="D1821" s="26" t="s">
        <v>74</v>
      </c>
      <c r="E1821" s="24">
        <v>3</v>
      </c>
      <c r="F1821" s="27">
        <v>-15.459501658987524</v>
      </c>
      <c r="G1821" s="27">
        <v>14.915827391177036</v>
      </c>
      <c r="H1821" s="26" t="s">
        <v>74</v>
      </c>
      <c r="I1821" s="27">
        <v>41.635274944265497</v>
      </c>
      <c r="J1821" s="27">
        <v>7.871868418</v>
      </c>
      <c r="K1821" s="26" t="s">
        <v>74</v>
      </c>
      <c r="L1821" s="23" t="s">
        <v>493</v>
      </c>
      <c r="M1821" s="23" t="s">
        <v>1518</v>
      </c>
      <c r="N1821" s="28" t="s">
        <v>74</v>
      </c>
      <c r="O1821" s="3" t="s">
        <v>109</v>
      </c>
      <c r="P1821" s="3" t="s">
        <v>258</v>
      </c>
      <c r="Q1821" s="28" t="s">
        <v>74</v>
      </c>
      <c r="R1821" s="29">
        <v>5</v>
      </c>
      <c r="S1821" s="30">
        <v>10</v>
      </c>
      <c r="T1821" s="30">
        <v>0</v>
      </c>
      <c r="U1821" s="30">
        <v>0</v>
      </c>
      <c r="V1821" s="30">
        <v>0</v>
      </c>
      <c r="W1821" s="28" t="s">
        <v>74</v>
      </c>
      <c r="X1821" s="3" t="s">
        <v>79</v>
      </c>
      <c r="Y1821" s="28" t="s">
        <v>74</v>
      </c>
      <c r="Z1821" s="31">
        <v>-8.9065528185827141</v>
      </c>
      <c r="AA1821" s="31">
        <v>44.584328970362705</v>
      </c>
      <c r="AB1821" s="31">
        <v>-18.060454164182278</v>
      </c>
      <c r="AC1821" s="31">
        <v>64.495123423584147</v>
      </c>
      <c r="AD1821" s="28" t="s">
        <v>74</v>
      </c>
      <c r="AE1821" s="31">
        <v>-36.142464219602559</v>
      </c>
      <c r="AF1821" s="31">
        <v>23.731515472457644</v>
      </c>
      <c r="AG1821" s="28" t="s">
        <v>74</v>
      </c>
      <c r="AH1821" s="32">
        <v>45940</v>
      </c>
      <c r="AJ1821" s="30" t="s">
        <v>6521</v>
      </c>
    </row>
    <row r="1822" spans="1:36" x14ac:dyDescent="0.2">
      <c r="A1822" s="23" t="s">
        <v>3445</v>
      </c>
      <c r="B1822" s="24" t="s">
        <v>272</v>
      </c>
      <c r="C1822" s="25" t="s">
        <v>3446</v>
      </c>
      <c r="D1822" s="26" t="s">
        <v>74</v>
      </c>
      <c r="E1822" s="24">
        <v>2</v>
      </c>
      <c r="F1822" s="27">
        <v>-18.586484779776733</v>
      </c>
      <c r="G1822" s="27">
        <v>2.9326171368589931</v>
      </c>
      <c r="H1822" s="26" t="s">
        <v>74</v>
      </c>
      <c r="I1822" s="27">
        <v>12.392278012733723</v>
      </c>
      <c r="J1822" s="27">
        <v>7.8601797849999997</v>
      </c>
      <c r="K1822" s="26" t="s">
        <v>74</v>
      </c>
      <c r="L1822" s="23" t="s">
        <v>122</v>
      </c>
      <c r="M1822" s="23" t="s">
        <v>1085</v>
      </c>
      <c r="N1822" s="28" t="s">
        <v>74</v>
      </c>
      <c r="O1822" s="3" t="s">
        <v>77</v>
      </c>
      <c r="P1822" s="3" t="s">
        <v>274</v>
      </c>
      <c r="Q1822" s="28" t="s">
        <v>74</v>
      </c>
      <c r="R1822" s="29">
        <v>3</v>
      </c>
      <c r="S1822" s="30">
        <v>0</v>
      </c>
      <c r="T1822" s="30">
        <v>0</v>
      </c>
      <c r="U1822" s="30">
        <v>0</v>
      </c>
      <c r="V1822" s="30">
        <v>0</v>
      </c>
      <c r="W1822" s="28" t="s">
        <v>74</v>
      </c>
      <c r="X1822" s="3" t="s">
        <v>101</v>
      </c>
      <c r="Y1822" s="28" t="s">
        <v>74</v>
      </c>
      <c r="Z1822" s="31">
        <v>-6.5032679738562083</v>
      </c>
      <c r="AA1822" s="31">
        <v>10.676982591876211</v>
      </c>
      <c r="AB1822" s="31">
        <v>-6.5032679738562083</v>
      </c>
      <c r="AC1822" s="31">
        <v>40.330052752524196</v>
      </c>
      <c r="AD1822" s="28" t="s">
        <v>74</v>
      </c>
      <c r="AE1822" s="31">
        <v>-18.586484779776733</v>
      </c>
      <c r="AF1822" s="31">
        <v>3.9612747202717276</v>
      </c>
      <c r="AG1822" s="28" t="s">
        <v>74</v>
      </c>
      <c r="AH1822" s="32">
        <v>45940</v>
      </c>
      <c r="AJ1822" s="30" t="s">
        <v>6522</v>
      </c>
    </row>
    <row r="1823" spans="1:36" x14ac:dyDescent="0.2">
      <c r="A1823" s="23">
        <v>2801</v>
      </c>
      <c r="B1823" s="24" t="s">
        <v>107</v>
      </c>
      <c r="C1823" s="25" t="s">
        <v>3447</v>
      </c>
      <c r="D1823" s="26" t="s">
        <v>74</v>
      </c>
      <c r="E1823" s="24">
        <v>4</v>
      </c>
      <c r="F1823" s="27">
        <v>-1.4322449263240338</v>
      </c>
      <c r="G1823" s="27">
        <v>15.317227367385158</v>
      </c>
      <c r="H1823" s="26" t="s">
        <v>74</v>
      </c>
      <c r="I1823" s="27">
        <v>13.317982185445153</v>
      </c>
      <c r="J1823" s="27">
        <v>7.8519951839999997</v>
      </c>
      <c r="K1823" s="26" t="s">
        <v>74</v>
      </c>
      <c r="L1823" s="23" t="s">
        <v>113</v>
      </c>
      <c r="M1823" s="23" t="s">
        <v>324</v>
      </c>
      <c r="N1823" s="28" t="s">
        <v>74</v>
      </c>
      <c r="O1823" s="3" t="s">
        <v>109</v>
      </c>
      <c r="P1823" s="3" t="s">
        <v>110</v>
      </c>
      <c r="Q1823" s="28" t="s">
        <v>74</v>
      </c>
      <c r="R1823" s="29">
        <v>5</v>
      </c>
      <c r="S1823" s="30">
        <v>24</v>
      </c>
      <c r="T1823" s="30">
        <v>0</v>
      </c>
      <c r="U1823" s="30">
        <v>0</v>
      </c>
      <c r="V1823" s="30">
        <v>0</v>
      </c>
      <c r="W1823" s="28" t="s">
        <v>74</v>
      </c>
      <c r="X1823" s="3" t="s">
        <v>101</v>
      </c>
      <c r="Y1823" s="28" t="s">
        <v>74</v>
      </c>
      <c r="Z1823" s="31">
        <v>0</v>
      </c>
      <c r="AA1823" s="31">
        <v>27.32919254658384</v>
      </c>
      <c r="AB1823" s="31">
        <v>0</v>
      </c>
      <c r="AC1823" s="31">
        <v>31.506357209755855</v>
      </c>
      <c r="AD1823" s="28" t="s">
        <v>74</v>
      </c>
      <c r="AE1823" s="31">
        <v>-15.632813660909333</v>
      </c>
      <c r="AF1823" s="31">
        <v>-0.22605740457225529</v>
      </c>
      <c r="AG1823" s="28" t="s">
        <v>74</v>
      </c>
      <c r="AH1823" s="32">
        <v>45940</v>
      </c>
      <c r="AJ1823" s="30" t="s">
        <v>6523</v>
      </c>
    </row>
    <row r="1824" spans="1:36" x14ac:dyDescent="0.2">
      <c r="A1824" s="23" t="s">
        <v>3448</v>
      </c>
      <c r="B1824" s="24" t="s">
        <v>72</v>
      </c>
      <c r="C1824" s="25" t="s">
        <v>3449</v>
      </c>
      <c r="D1824" s="26" t="s">
        <v>74</v>
      </c>
      <c r="E1824" s="24">
        <v>2</v>
      </c>
      <c r="F1824" s="27">
        <v>-10.330791958807756</v>
      </c>
      <c r="G1824" s="27">
        <v>23.096500718760275</v>
      </c>
      <c r="H1824" s="26" t="s">
        <v>74</v>
      </c>
      <c r="I1824" s="27">
        <v>53.902203000180037</v>
      </c>
      <c r="J1824" s="27">
        <v>7.8498349320000003</v>
      </c>
      <c r="K1824" s="26" t="s">
        <v>74</v>
      </c>
      <c r="L1824" s="23" t="s">
        <v>97</v>
      </c>
      <c r="M1824" s="23" t="s">
        <v>499</v>
      </c>
      <c r="N1824" s="28" t="s">
        <v>74</v>
      </c>
      <c r="O1824" s="3" t="s">
        <v>77</v>
      </c>
      <c r="P1824" s="3" t="s">
        <v>78</v>
      </c>
      <c r="Q1824" s="28" t="s">
        <v>74</v>
      </c>
      <c r="R1824" s="29">
        <v>3</v>
      </c>
      <c r="S1824" s="30">
        <v>0</v>
      </c>
      <c r="T1824" s="30">
        <v>0</v>
      </c>
      <c r="U1824" s="30">
        <v>0</v>
      </c>
      <c r="V1824" s="30">
        <v>0</v>
      </c>
      <c r="W1824" s="28" t="s">
        <v>74</v>
      </c>
      <c r="X1824" s="3" t="s">
        <v>79</v>
      </c>
      <c r="Y1824" s="28" t="s">
        <v>74</v>
      </c>
      <c r="Z1824" s="31">
        <v>-11.138112596192789</v>
      </c>
      <c r="AA1824" s="31">
        <v>50.273972602739732</v>
      </c>
      <c r="AB1824" s="31">
        <v>-50.574453705789594</v>
      </c>
      <c r="AC1824" s="31">
        <v>-26.655679504708544</v>
      </c>
      <c r="AD1824" s="28" t="s">
        <v>74</v>
      </c>
      <c r="AE1824" s="31">
        <v>-70.757786724504555</v>
      </c>
      <c r="AF1824" s="31">
        <v>-47.025675448138045</v>
      </c>
      <c r="AG1824" s="28" t="s">
        <v>74</v>
      </c>
      <c r="AH1824" s="32">
        <v>45940</v>
      </c>
      <c r="AJ1824" s="30" t="s">
        <v>6524</v>
      </c>
    </row>
    <row r="1825" spans="1:36" x14ac:dyDescent="0.2">
      <c r="A1825" s="23" t="s">
        <v>3450</v>
      </c>
      <c r="B1825" s="24" t="s">
        <v>1818</v>
      </c>
      <c r="C1825" s="25" t="s">
        <v>3451</v>
      </c>
      <c r="D1825" s="26" t="s">
        <v>74</v>
      </c>
      <c r="E1825" s="24">
        <v>1</v>
      </c>
      <c r="F1825" s="27">
        <v>-36.44768888848126</v>
      </c>
      <c r="G1825" s="27">
        <v>0.1850670406098637</v>
      </c>
      <c r="H1825" s="26" t="s">
        <v>74</v>
      </c>
      <c r="I1825" s="27">
        <v>40.890679130949813</v>
      </c>
      <c r="J1825" s="27">
        <v>7.8453000919999996</v>
      </c>
      <c r="K1825" s="26" t="s">
        <v>74</v>
      </c>
      <c r="L1825" s="23" t="s">
        <v>91</v>
      </c>
      <c r="M1825" s="23" t="s">
        <v>106</v>
      </c>
      <c r="N1825" s="28" t="s">
        <v>74</v>
      </c>
      <c r="O1825" s="3" t="s">
        <v>99</v>
      </c>
      <c r="P1825" s="3" t="s">
        <v>1820</v>
      </c>
      <c r="Q1825" s="28" t="s">
        <v>74</v>
      </c>
      <c r="R1825" s="29">
        <v>3</v>
      </c>
      <c r="S1825" s="30">
        <v>0</v>
      </c>
      <c r="T1825" s="30">
        <v>0</v>
      </c>
      <c r="U1825" s="30">
        <v>0</v>
      </c>
      <c r="V1825" s="30">
        <v>0</v>
      </c>
      <c r="W1825" s="28" t="s">
        <v>74</v>
      </c>
      <c r="X1825" s="3" t="s">
        <v>79</v>
      </c>
      <c r="Y1825" s="28" t="s">
        <v>74</v>
      </c>
      <c r="Z1825" s="31">
        <v>-18.296943231441052</v>
      </c>
      <c r="AA1825" s="31">
        <v>16.718652526512777</v>
      </c>
      <c r="AB1825" s="31">
        <v>-20.083717751580391</v>
      </c>
      <c r="AC1825" s="31">
        <v>35.221275777684937</v>
      </c>
      <c r="AD1825" s="28" t="s">
        <v>74</v>
      </c>
      <c r="AE1825" s="31">
        <v>-51.382135564032417</v>
      </c>
      <c r="AF1825" s="31">
        <v>-30.909093429799565</v>
      </c>
      <c r="AG1825" s="28" t="s">
        <v>74</v>
      </c>
      <c r="AH1825" s="32">
        <v>45940</v>
      </c>
      <c r="AJ1825" s="30" t="s">
        <v>6525</v>
      </c>
    </row>
    <row r="1826" spans="1:36" x14ac:dyDescent="0.2">
      <c r="A1826" s="23">
        <v>3759</v>
      </c>
      <c r="B1826" s="24" t="s">
        <v>124</v>
      </c>
      <c r="C1826" s="25" t="s">
        <v>3452</v>
      </c>
      <c r="D1826" s="26" t="s">
        <v>74</v>
      </c>
      <c r="E1826" s="24">
        <v>3</v>
      </c>
      <c r="F1826" s="27">
        <v>-9.6752437169956345</v>
      </c>
      <c r="G1826" s="27">
        <v>80.438038224887563</v>
      </c>
      <c r="H1826" s="26" t="s">
        <v>74</v>
      </c>
      <c r="I1826" s="27">
        <v>66.106402466991426</v>
      </c>
      <c r="J1826" s="27">
        <v>7.8262944790000004</v>
      </c>
      <c r="K1826" s="26" t="s">
        <v>74</v>
      </c>
      <c r="L1826" s="23" t="s">
        <v>129</v>
      </c>
      <c r="M1826" s="23" t="s">
        <v>200</v>
      </c>
      <c r="N1826" s="28" t="s">
        <v>74</v>
      </c>
      <c r="O1826" s="3" t="s">
        <v>109</v>
      </c>
      <c r="P1826" s="3" t="s">
        <v>126</v>
      </c>
      <c r="Q1826" s="28" t="s">
        <v>74</v>
      </c>
      <c r="R1826" s="29">
        <v>4</v>
      </c>
      <c r="S1826" s="30">
        <v>0</v>
      </c>
      <c r="T1826" s="30">
        <v>0</v>
      </c>
      <c r="U1826" s="30">
        <v>0</v>
      </c>
      <c r="V1826" s="30">
        <v>0</v>
      </c>
      <c r="W1826" s="28" t="s">
        <v>74</v>
      </c>
      <c r="X1826" s="3" t="s">
        <v>79</v>
      </c>
      <c r="Y1826" s="28" t="s">
        <v>74</v>
      </c>
      <c r="Z1826" s="31">
        <v>-11.728813559322036</v>
      </c>
      <c r="AA1826" s="31">
        <v>114.14473684210525</v>
      </c>
      <c r="AB1826" s="31">
        <v>-51.0065851364064</v>
      </c>
      <c r="AC1826" s="31">
        <v>18.296422487223168</v>
      </c>
      <c r="AD1826" s="28" t="s">
        <v>74</v>
      </c>
      <c r="AE1826" s="31">
        <v>-69.323884442261416</v>
      </c>
      <c r="AF1826" s="31">
        <v>-14.991406199038318</v>
      </c>
      <c r="AG1826" s="28" t="s">
        <v>74</v>
      </c>
      <c r="AH1826" s="32">
        <v>45940</v>
      </c>
      <c r="AJ1826" s="30" t="s">
        <v>6526</v>
      </c>
    </row>
    <row r="1827" spans="1:36" x14ac:dyDescent="0.2">
      <c r="A1827" s="23">
        <v>3816</v>
      </c>
      <c r="B1827" s="24" t="s">
        <v>1566</v>
      </c>
      <c r="C1827" s="25" t="s">
        <v>3453</v>
      </c>
      <c r="D1827" s="26" t="s">
        <v>74</v>
      </c>
      <c r="E1827" s="24">
        <v>1</v>
      </c>
      <c r="F1827" s="27">
        <v>-13.838971800089164</v>
      </c>
      <c r="G1827" s="27">
        <v>2.3445141718797089</v>
      </c>
      <c r="H1827" s="26" t="s">
        <v>74</v>
      </c>
      <c r="I1827" s="27">
        <v>13.615520912509371</v>
      </c>
      <c r="J1827" s="27">
        <v>7.8199164789999998</v>
      </c>
      <c r="K1827" s="26" t="s">
        <v>74</v>
      </c>
      <c r="L1827" s="23" t="s">
        <v>178</v>
      </c>
      <c r="M1827" s="23" t="s">
        <v>1366</v>
      </c>
      <c r="N1827" s="28" t="s">
        <v>74</v>
      </c>
      <c r="O1827" s="3" t="s">
        <v>109</v>
      </c>
      <c r="P1827" s="3" t="s">
        <v>1568</v>
      </c>
      <c r="Q1827" s="28" t="s">
        <v>74</v>
      </c>
      <c r="R1827" s="29">
        <v>4</v>
      </c>
      <c r="S1827" s="30">
        <v>0</v>
      </c>
      <c r="T1827" s="30">
        <v>0</v>
      </c>
      <c r="U1827" s="30">
        <v>0</v>
      </c>
      <c r="V1827" s="30">
        <v>0</v>
      </c>
      <c r="W1827" s="28" t="s">
        <v>74</v>
      </c>
      <c r="X1827" s="3" t="s">
        <v>101</v>
      </c>
      <c r="Y1827" s="28" t="s">
        <v>74</v>
      </c>
      <c r="Z1827" s="31">
        <v>-4.7619047619047521</v>
      </c>
      <c r="AA1827" s="31">
        <v>7.5581395348837273</v>
      </c>
      <c r="AB1827" s="31">
        <v>-10.735826296743051</v>
      </c>
      <c r="AC1827" s="31">
        <v>8.7827358858075311</v>
      </c>
      <c r="AD1827" s="28" t="s">
        <v>74</v>
      </c>
      <c r="AE1827" s="31">
        <v>-28.634116384690341</v>
      </c>
      <c r="AF1827" s="31">
        <v>-13.498219006170501</v>
      </c>
      <c r="AG1827" s="28" t="s">
        <v>74</v>
      </c>
      <c r="AH1827" s="32">
        <v>45940</v>
      </c>
      <c r="AJ1827" s="30" t="s">
        <v>6527</v>
      </c>
    </row>
    <row r="1828" spans="1:36" x14ac:dyDescent="0.2">
      <c r="A1828" s="23" t="s">
        <v>3454</v>
      </c>
      <c r="B1828" s="24" t="s">
        <v>182</v>
      </c>
      <c r="C1828" s="25" t="s">
        <v>3455</v>
      </c>
      <c r="D1828" s="26" t="s">
        <v>74</v>
      </c>
      <c r="E1828" s="24">
        <v>3</v>
      </c>
      <c r="F1828" s="27">
        <v>-19.646173200623434</v>
      </c>
      <c r="G1828" s="27">
        <v>2.5144307009725853</v>
      </c>
      <c r="H1828" s="26" t="s">
        <v>74</v>
      </c>
      <c r="I1828" s="27">
        <v>12.628552692721021</v>
      </c>
      <c r="J1828" s="27">
        <v>7.8127194839999996</v>
      </c>
      <c r="K1828" s="26" t="s">
        <v>74</v>
      </c>
      <c r="L1828" s="23" t="s">
        <v>493</v>
      </c>
      <c r="M1828" s="23" t="s">
        <v>1518</v>
      </c>
      <c r="N1828" s="28" t="s">
        <v>74</v>
      </c>
      <c r="O1828" s="3" t="s">
        <v>156</v>
      </c>
      <c r="P1828" s="3" t="s">
        <v>184</v>
      </c>
      <c r="Q1828" s="28" t="s">
        <v>74</v>
      </c>
      <c r="R1828" s="29">
        <v>3</v>
      </c>
      <c r="S1828" s="30">
        <v>0</v>
      </c>
      <c r="T1828" s="30">
        <v>0</v>
      </c>
      <c r="U1828" s="30">
        <v>0</v>
      </c>
      <c r="V1828" s="30">
        <v>0</v>
      </c>
      <c r="W1828" s="28" t="s">
        <v>74</v>
      </c>
      <c r="X1828" s="3" t="s">
        <v>101</v>
      </c>
      <c r="Y1828" s="28" t="s">
        <v>74</v>
      </c>
      <c r="Z1828" s="31">
        <v>-7.7235772357723622</v>
      </c>
      <c r="AA1828" s="31">
        <v>3.2365648449935431</v>
      </c>
      <c r="AB1828" s="31">
        <v>-7.7235772357723622</v>
      </c>
      <c r="AC1828" s="31">
        <v>22.229860342064111</v>
      </c>
      <c r="AD1828" s="28" t="s">
        <v>74</v>
      </c>
      <c r="AE1828" s="31">
        <v>-19.646173200623434</v>
      </c>
      <c r="AF1828" s="31">
        <v>3.6508473241356301</v>
      </c>
      <c r="AG1828" s="28" t="s">
        <v>74</v>
      </c>
      <c r="AH1828" s="32">
        <v>45940</v>
      </c>
      <c r="AJ1828" s="30" t="s">
        <v>6528</v>
      </c>
    </row>
    <row r="1829" spans="1:36" x14ac:dyDescent="0.2">
      <c r="A1829" s="23">
        <v>267250</v>
      </c>
      <c r="B1829" s="24" t="s">
        <v>140</v>
      </c>
      <c r="C1829" s="25" t="s">
        <v>3456</v>
      </c>
      <c r="D1829" s="26" t="s">
        <v>74</v>
      </c>
      <c r="E1829" s="24">
        <v>5</v>
      </c>
      <c r="F1829" s="27">
        <v>-2.8880656931712219</v>
      </c>
      <c r="G1829" s="27">
        <v>89.65905811564906</v>
      </c>
      <c r="H1829" s="26" t="s">
        <v>74</v>
      </c>
      <c r="I1829" s="27">
        <v>57.530127130523624</v>
      </c>
      <c r="J1829" s="27">
        <v>7.8105041890000004</v>
      </c>
      <c r="K1829" s="26" t="s">
        <v>74</v>
      </c>
      <c r="L1829" s="23" t="s">
        <v>178</v>
      </c>
      <c r="M1829" s="23" t="s">
        <v>240</v>
      </c>
      <c r="N1829" s="28" t="s">
        <v>74</v>
      </c>
      <c r="O1829" s="3" t="s">
        <v>109</v>
      </c>
      <c r="P1829" s="3" t="s">
        <v>142</v>
      </c>
      <c r="Q1829" s="28" t="s">
        <v>74</v>
      </c>
      <c r="R1829" s="29">
        <v>5</v>
      </c>
      <c r="S1829" s="30">
        <v>21</v>
      </c>
      <c r="T1829" s="30">
        <v>21</v>
      </c>
      <c r="U1829" s="30">
        <v>0</v>
      </c>
      <c r="V1829" s="30">
        <v>0</v>
      </c>
      <c r="W1829" s="28" t="s">
        <v>74</v>
      </c>
      <c r="X1829" s="3" t="s">
        <v>79</v>
      </c>
      <c r="Y1829" s="28" t="s">
        <v>74</v>
      </c>
      <c r="Z1829" s="31">
        <v>-3.8929440389294405</v>
      </c>
      <c r="AA1829" s="31">
        <v>122.55994363317275</v>
      </c>
      <c r="AB1829" s="31">
        <v>-3.8929440389294405</v>
      </c>
      <c r="AC1829" s="31">
        <v>135.81435677743252</v>
      </c>
      <c r="AD1829" s="28" t="s">
        <v>74</v>
      </c>
      <c r="AE1829" s="31">
        <v>-2.8880656931712219</v>
      </c>
      <c r="AF1829" s="31">
        <v>72.740505846903872</v>
      </c>
      <c r="AG1829" s="28" t="s">
        <v>74</v>
      </c>
      <c r="AH1829" s="32">
        <v>45940</v>
      </c>
      <c r="AJ1829" s="30" t="s">
        <v>6529</v>
      </c>
    </row>
    <row r="1830" spans="1:36" x14ac:dyDescent="0.2">
      <c r="A1830" s="23" t="s">
        <v>3457</v>
      </c>
      <c r="B1830" s="24" t="s">
        <v>72</v>
      </c>
      <c r="C1830" s="25" t="s">
        <v>3458</v>
      </c>
      <c r="D1830" s="26" t="s">
        <v>74</v>
      </c>
      <c r="E1830" s="24">
        <v>0</v>
      </c>
      <c r="F1830" s="27">
        <v>-7.0599476438655326</v>
      </c>
      <c r="G1830" s="27">
        <v>2.8093118831656416</v>
      </c>
      <c r="H1830" s="26" t="s">
        <v>74</v>
      </c>
      <c r="I1830" s="27">
        <v>16.104503322936349</v>
      </c>
      <c r="J1830" s="27">
        <v>13.35860085</v>
      </c>
      <c r="K1830" s="26" t="s">
        <v>74</v>
      </c>
      <c r="L1830" s="23" t="s">
        <v>75</v>
      </c>
      <c r="M1830" s="23" t="s">
        <v>88</v>
      </c>
      <c r="N1830" s="28" t="s">
        <v>74</v>
      </c>
      <c r="O1830" s="3" t="s">
        <v>77</v>
      </c>
      <c r="P1830" s="3" t="s">
        <v>78</v>
      </c>
      <c r="Q1830" s="28" t="s">
        <v>74</v>
      </c>
      <c r="R1830" s="29">
        <v>5</v>
      </c>
      <c r="S1830" s="30">
        <v>16</v>
      </c>
      <c r="T1830" s="30">
        <v>0</v>
      </c>
      <c r="U1830" s="30">
        <v>0</v>
      </c>
      <c r="V1830" s="30">
        <v>2</v>
      </c>
      <c r="W1830" s="28" t="s">
        <v>74</v>
      </c>
      <c r="X1830" s="3" t="s">
        <v>101</v>
      </c>
      <c r="Y1830" s="28" t="s">
        <v>74</v>
      </c>
      <c r="Z1830" s="31">
        <v>0</v>
      </c>
      <c r="AA1830" s="31">
        <v>18.405453467694134</v>
      </c>
      <c r="AB1830" s="31">
        <v>0</v>
      </c>
      <c r="AC1830" s="31">
        <v>23.636363636363644</v>
      </c>
      <c r="AD1830" s="28" t="s">
        <v>74</v>
      </c>
      <c r="AE1830" s="31">
        <v>-18.905027154996905</v>
      </c>
      <c r="AF1830" s="31">
        <v>-6.2529886132185739</v>
      </c>
      <c r="AG1830" s="28" t="s">
        <v>74</v>
      </c>
      <c r="AH1830" s="32">
        <v>45940</v>
      </c>
      <c r="AJ1830" s="30" t="s">
        <v>6530</v>
      </c>
    </row>
    <row r="1831" spans="1:36" x14ac:dyDescent="0.2">
      <c r="A1831" s="23" t="s">
        <v>3459</v>
      </c>
      <c r="B1831" s="24" t="s">
        <v>754</v>
      </c>
      <c r="C1831" s="25" t="s">
        <v>3460</v>
      </c>
      <c r="D1831" s="26" t="s">
        <v>74</v>
      </c>
      <c r="E1831" s="24">
        <v>3</v>
      </c>
      <c r="F1831" s="27">
        <v>-9.3879292494462732</v>
      </c>
      <c r="G1831" s="27">
        <v>28.147680390930379</v>
      </c>
      <c r="H1831" s="26" t="s">
        <v>74</v>
      </c>
      <c r="I1831" s="27">
        <v>35.941773888993076</v>
      </c>
      <c r="J1831" s="27">
        <v>7.8054910890000002</v>
      </c>
      <c r="K1831" s="26" t="s">
        <v>74</v>
      </c>
      <c r="L1831" s="23" t="s">
        <v>247</v>
      </c>
      <c r="M1831" s="23" t="s">
        <v>248</v>
      </c>
      <c r="N1831" s="28" t="s">
        <v>74</v>
      </c>
      <c r="O1831" s="3" t="s">
        <v>109</v>
      </c>
      <c r="P1831" s="3" t="s">
        <v>756</v>
      </c>
      <c r="Q1831" s="28" t="s">
        <v>74</v>
      </c>
      <c r="R1831" s="29">
        <v>3</v>
      </c>
      <c r="S1831" s="30">
        <v>0</v>
      </c>
      <c r="T1831" s="30">
        <v>0</v>
      </c>
      <c r="U1831" s="30">
        <v>0</v>
      </c>
      <c r="V1831" s="30">
        <v>0</v>
      </c>
      <c r="W1831" s="28" t="s">
        <v>74</v>
      </c>
      <c r="X1831" s="3" t="s">
        <v>83</v>
      </c>
      <c r="Y1831" s="28" t="s">
        <v>74</v>
      </c>
      <c r="Z1831" s="31">
        <v>-7.4235807860262017</v>
      </c>
      <c r="AA1831" s="31">
        <v>54.982089334015647</v>
      </c>
      <c r="AB1831" s="31">
        <v>-40.256446385796821</v>
      </c>
      <c r="AC1831" s="31">
        <v>-19.160859213297879</v>
      </c>
      <c r="AD1831" s="28" t="s">
        <v>74</v>
      </c>
      <c r="AE1831" s="31">
        <v>-59.797154972165913</v>
      </c>
      <c r="AF1831" s="31">
        <v>-37.992738060673936</v>
      </c>
      <c r="AG1831" s="28" t="s">
        <v>74</v>
      </c>
      <c r="AH1831" s="32">
        <v>45940</v>
      </c>
      <c r="AJ1831" s="30" t="s">
        <v>6531</v>
      </c>
    </row>
    <row r="1832" spans="1:36" x14ac:dyDescent="0.2">
      <c r="A1832" s="23">
        <v>5334</v>
      </c>
      <c r="B1832" s="24" t="s">
        <v>259</v>
      </c>
      <c r="C1832" s="25" t="s">
        <v>3461</v>
      </c>
      <c r="D1832" s="26" t="s">
        <v>74</v>
      </c>
      <c r="E1832" s="24">
        <v>5</v>
      </c>
      <c r="F1832" s="27">
        <v>0</v>
      </c>
      <c r="G1832" s="27">
        <v>19.537280581536752</v>
      </c>
      <c r="H1832" s="26" t="s">
        <v>74</v>
      </c>
      <c r="I1832" s="27">
        <v>29.138105440195872</v>
      </c>
      <c r="J1832" s="27">
        <v>7.803292957</v>
      </c>
      <c r="K1832" s="26" t="s">
        <v>74</v>
      </c>
      <c r="L1832" s="23" t="s">
        <v>91</v>
      </c>
      <c r="M1832" s="23" t="s">
        <v>1209</v>
      </c>
      <c r="N1832" s="28" t="s">
        <v>74</v>
      </c>
      <c r="O1832" s="3" t="s">
        <v>109</v>
      </c>
      <c r="P1832" s="3" t="s">
        <v>261</v>
      </c>
      <c r="Q1832" s="28" t="s">
        <v>74</v>
      </c>
      <c r="R1832" s="29">
        <v>5</v>
      </c>
      <c r="S1832" s="30">
        <v>10</v>
      </c>
      <c r="T1832" s="30">
        <v>10</v>
      </c>
      <c r="U1832" s="30">
        <v>0</v>
      </c>
      <c r="V1832" s="30">
        <v>0</v>
      </c>
      <c r="W1832" s="28" t="s">
        <v>74</v>
      </c>
      <c r="X1832" s="3" t="s">
        <v>83</v>
      </c>
      <c r="Y1832" s="28" t="s">
        <v>74</v>
      </c>
      <c r="Z1832" s="31">
        <v>0</v>
      </c>
      <c r="AA1832" s="31">
        <v>48.540666173352079</v>
      </c>
      <c r="AB1832" s="31">
        <v>0</v>
      </c>
      <c r="AC1832" s="31">
        <v>77.663770423481751</v>
      </c>
      <c r="AD1832" s="28" t="s">
        <v>74</v>
      </c>
      <c r="AE1832" s="31">
        <v>-4.9005014287691955</v>
      </c>
      <c r="AF1832" s="31">
        <v>31.551414661879505</v>
      </c>
      <c r="AG1832" s="28" t="s">
        <v>74</v>
      </c>
      <c r="AH1832" s="32">
        <v>45940</v>
      </c>
      <c r="AJ1832" s="30" t="s">
        <v>6532</v>
      </c>
    </row>
    <row r="1833" spans="1:36" x14ac:dyDescent="0.2">
      <c r="A1833" s="23" t="s">
        <v>3462</v>
      </c>
      <c r="B1833" s="24" t="s">
        <v>182</v>
      </c>
      <c r="C1833" s="25" t="s">
        <v>3463</v>
      </c>
      <c r="D1833" s="26" t="s">
        <v>74</v>
      </c>
      <c r="E1833" s="24">
        <v>2</v>
      </c>
      <c r="F1833" s="27">
        <v>-18.64046187364001</v>
      </c>
      <c r="G1833" s="27">
        <v>0</v>
      </c>
      <c r="H1833" s="26" t="s">
        <v>74</v>
      </c>
      <c r="I1833" s="27">
        <v>25.982105667771172</v>
      </c>
      <c r="J1833" s="27">
        <v>7.7871019830000003</v>
      </c>
      <c r="K1833" s="26" t="s">
        <v>74</v>
      </c>
      <c r="L1833" s="23" t="s">
        <v>113</v>
      </c>
      <c r="M1833" s="23" t="s">
        <v>295</v>
      </c>
      <c r="N1833" s="28" t="s">
        <v>74</v>
      </c>
      <c r="O1833" s="3" t="s">
        <v>156</v>
      </c>
      <c r="P1833" s="3" t="s">
        <v>184</v>
      </c>
      <c r="Q1833" s="28" t="s">
        <v>74</v>
      </c>
      <c r="R1833" s="29">
        <v>3</v>
      </c>
      <c r="S1833" s="30">
        <v>0</v>
      </c>
      <c r="T1833" s="30">
        <v>0</v>
      </c>
      <c r="U1833" s="30">
        <v>0</v>
      </c>
      <c r="V1833" s="30">
        <v>0</v>
      </c>
      <c r="W1833" s="28" t="s">
        <v>74</v>
      </c>
      <c r="X1833" s="3" t="s">
        <v>83</v>
      </c>
      <c r="Y1833" s="28" t="s">
        <v>74</v>
      </c>
      <c r="Z1833" s="31">
        <v>-12.803532008830015</v>
      </c>
      <c r="AA1833" s="31">
        <v>6.512066873398946</v>
      </c>
      <c r="AB1833" s="31">
        <v>-12.803532008830015</v>
      </c>
      <c r="AC1833" s="31">
        <v>50.488946205916498</v>
      </c>
      <c r="AD1833" s="28" t="s">
        <v>74</v>
      </c>
      <c r="AE1833" s="31">
        <v>-18.64046187364001</v>
      </c>
      <c r="AF1833" s="31">
        <v>30.402195214790723</v>
      </c>
      <c r="AG1833" s="28" t="s">
        <v>74</v>
      </c>
      <c r="AH1833" s="32">
        <v>45940</v>
      </c>
      <c r="AJ1833" s="30" t="s">
        <v>6533</v>
      </c>
    </row>
    <row r="1834" spans="1:36" x14ac:dyDescent="0.2">
      <c r="A1834" s="23" t="s">
        <v>3464</v>
      </c>
      <c r="B1834" s="24" t="s">
        <v>255</v>
      </c>
      <c r="C1834" s="25" t="s">
        <v>3465</v>
      </c>
      <c r="D1834" s="26" t="s">
        <v>74</v>
      </c>
      <c r="E1834" s="24">
        <v>0</v>
      </c>
      <c r="F1834" s="27">
        <v>-19.623294219489502</v>
      </c>
      <c r="G1834" s="27">
        <v>4.513809905314389</v>
      </c>
      <c r="H1834" s="26" t="s">
        <v>74</v>
      </c>
      <c r="I1834" s="27">
        <v>32.431982049676215</v>
      </c>
      <c r="J1834" s="27">
        <v>7.7846779789999996</v>
      </c>
      <c r="K1834" s="26" t="s">
        <v>74</v>
      </c>
      <c r="L1834" s="23" t="s">
        <v>315</v>
      </c>
      <c r="M1834" s="23" t="s">
        <v>1578</v>
      </c>
      <c r="N1834" s="28" t="s">
        <v>74</v>
      </c>
      <c r="O1834" s="3" t="s">
        <v>109</v>
      </c>
      <c r="P1834" s="3" t="s">
        <v>258</v>
      </c>
      <c r="Q1834" s="28" t="s">
        <v>74</v>
      </c>
      <c r="R1834" s="29">
        <v>2</v>
      </c>
      <c r="S1834" s="30">
        <v>0</v>
      </c>
      <c r="T1834" s="30">
        <v>0</v>
      </c>
      <c r="U1834" s="30">
        <v>0</v>
      </c>
      <c r="V1834" s="30">
        <v>2</v>
      </c>
      <c r="W1834" s="28" t="s">
        <v>74</v>
      </c>
      <c r="X1834" s="3" t="s">
        <v>83</v>
      </c>
      <c r="Y1834" s="28" t="s">
        <v>74</v>
      </c>
      <c r="Z1834" s="31">
        <v>-8.1126554498902763</v>
      </c>
      <c r="AA1834" s="31">
        <v>7.43243243243242</v>
      </c>
      <c r="AB1834" s="31">
        <v>-83.957444634601146</v>
      </c>
      <c r="AC1834" s="31">
        <v>-53.57077036593153</v>
      </c>
      <c r="AD1834" s="28" t="s">
        <v>74</v>
      </c>
      <c r="AE1834" s="31">
        <v>-90.864643996201679</v>
      </c>
      <c r="AF1834" s="31">
        <v>-70.73712664646996</v>
      </c>
      <c r="AG1834" s="28" t="s">
        <v>74</v>
      </c>
      <c r="AH1834" s="32">
        <v>45940</v>
      </c>
      <c r="AJ1834" s="30" t="s">
        <v>6534</v>
      </c>
    </row>
    <row r="1835" spans="1:36" x14ac:dyDescent="0.2">
      <c r="A1835" s="23" t="s">
        <v>3466</v>
      </c>
      <c r="B1835" s="24" t="s">
        <v>2367</v>
      </c>
      <c r="C1835" s="25" t="s">
        <v>3467</v>
      </c>
      <c r="D1835" s="26" t="s">
        <v>74</v>
      </c>
      <c r="E1835" s="24">
        <v>2</v>
      </c>
      <c r="F1835" s="27">
        <v>-31.565404657151134</v>
      </c>
      <c r="G1835" s="27">
        <v>0.50325641236827212</v>
      </c>
      <c r="H1835" s="26" t="s">
        <v>74</v>
      </c>
      <c r="I1835" s="27">
        <v>23.555028119254327</v>
      </c>
      <c r="J1835" s="27">
        <v>7.7768354679999998</v>
      </c>
      <c r="K1835" s="26" t="s">
        <v>74</v>
      </c>
      <c r="L1835" s="23" t="s">
        <v>91</v>
      </c>
      <c r="M1835" s="23" t="s">
        <v>2474</v>
      </c>
      <c r="N1835" s="28" t="s">
        <v>74</v>
      </c>
      <c r="O1835" s="3" t="s">
        <v>99</v>
      </c>
      <c r="P1835" s="3" t="s">
        <v>2369</v>
      </c>
      <c r="Q1835" s="28" t="s">
        <v>74</v>
      </c>
      <c r="R1835" s="29">
        <v>3</v>
      </c>
      <c r="S1835" s="30">
        <v>0</v>
      </c>
      <c r="T1835" s="30">
        <v>0</v>
      </c>
      <c r="U1835" s="30">
        <v>0</v>
      </c>
      <c r="V1835" s="30">
        <v>0</v>
      </c>
      <c r="W1835" s="28" t="s">
        <v>74</v>
      </c>
      <c r="X1835" s="3" t="s">
        <v>83</v>
      </c>
      <c r="Y1835" s="28" t="s">
        <v>74</v>
      </c>
      <c r="Z1835" s="31">
        <v>-19.91017964071856</v>
      </c>
      <c r="AA1835" s="31">
        <v>0.8493969771571479</v>
      </c>
      <c r="AB1835" s="31">
        <v>-19.91017964071856</v>
      </c>
      <c r="AC1835" s="31">
        <v>50.487028060373817</v>
      </c>
      <c r="AD1835" s="28" t="s">
        <v>74</v>
      </c>
      <c r="AE1835" s="31">
        <v>-31.565404657151134</v>
      </c>
      <c r="AF1835" s="31">
        <v>9.7730842310158383</v>
      </c>
      <c r="AG1835" s="28" t="s">
        <v>74</v>
      </c>
      <c r="AH1835" s="32">
        <v>45940</v>
      </c>
      <c r="AJ1835" s="30" t="s">
        <v>6535</v>
      </c>
    </row>
    <row r="1836" spans="1:36" x14ac:dyDescent="0.2">
      <c r="A1836" s="23" t="s">
        <v>3468</v>
      </c>
      <c r="B1836" s="24" t="s">
        <v>154</v>
      </c>
      <c r="C1836" s="25" t="s">
        <v>3469</v>
      </c>
      <c r="D1836" s="26" t="s">
        <v>74</v>
      </c>
      <c r="E1836" s="24">
        <v>0</v>
      </c>
      <c r="F1836" s="27">
        <v>-32.501662175201325</v>
      </c>
      <c r="G1836" s="27">
        <v>0</v>
      </c>
      <c r="H1836" s="26" t="s">
        <v>74</v>
      </c>
      <c r="I1836" s="27">
        <v>27.64256142355271</v>
      </c>
      <c r="J1836" s="27">
        <v>7.7684711899999996</v>
      </c>
      <c r="K1836" s="26" t="s">
        <v>74</v>
      </c>
      <c r="L1836" s="23" t="s">
        <v>247</v>
      </c>
      <c r="M1836" s="23" t="s">
        <v>248</v>
      </c>
      <c r="N1836" s="28" t="s">
        <v>74</v>
      </c>
      <c r="O1836" s="3" t="s">
        <v>156</v>
      </c>
      <c r="P1836" s="3" t="s">
        <v>175</v>
      </c>
      <c r="Q1836" s="28" t="s">
        <v>74</v>
      </c>
      <c r="R1836" s="29">
        <v>0</v>
      </c>
      <c r="S1836" s="30">
        <v>0</v>
      </c>
      <c r="T1836" s="30">
        <v>0</v>
      </c>
      <c r="U1836" s="30">
        <v>7</v>
      </c>
      <c r="V1836" s="30">
        <v>6</v>
      </c>
      <c r="W1836" s="28" t="s">
        <v>74</v>
      </c>
      <c r="X1836" s="3" t="s">
        <v>83</v>
      </c>
      <c r="Y1836" s="28" t="s">
        <v>74</v>
      </c>
      <c r="Z1836" s="31">
        <v>-27.889447236180903</v>
      </c>
      <c r="AA1836" s="31">
        <v>0</v>
      </c>
      <c r="AB1836" s="31">
        <v>-38.359106529209626</v>
      </c>
      <c r="AC1836" s="31">
        <v>-16.986283935833583</v>
      </c>
      <c r="AD1836" s="28" t="s">
        <v>74</v>
      </c>
      <c r="AE1836" s="31">
        <v>-54.855600919634362</v>
      </c>
      <c r="AF1836" s="31">
        <v>-33.383920109645295</v>
      </c>
      <c r="AG1836" s="28" t="s">
        <v>74</v>
      </c>
      <c r="AH1836" s="32">
        <v>45940</v>
      </c>
      <c r="AJ1836" s="30" t="s">
        <v>6536</v>
      </c>
    </row>
    <row r="1837" spans="1:36" x14ac:dyDescent="0.2">
      <c r="A1837" s="23">
        <v>3008</v>
      </c>
      <c r="B1837" s="24" t="s">
        <v>107</v>
      </c>
      <c r="C1837" s="25" t="s">
        <v>3470</v>
      </c>
      <c r="D1837" s="26" t="s">
        <v>74</v>
      </c>
      <c r="E1837" s="24">
        <v>0</v>
      </c>
      <c r="F1837" s="27">
        <v>-13.470400266891311</v>
      </c>
      <c r="G1837" s="27">
        <v>6.5389963737614565</v>
      </c>
      <c r="H1837" s="26" t="s">
        <v>74</v>
      </c>
      <c r="I1837" s="27">
        <v>30.133304838840136</v>
      </c>
      <c r="J1837" s="27">
        <v>10.731729436</v>
      </c>
      <c r="K1837" s="26" t="s">
        <v>74</v>
      </c>
      <c r="L1837" s="23" t="s">
        <v>75</v>
      </c>
      <c r="M1837" s="23" t="s">
        <v>372</v>
      </c>
      <c r="N1837" s="28" t="s">
        <v>74</v>
      </c>
      <c r="O1837" s="3" t="s">
        <v>109</v>
      </c>
      <c r="P1837" s="3" t="s">
        <v>110</v>
      </c>
      <c r="Q1837" s="28" t="s">
        <v>74</v>
      </c>
      <c r="R1837" s="29">
        <v>5</v>
      </c>
      <c r="S1837" s="30">
        <v>1</v>
      </c>
      <c r="T1837" s="30">
        <v>0</v>
      </c>
      <c r="U1837" s="30">
        <v>0</v>
      </c>
      <c r="V1837" s="30">
        <v>12</v>
      </c>
      <c r="W1837" s="28" t="s">
        <v>74</v>
      </c>
      <c r="X1837" s="3" t="s">
        <v>83</v>
      </c>
      <c r="Y1837" s="28" t="s">
        <v>74</v>
      </c>
      <c r="Z1837" s="31">
        <v>0</v>
      </c>
      <c r="AA1837" s="31">
        <v>22.796376761158559</v>
      </c>
      <c r="AB1837" s="31">
        <v>-18.040130472148576</v>
      </c>
      <c r="AC1837" s="31">
        <v>16.422624969612865</v>
      </c>
      <c r="AD1837" s="28" t="s">
        <v>74</v>
      </c>
      <c r="AE1837" s="31">
        <v>-31.386701691990186</v>
      </c>
      <c r="AF1837" s="31">
        <v>-10.919095384168358</v>
      </c>
      <c r="AG1837" s="28" t="s">
        <v>74</v>
      </c>
      <c r="AH1837" s="32">
        <v>45940</v>
      </c>
      <c r="AJ1837" s="30" t="s">
        <v>6537</v>
      </c>
    </row>
    <row r="1838" spans="1:36" x14ac:dyDescent="0.2">
      <c r="A1838" s="23">
        <v>6479</v>
      </c>
      <c r="B1838" s="24" t="s">
        <v>259</v>
      </c>
      <c r="C1838" s="25" t="s">
        <v>3471</v>
      </c>
      <c r="D1838" s="26" t="s">
        <v>74</v>
      </c>
      <c r="E1838" s="24">
        <v>3</v>
      </c>
      <c r="F1838" s="27">
        <v>0</v>
      </c>
      <c r="G1838" s="27">
        <v>36.97280637214849</v>
      </c>
      <c r="H1838" s="26" t="s">
        <v>74</v>
      </c>
      <c r="I1838" s="27">
        <v>29.179170774006092</v>
      </c>
      <c r="J1838" s="27">
        <v>7.7464014299999997</v>
      </c>
      <c r="K1838" s="26" t="s">
        <v>74</v>
      </c>
      <c r="L1838" s="23" t="s">
        <v>75</v>
      </c>
      <c r="M1838" s="23" t="s">
        <v>372</v>
      </c>
      <c r="N1838" s="28" t="s">
        <v>74</v>
      </c>
      <c r="O1838" s="3" t="s">
        <v>109</v>
      </c>
      <c r="P1838" s="3" t="s">
        <v>261</v>
      </c>
      <c r="Q1838" s="28" t="s">
        <v>74</v>
      </c>
      <c r="R1838" s="29">
        <v>4</v>
      </c>
      <c r="S1838" s="30">
        <v>0</v>
      </c>
      <c r="T1838" s="30">
        <v>0</v>
      </c>
      <c r="U1838" s="30">
        <v>0</v>
      </c>
      <c r="V1838" s="30">
        <v>0</v>
      </c>
      <c r="W1838" s="28" t="s">
        <v>74</v>
      </c>
      <c r="X1838" s="3" t="s">
        <v>83</v>
      </c>
      <c r="Y1838" s="28" t="s">
        <v>74</v>
      </c>
      <c r="Z1838" s="31">
        <v>0</v>
      </c>
      <c r="AA1838" s="31">
        <v>54.802027458240367</v>
      </c>
      <c r="AB1838" s="31">
        <v>-18.372909261824105</v>
      </c>
      <c r="AC1838" s="31">
        <v>17.886060732448396</v>
      </c>
      <c r="AD1838" s="28" t="s">
        <v>74</v>
      </c>
      <c r="AE1838" s="31">
        <v>-45.039121760184699</v>
      </c>
      <c r="AF1838" s="31">
        <v>-17.621600450886984</v>
      </c>
      <c r="AG1838" s="28" t="s">
        <v>74</v>
      </c>
      <c r="AH1838" s="32">
        <v>45940</v>
      </c>
      <c r="AJ1838" s="30" t="s">
        <v>6538</v>
      </c>
    </row>
    <row r="1839" spans="1:36" x14ac:dyDescent="0.2">
      <c r="A1839" s="23">
        <v>6800</v>
      </c>
      <c r="B1839" s="24" t="s">
        <v>140</v>
      </c>
      <c r="C1839" s="25" t="s">
        <v>3472</v>
      </c>
      <c r="D1839" s="26" t="s">
        <v>74</v>
      </c>
      <c r="E1839" s="24">
        <v>5</v>
      </c>
      <c r="F1839" s="27">
        <v>-7.938930963849435</v>
      </c>
      <c r="G1839" s="27">
        <v>105.2633617168042</v>
      </c>
      <c r="H1839" s="26" t="s">
        <v>74</v>
      </c>
      <c r="I1839" s="27">
        <v>53.90335273765362</v>
      </c>
      <c r="J1839" s="27">
        <v>7.7447271430000004</v>
      </c>
      <c r="K1839" s="26" t="s">
        <v>74</v>
      </c>
      <c r="L1839" s="23" t="s">
        <v>113</v>
      </c>
      <c r="M1839" s="23" t="s">
        <v>224</v>
      </c>
      <c r="N1839" s="28" t="s">
        <v>74</v>
      </c>
      <c r="O1839" s="3" t="s">
        <v>109</v>
      </c>
      <c r="P1839" s="3" t="s">
        <v>142</v>
      </c>
      <c r="Q1839" s="28" t="s">
        <v>74</v>
      </c>
      <c r="R1839" s="29">
        <v>5</v>
      </c>
      <c r="S1839" s="30">
        <v>31</v>
      </c>
      <c r="T1839" s="30">
        <v>22</v>
      </c>
      <c r="U1839" s="30">
        <v>0</v>
      </c>
      <c r="V1839" s="30">
        <v>0</v>
      </c>
      <c r="W1839" s="28" t="s">
        <v>74</v>
      </c>
      <c r="X1839" s="3" t="s">
        <v>79</v>
      </c>
      <c r="Y1839" s="28" t="s">
        <v>74</v>
      </c>
      <c r="Z1839" s="31">
        <v>-0.67873303167420818</v>
      </c>
      <c r="AA1839" s="31">
        <v>140.67982456140351</v>
      </c>
      <c r="AB1839" s="31">
        <v>-0.67873303167420818</v>
      </c>
      <c r="AC1839" s="31">
        <v>154.74710051231384</v>
      </c>
      <c r="AD1839" s="28" t="s">
        <v>74</v>
      </c>
      <c r="AE1839" s="31">
        <v>-7.938930963849435</v>
      </c>
      <c r="AF1839" s="31">
        <v>86.153782150662167</v>
      </c>
      <c r="AG1839" s="28" t="s">
        <v>74</v>
      </c>
      <c r="AH1839" s="32">
        <v>45940</v>
      </c>
      <c r="AJ1839" s="30" t="s">
        <v>6539</v>
      </c>
    </row>
    <row r="1840" spans="1:36" x14ac:dyDescent="0.2">
      <c r="A1840" s="23" t="s">
        <v>3473</v>
      </c>
      <c r="B1840" s="24" t="s">
        <v>72</v>
      </c>
      <c r="C1840" s="25" t="s">
        <v>3474</v>
      </c>
      <c r="D1840" s="26" t="s">
        <v>74</v>
      </c>
      <c r="E1840" s="24">
        <v>1</v>
      </c>
      <c r="F1840" s="27">
        <v>-11.034656016161989</v>
      </c>
      <c r="G1840" s="27">
        <v>3.8565144468684456</v>
      </c>
      <c r="H1840" s="26" t="s">
        <v>74</v>
      </c>
      <c r="I1840" s="27">
        <v>35.736581156342176</v>
      </c>
      <c r="J1840" s="27">
        <v>7.7281057730000002</v>
      </c>
      <c r="K1840" s="26" t="s">
        <v>74</v>
      </c>
      <c r="L1840" s="23" t="s">
        <v>113</v>
      </c>
      <c r="M1840" s="23" t="s">
        <v>324</v>
      </c>
      <c r="N1840" s="28" t="s">
        <v>74</v>
      </c>
      <c r="O1840" s="3" t="s">
        <v>77</v>
      </c>
      <c r="P1840" s="3" t="s">
        <v>78</v>
      </c>
      <c r="Q1840" s="28" t="s">
        <v>74</v>
      </c>
      <c r="R1840" s="29">
        <v>4</v>
      </c>
      <c r="S1840" s="30">
        <v>0</v>
      </c>
      <c r="T1840" s="30">
        <v>0</v>
      </c>
      <c r="U1840" s="30">
        <v>0</v>
      </c>
      <c r="V1840" s="30">
        <v>0</v>
      </c>
      <c r="W1840" s="28" t="s">
        <v>74</v>
      </c>
      <c r="X1840" s="3" t="s">
        <v>83</v>
      </c>
      <c r="Y1840" s="28" t="s">
        <v>74</v>
      </c>
      <c r="Z1840" s="31">
        <v>-10.81771720613288</v>
      </c>
      <c r="AA1840" s="31">
        <v>28.655689358564768</v>
      </c>
      <c r="AB1840" s="31">
        <v>-18.010963194988253</v>
      </c>
      <c r="AC1840" s="31">
        <v>16.79753866199329</v>
      </c>
      <c r="AD1840" s="28" t="s">
        <v>74</v>
      </c>
      <c r="AE1840" s="31">
        <v>-41.198981391240551</v>
      </c>
      <c r="AF1840" s="31">
        <v>-12.062728278833566</v>
      </c>
      <c r="AG1840" s="28" t="s">
        <v>74</v>
      </c>
      <c r="AH1840" s="32">
        <v>45940</v>
      </c>
      <c r="AJ1840" s="30" t="s">
        <v>6540</v>
      </c>
    </row>
    <row r="1841" spans="1:36" x14ac:dyDescent="0.2">
      <c r="A1841" s="23" t="s">
        <v>3475</v>
      </c>
      <c r="B1841" s="24" t="s">
        <v>154</v>
      </c>
      <c r="C1841" s="25" t="s">
        <v>3476</v>
      </c>
      <c r="D1841" s="26" t="s">
        <v>74</v>
      </c>
      <c r="E1841" s="24">
        <v>0</v>
      </c>
      <c r="F1841" s="27">
        <v>-19.027382583337644</v>
      </c>
      <c r="G1841" s="27">
        <v>0</v>
      </c>
      <c r="H1841" s="26" t="s">
        <v>74</v>
      </c>
      <c r="I1841" s="27">
        <v>27.00154766441128</v>
      </c>
      <c r="J1841" s="27">
        <v>7.7275767689999997</v>
      </c>
      <c r="K1841" s="26" t="s">
        <v>74</v>
      </c>
      <c r="L1841" s="23" t="s">
        <v>247</v>
      </c>
      <c r="M1841" s="23" t="s">
        <v>816</v>
      </c>
      <c r="N1841" s="28" t="s">
        <v>74</v>
      </c>
      <c r="O1841" s="3" t="s">
        <v>156</v>
      </c>
      <c r="P1841" s="3" t="s">
        <v>454</v>
      </c>
      <c r="Q1841" s="28" t="s">
        <v>74</v>
      </c>
      <c r="R1841" s="29">
        <v>0</v>
      </c>
      <c r="S1841" s="30">
        <v>0</v>
      </c>
      <c r="T1841" s="30">
        <v>0</v>
      </c>
      <c r="U1841" s="30">
        <v>1</v>
      </c>
      <c r="V1841" s="30">
        <v>2</v>
      </c>
      <c r="W1841" s="28" t="s">
        <v>74</v>
      </c>
      <c r="X1841" s="3" t="s">
        <v>83</v>
      </c>
      <c r="Y1841" s="28" t="s">
        <v>74</v>
      </c>
      <c r="Z1841" s="31">
        <v>-16.939192641798677</v>
      </c>
      <c r="AA1841" s="31">
        <v>17.026637868970472</v>
      </c>
      <c r="AB1841" s="31">
        <v>-30.14611087236786</v>
      </c>
      <c r="AC1841" s="31">
        <v>-13.585593168716528</v>
      </c>
      <c r="AD1841" s="28" t="s">
        <v>74</v>
      </c>
      <c r="AE1841" s="31">
        <v>-44.965923875371658</v>
      </c>
      <c r="AF1841" s="31">
        <v>-21.56861637048662</v>
      </c>
      <c r="AG1841" s="28" t="s">
        <v>74</v>
      </c>
      <c r="AH1841" s="32">
        <v>45940</v>
      </c>
      <c r="AJ1841" s="30" t="s">
        <v>6541</v>
      </c>
    </row>
    <row r="1842" spans="1:36" x14ac:dyDescent="0.2">
      <c r="A1842" s="23" t="s">
        <v>3477</v>
      </c>
      <c r="B1842" s="24" t="s">
        <v>1818</v>
      </c>
      <c r="C1842" s="25" t="s">
        <v>3478</v>
      </c>
      <c r="D1842" s="26" t="s">
        <v>74</v>
      </c>
      <c r="E1842" s="24">
        <v>2</v>
      </c>
      <c r="F1842" s="27">
        <v>-10.805750222876071</v>
      </c>
      <c r="G1842" s="27">
        <v>11.3786575940929</v>
      </c>
      <c r="H1842" s="26" t="s">
        <v>74</v>
      </c>
      <c r="I1842" s="27">
        <v>45.594457370578198</v>
      </c>
      <c r="J1842" s="27">
        <v>7.722454688</v>
      </c>
      <c r="K1842" s="26" t="s">
        <v>74</v>
      </c>
      <c r="L1842" s="23" t="s">
        <v>122</v>
      </c>
      <c r="M1842" s="23" t="s">
        <v>1085</v>
      </c>
      <c r="N1842" s="28" t="s">
        <v>74</v>
      </c>
      <c r="O1842" s="3" t="s">
        <v>99</v>
      </c>
      <c r="P1842" s="3" t="s">
        <v>1820</v>
      </c>
      <c r="Q1842" s="28" t="s">
        <v>74</v>
      </c>
      <c r="R1842" s="29">
        <v>5</v>
      </c>
      <c r="S1842" s="30">
        <v>4</v>
      </c>
      <c r="T1842" s="30">
        <v>0</v>
      </c>
      <c r="U1842" s="30">
        <v>0</v>
      </c>
      <c r="V1842" s="30">
        <v>0</v>
      </c>
      <c r="W1842" s="28" t="s">
        <v>74</v>
      </c>
      <c r="X1842" s="3" t="s">
        <v>79</v>
      </c>
      <c r="Y1842" s="28" t="s">
        <v>74</v>
      </c>
      <c r="Z1842" s="31">
        <v>-3.460514640638864</v>
      </c>
      <c r="AA1842" s="31">
        <v>34.937368225226351</v>
      </c>
      <c r="AB1842" s="31">
        <v>-8.6236436322101699</v>
      </c>
      <c r="AC1842" s="31">
        <v>82.915522113696454</v>
      </c>
      <c r="AD1842" s="28" t="s">
        <v>74</v>
      </c>
      <c r="AE1842" s="31">
        <v>-40.235189269038486</v>
      </c>
      <c r="AF1842" s="31">
        <v>2.5025971666840023</v>
      </c>
      <c r="AG1842" s="28" t="s">
        <v>74</v>
      </c>
      <c r="AH1842" s="32">
        <v>45940</v>
      </c>
      <c r="AJ1842" s="30" t="s">
        <v>6542</v>
      </c>
    </row>
    <row r="1843" spans="1:36" x14ac:dyDescent="0.2">
      <c r="A1843" s="23">
        <v>6869</v>
      </c>
      <c r="B1843" s="24" t="s">
        <v>259</v>
      </c>
      <c r="C1843" s="25" t="s">
        <v>3479</v>
      </c>
      <c r="D1843" s="26" t="s">
        <v>74</v>
      </c>
      <c r="E1843" s="24">
        <v>0</v>
      </c>
      <c r="F1843" s="27">
        <v>-46.993566714412779</v>
      </c>
      <c r="G1843" s="27">
        <v>5.3524449280368325</v>
      </c>
      <c r="H1843" s="26" t="s">
        <v>74</v>
      </c>
      <c r="I1843" s="27">
        <v>30.480078733520084</v>
      </c>
      <c r="J1843" s="27">
        <v>7.7175229789999999</v>
      </c>
      <c r="K1843" s="26" t="s">
        <v>74</v>
      </c>
      <c r="L1843" s="23" t="s">
        <v>129</v>
      </c>
      <c r="M1843" s="23" t="s">
        <v>366</v>
      </c>
      <c r="N1843" s="28" t="s">
        <v>74</v>
      </c>
      <c r="O1843" s="3" t="s">
        <v>109</v>
      </c>
      <c r="P1843" s="3" t="s">
        <v>261</v>
      </c>
      <c r="Q1843" s="28" t="s">
        <v>74</v>
      </c>
      <c r="R1843" s="29">
        <v>0</v>
      </c>
      <c r="S1843" s="30">
        <v>0</v>
      </c>
      <c r="T1843" s="30">
        <v>0</v>
      </c>
      <c r="U1843" s="30">
        <v>27</v>
      </c>
      <c r="V1843" s="30">
        <v>22</v>
      </c>
      <c r="W1843" s="28" t="s">
        <v>74</v>
      </c>
      <c r="X1843" s="3" t="s">
        <v>83</v>
      </c>
      <c r="Y1843" s="28" t="s">
        <v>74</v>
      </c>
      <c r="Z1843" s="31">
        <v>-33.526317647474137</v>
      </c>
      <c r="AA1843" s="31">
        <v>5.5493273542600896</v>
      </c>
      <c r="AB1843" s="31">
        <v>-62.142154901515326</v>
      </c>
      <c r="AC1843" s="31">
        <v>-30.497844713434645</v>
      </c>
      <c r="AD1843" s="28" t="s">
        <v>74</v>
      </c>
      <c r="AE1843" s="31">
        <v>-78.181333200396395</v>
      </c>
      <c r="AF1843" s="31">
        <v>-52.490062339680023</v>
      </c>
      <c r="AG1843" s="28" t="s">
        <v>74</v>
      </c>
      <c r="AH1843" s="32">
        <v>45940</v>
      </c>
      <c r="AJ1843" s="30" t="s">
        <v>6543</v>
      </c>
    </row>
    <row r="1844" spans="1:36" x14ac:dyDescent="0.2">
      <c r="A1844" s="23" t="s">
        <v>3480</v>
      </c>
      <c r="B1844" s="24" t="s">
        <v>72</v>
      </c>
      <c r="C1844" s="25" t="s">
        <v>3481</v>
      </c>
      <c r="D1844" s="26" t="s">
        <v>74</v>
      </c>
      <c r="E1844" s="24">
        <v>1</v>
      </c>
      <c r="F1844" s="27">
        <v>-11.395329327190055</v>
      </c>
      <c r="G1844" s="27">
        <v>21.176135011825401</v>
      </c>
      <c r="H1844" s="26" t="s">
        <v>74</v>
      </c>
      <c r="I1844" s="27">
        <v>45.380551791996901</v>
      </c>
      <c r="J1844" s="27">
        <v>7.7125409349999998</v>
      </c>
      <c r="K1844" s="26" t="s">
        <v>74</v>
      </c>
      <c r="L1844" s="23" t="s">
        <v>75</v>
      </c>
      <c r="M1844" s="23" t="s">
        <v>76</v>
      </c>
      <c r="N1844" s="28" t="s">
        <v>74</v>
      </c>
      <c r="O1844" s="3" t="s">
        <v>77</v>
      </c>
      <c r="P1844" s="3" t="s">
        <v>78</v>
      </c>
      <c r="Q1844" s="28" t="s">
        <v>74</v>
      </c>
      <c r="R1844" s="29">
        <v>3</v>
      </c>
      <c r="S1844" s="30">
        <v>0</v>
      </c>
      <c r="T1844" s="30">
        <v>0</v>
      </c>
      <c r="U1844" s="30">
        <v>0</v>
      </c>
      <c r="V1844" s="30">
        <v>0</v>
      </c>
      <c r="W1844" s="28" t="s">
        <v>74</v>
      </c>
      <c r="X1844" s="3" t="s">
        <v>79</v>
      </c>
      <c r="Y1844" s="28" t="s">
        <v>74</v>
      </c>
      <c r="Z1844" s="31">
        <v>-10.954214805305957</v>
      </c>
      <c r="AA1844" s="31">
        <v>47.929625022214303</v>
      </c>
      <c r="AB1844" s="31">
        <v>-46.77409007464729</v>
      </c>
      <c r="AC1844" s="31">
        <v>-15.648072448164077</v>
      </c>
      <c r="AD1844" s="28" t="s">
        <v>74</v>
      </c>
      <c r="AE1844" s="31">
        <v>-59.651705421367318</v>
      </c>
      <c r="AF1844" s="31">
        <v>-37.631680257475452</v>
      </c>
      <c r="AG1844" s="28" t="s">
        <v>74</v>
      </c>
      <c r="AH1844" s="32">
        <v>45940</v>
      </c>
      <c r="AJ1844" s="30" t="s">
        <v>6544</v>
      </c>
    </row>
    <row r="1845" spans="1:36" x14ac:dyDescent="0.2">
      <c r="A1845" s="23">
        <v>6488</v>
      </c>
      <c r="B1845" s="24" t="s">
        <v>107</v>
      </c>
      <c r="C1845" s="25" t="s">
        <v>3482</v>
      </c>
      <c r="D1845" s="26" t="s">
        <v>74</v>
      </c>
      <c r="E1845" s="24">
        <v>3</v>
      </c>
      <c r="F1845" s="27">
        <v>-2.0755039755597426</v>
      </c>
      <c r="G1845" s="27">
        <v>55.622407164485978</v>
      </c>
      <c r="H1845" s="26" t="s">
        <v>74</v>
      </c>
      <c r="I1845" s="27">
        <v>54.99585721946724</v>
      </c>
      <c r="J1845" s="27">
        <v>7.7120614610000002</v>
      </c>
      <c r="K1845" s="26" t="s">
        <v>74</v>
      </c>
      <c r="L1845" s="23" t="s">
        <v>75</v>
      </c>
      <c r="M1845" s="23" t="s">
        <v>76</v>
      </c>
      <c r="N1845" s="28" t="s">
        <v>74</v>
      </c>
      <c r="O1845" s="3" t="s">
        <v>109</v>
      </c>
      <c r="P1845" s="3" t="s">
        <v>110</v>
      </c>
      <c r="Q1845" s="28" t="s">
        <v>74</v>
      </c>
      <c r="R1845" s="29">
        <v>4</v>
      </c>
      <c r="S1845" s="30">
        <v>0</v>
      </c>
      <c r="T1845" s="30">
        <v>0</v>
      </c>
      <c r="U1845" s="30">
        <v>0</v>
      </c>
      <c r="V1845" s="30">
        <v>0</v>
      </c>
      <c r="W1845" s="28" t="s">
        <v>74</v>
      </c>
      <c r="X1845" s="3" t="s">
        <v>79</v>
      </c>
      <c r="Y1845" s="28" t="s">
        <v>74</v>
      </c>
      <c r="Z1845" s="31">
        <v>-1.8811881188118811</v>
      </c>
      <c r="AA1845" s="31">
        <v>77.917414721723517</v>
      </c>
      <c r="AB1845" s="31">
        <v>-36.676507048013399</v>
      </c>
      <c r="AC1845" s="31">
        <v>8.5287142227592003</v>
      </c>
      <c r="AD1845" s="28" t="s">
        <v>74</v>
      </c>
      <c r="AE1845" s="31">
        <v>-56.462331824236713</v>
      </c>
      <c r="AF1845" s="31">
        <v>-19.59345556894516</v>
      </c>
      <c r="AG1845" s="28" t="s">
        <v>74</v>
      </c>
      <c r="AH1845" s="32">
        <v>45940</v>
      </c>
      <c r="AJ1845" s="30" t="s">
        <v>6545</v>
      </c>
    </row>
    <row r="1846" spans="1:36" x14ac:dyDescent="0.2">
      <c r="A1846" s="23">
        <v>323410</v>
      </c>
      <c r="B1846" s="24" t="s">
        <v>140</v>
      </c>
      <c r="C1846" s="25" t="s">
        <v>3483</v>
      </c>
      <c r="D1846" s="26" t="s">
        <v>74</v>
      </c>
      <c r="E1846" s="24">
        <v>0</v>
      </c>
      <c r="F1846" s="27">
        <v>-36.617135501707629</v>
      </c>
      <c r="G1846" s="27">
        <v>0</v>
      </c>
      <c r="H1846" s="26" t="s">
        <v>74</v>
      </c>
      <c r="I1846" s="27">
        <v>40.397842527389017</v>
      </c>
      <c r="J1846" s="27">
        <v>7.6989646479999996</v>
      </c>
      <c r="K1846" s="26" t="s">
        <v>74</v>
      </c>
      <c r="L1846" s="23" t="s">
        <v>113</v>
      </c>
      <c r="M1846" s="23" t="s">
        <v>324</v>
      </c>
      <c r="N1846" s="28" t="s">
        <v>74</v>
      </c>
      <c r="O1846" s="3" t="s">
        <v>109</v>
      </c>
      <c r="P1846" s="3" t="s">
        <v>142</v>
      </c>
      <c r="Q1846" s="28" t="s">
        <v>74</v>
      </c>
      <c r="R1846" s="29">
        <v>1</v>
      </c>
      <c r="S1846" s="30">
        <v>0</v>
      </c>
      <c r="T1846" s="30">
        <v>0</v>
      </c>
      <c r="U1846" s="30">
        <v>0</v>
      </c>
      <c r="V1846" s="30">
        <v>4</v>
      </c>
      <c r="W1846" s="28" t="s">
        <v>74</v>
      </c>
      <c r="X1846" s="3" t="s">
        <v>79</v>
      </c>
      <c r="Y1846" s="28" t="s">
        <v>74</v>
      </c>
      <c r="Z1846" s="31">
        <v>-27.925117004680189</v>
      </c>
      <c r="AA1846" s="31">
        <v>12.408759124087592</v>
      </c>
      <c r="AB1846" s="31">
        <v>-63.00857800650185</v>
      </c>
      <c r="AC1846" s="31">
        <v>-15.085586165880443</v>
      </c>
      <c r="AD1846" s="28" t="s">
        <v>74</v>
      </c>
      <c r="AE1846" s="31">
        <v>-77.203846665073755</v>
      </c>
      <c r="AF1846" s="31">
        <v>-42.323055828748366</v>
      </c>
      <c r="AG1846" s="28" t="s">
        <v>74</v>
      </c>
      <c r="AH1846" s="32">
        <v>45940</v>
      </c>
      <c r="AJ1846" s="30" t="s">
        <v>6546</v>
      </c>
    </row>
    <row r="1847" spans="1:36" x14ac:dyDescent="0.2">
      <c r="A1847" s="23">
        <v>247540</v>
      </c>
      <c r="B1847" s="24" t="s">
        <v>140</v>
      </c>
      <c r="C1847" s="25" t="s">
        <v>3484</v>
      </c>
      <c r="D1847" s="26" t="s">
        <v>74</v>
      </c>
      <c r="E1847" s="24">
        <v>1</v>
      </c>
      <c r="F1847" s="27">
        <v>-22.520185380080491</v>
      </c>
      <c r="G1847" s="27">
        <v>15.411252556510712</v>
      </c>
      <c r="H1847" s="26" t="s">
        <v>74</v>
      </c>
      <c r="I1847" s="27">
        <v>46.50566913964569</v>
      </c>
      <c r="J1847" s="27">
        <v>7.6771827630000002</v>
      </c>
      <c r="K1847" s="26" t="s">
        <v>74</v>
      </c>
      <c r="L1847" s="23" t="s">
        <v>178</v>
      </c>
      <c r="M1847" s="23" t="s">
        <v>421</v>
      </c>
      <c r="N1847" s="28" t="s">
        <v>74</v>
      </c>
      <c r="O1847" s="3" t="s">
        <v>109</v>
      </c>
      <c r="P1847" s="3" t="s">
        <v>142</v>
      </c>
      <c r="Q1847" s="28" t="s">
        <v>74</v>
      </c>
      <c r="R1847" s="29">
        <v>2</v>
      </c>
      <c r="S1847" s="30">
        <v>0</v>
      </c>
      <c r="T1847" s="30">
        <v>0</v>
      </c>
      <c r="U1847" s="30">
        <v>0</v>
      </c>
      <c r="V1847" s="30">
        <v>0</v>
      </c>
      <c r="W1847" s="28" t="s">
        <v>74</v>
      </c>
      <c r="X1847" s="3" t="s">
        <v>79</v>
      </c>
      <c r="Y1847" s="28" t="s">
        <v>74</v>
      </c>
      <c r="Z1847" s="31">
        <v>-19.092219020172909</v>
      </c>
      <c r="AA1847" s="31">
        <v>34.330143540669852</v>
      </c>
      <c r="AB1847" s="31">
        <v>-72.397981970499472</v>
      </c>
      <c r="AC1847" s="31">
        <v>-33.305190736978048</v>
      </c>
      <c r="AD1847" s="28" t="s">
        <v>74</v>
      </c>
      <c r="AE1847" s="31">
        <v>-82.225333765938842</v>
      </c>
      <c r="AF1847" s="31">
        <v>-54.043985370052724</v>
      </c>
      <c r="AG1847" s="28" t="s">
        <v>74</v>
      </c>
      <c r="AH1847" s="32">
        <v>45940</v>
      </c>
      <c r="AJ1847" s="30" t="s">
        <v>6547</v>
      </c>
    </row>
    <row r="1848" spans="1:36" x14ac:dyDescent="0.2">
      <c r="A1848" s="23" t="s">
        <v>3485</v>
      </c>
      <c r="B1848" s="24" t="s">
        <v>154</v>
      </c>
      <c r="C1848" s="25" t="s">
        <v>3486</v>
      </c>
      <c r="D1848" s="26" t="s">
        <v>74</v>
      </c>
      <c r="E1848" s="24">
        <v>0</v>
      </c>
      <c r="F1848" s="27">
        <v>-16.122703865586175</v>
      </c>
      <c r="G1848" s="27">
        <v>8.018572776146101</v>
      </c>
      <c r="H1848" s="26" t="s">
        <v>74</v>
      </c>
      <c r="I1848" s="27">
        <v>31.378813932065146</v>
      </c>
      <c r="J1848" s="27">
        <v>7.6704075549999997</v>
      </c>
      <c r="K1848" s="26" t="s">
        <v>74</v>
      </c>
      <c r="L1848" s="23" t="s">
        <v>178</v>
      </c>
      <c r="M1848" s="23" t="s">
        <v>467</v>
      </c>
      <c r="N1848" s="28" t="s">
        <v>74</v>
      </c>
      <c r="O1848" s="3" t="s">
        <v>156</v>
      </c>
      <c r="P1848" s="3" t="s">
        <v>157</v>
      </c>
      <c r="Q1848" s="28" t="s">
        <v>74</v>
      </c>
      <c r="R1848" s="29">
        <v>0</v>
      </c>
      <c r="S1848" s="30">
        <v>0</v>
      </c>
      <c r="T1848" s="30">
        <v>0</v>
      </c>
      <c r="U1848" s="30">
        <v>4</v>
      </c>
      <c r="V1848" s="30">
        <v>4</v>
      </c>
      <c r="W1848" s="28" t="s">
        <v>74</v>
      </c>
      <c r="X1848" s="3" t="s">
        <v>83</v>
      </c>
      <c r="Y1848" s="28" t="s">
        <v>74</v>
      </c>
      <c r="Z1848" s="31">
        <v>-12.999307319325796</v>
      </c>
      <c r="AA1848" s="31">
        <v>14.738124238733239</v>
      </c>
      <c r="AB1848" s="31">
        <v>-28.296860133206465</v>
      </c>
      <c r="AC1848" s="31">
        <v>-12.088117197178811</v>
      </c>
      <c r="AD1848" s="28" t="s">
        <v>74</v>
      </c>
      <c r="AE1848" s="31">
        <v>-50.645026795936978</v>
      </c>
      <c r="AF1848" s="31">
        <v>-29.961236138221302</v>
      </c>
      <c r="AG1848" s="28" t="s">
        <v>74</v>
      </c>
      <c r="AH1848" s="32">
        <v>45940</v>
      </c>
      <c r="AJ1848" s="30" t="s">
        <v>6548</v>
      </c>
    </row>
    <row r="1849" spans="1:36" x14ac:dyDescent="0.2">
      <c r="A1849" s="23" t="s">
        <v>3487</v>
      </c>
      <c r="B1849" s="24" t="s">
        <v>255</v>
      </c>
      <c r="C1849" s="25" t="s">
        <v>3488</v>
      </c>
      <c r="D1849" s="26" t="s">
        <v>74</v>
      </c>
      <c r="E1849" s="24">
        <v>2</v>
      </c>
      <c r="F1849" s="27">
        <v>-21.584999105627663</v>
      </c>
      <c r="G1849" s="27">
        <v>5.295958091401765</v>
      </c>
      <c r="H1849" s="26" t="s">
        <v>74</v>
      </c>
      <c r="I1849" s="27">
        <v>30.265427073227773</v>
      </c>
      <c r="J1849" s="27">
        <v>7.6664730260000002</v>
      </c>
      <c r="K1849" s="26" t="s">
        <v>74</v>
      </c>
      <c r="L1849" s="23" t="s">
        <v>97</v>
      </c>
      <c r="M1849" s="23" t="s">
        <v>499</v>
      </c>
      <c r="N1849" s="28" t="s">
        <v>74</v>
      </c>
      <c r="O1849" s="3" t="s">
        <v>109</v>
      </c>
      <c r="P1849" s="3" t="s">
        <v>258</v>
      </c>
      <c r="Q1849" s="28" t="s">
        <v>74</v>
      </c>
      <c r="R1849" s="29">
        <v>5</v>
      </c>
      <c r="S1849" s="30">
        <v>2</v>
      </c>
      <c r="T1849" s="30">
        <v>0</v>
      </c>
      <c r="U1849" s="30">
        <v>0</v>
      </c>
      <c r="V1849" s="30">
        <v>0</v>
      </c>
      <c r="W1849" s="28" t="s">
        <v>74</v>
      </c>
      <c r="X1849" s="3" t="s">
        <v>83</v>
      </c>
      <c r="Y1849" s="28" t="s">
        <v>74</v>
      </c>
      <c r="Z1849" s="31">
        <v>-12.137319578965068</v>
      </c>
      <c r="AA1849" s="31">
        <v>17.333482969530319</v>
      </c>
      <c r="AB1849" s="31">
        <v>-41.970666185632808</v>
      </c>
      <c r="AC1849" s="31">
        <v>49.353382352337199</v>
      </c>
      <c r="AD1849" s="28" t="s">
        <v>74</v>
      </c>
      <c r="AE1849" s="31">
        <v>-52.624360152879099</v>
      </c>
      <c r="AF1849" s="31">
        <v>12.460664029303677</v>
      </c>
      <c r="AG1849" s="28" t="s">
        <v>74</v>
      </c>
      <c r="AH1849" s="32">
        <v>45940</v>
      </c>
      <c r="AJ1849" s="30" t="s">
        <v>6549</v>
      </c>
    </row>
    <row r="1850" spans="1:36" x14ac:dyDescent="0.2">
      <c r="A1850" s="23" t="s">
        <v>3489</v>
      </c>
      <c r="B1850" s="24" t="s">
        <v>72</v>
      </c>
      <c r="C1850" s="25" t="s">
        <v>3490</v>
      </c>
      <c r="D1850" s="26" t="s">
        <v>74</v>
      </c>
      <c r="E1850" s="24">
        <v>0</v>
      </c>
      <c r="F1850" s="27">
        <v>-24.264457025554567</v>
      </c>
      <c r="G1850" s="27">
        <v>0</v>
      </c>
      <c r="H1850" s="26" t="s">
        <v>74</v>
      </c>
      <c r="I1850" s="27">
        <v>20.64004014809143</v>
      </c>
      <c r="J1850" s="27">
        <v>7.660524702</v>
      </c>
      <c r="K1850" s="26" t="s">
        <v>74</v>
      </c>
      <c r="L1850" s="23" t="s">
        <v>129</v>
      </c>
      <c r="M1850" s="23" t="s">
        <v>572</v>
      </c>
      <c r="N1850" s="28" t="s">
        <v>74</v>
      </c>
      <c r="O1850" s="3" t="s">
        <v>77</v>
      </c>
      <c r="P1850" s="3" t="s">
        <v>78</v>
      </c>
      <c r="Q1850" s="28" t="s">
        <v>74</v>
      </c>
      <c r="R1850" s="29">
        <v>0</v>
      </c>
      <c r="S1850" s="30">
        <v>0</v>
      </c>
      <c r="T1850" s="30">
        <v>0</v>
      </c>
      <c r="U1850" s="30">
        <v>11</v>
      </c>
      <c r="V1850" s="30">
        <v>18</v>
      </c>
      <c r="W1850" s="28" t="s">
        <v>74</v>
      </c>
      <c r="X1850" s="3" t="s">
        <v>83</v>
      </c>
      <c r="Y1850" s="28" t="s">
        <v>74</v>
      </c>
      <c r="Z1850" s="31">
        <v>-15.40109816526048</v>
      </c>
      <c r="AA1850" s="31">
        <v>0</v>
      </c>
      <c r="AB1850" s="31">
        <v>-30.855954465849383</v>
      </c>
      <c r="AC1850" s="31">
        <v>-15.40129593045117</v>
      </c>
      <c r="AD1850" s="28" t="s">
        <v>74</v>
      </c>
      <c r="AE1850" s="31">
        <v>-52.557666109537969</v>
      </c>
      <c r="AF1850" s="31">
        <v>-37.426156559482678</v>
      </c>
      <c r="AG1850" s="28" t="s">
        <v>74</v>
      </c>
      <c r="AH1850" s="32">
        <v>45940</v>
      </c>
      <c r="AJ1850" s="30" t="s">
        <v>6550</v>
      </c>
    </row>
    <row r="1851" spans="1:36" x14ac:dyDescent="0.2">
      <c r="A1851" s="23" t="s">
        <v>3491</v>
      </c>
      <c r="B1851" s="24" t="s">
        <v>557</v>
      </c>
      <c r="C1851" s="25" t="s">
        <v>3492</v>
      </c>
      <c r="D1851" s="26" t="s">
        <v>74</v>
      </c>
      <c r="E1851" s="24">
        <v>0</v>
      </c>
      <c r="F1851" s="27">
        <v>-19.103829829082784</v>
      </c>
      <c r="G1851" s="27">
        <v>4.1305341346475037</v>
      </c>
      <c r="H1851" s="26" t="s">
        <v>74</v>
      </c>
      <c r="I1851" s="27">
        <v>22.816200673492052</v>
      </c>
      <c r="J1851" s="27">
        <v>7.6558943639999999</v>
      </c>
      <c r="K1851" s="26" t="s">
        <v>74</v>
      </c>
      <c r="L1851" s="23" t="s">
        <v>493</v>
      </c>
      <c r="M1851" s="23" t="s">
        <v>1089</v>
      </c>
      <c r="N1851" s="28" t="s">
        <v>74</v>
      </c>
      <c r="O1851" s="3" t="s">
        <v>156</v>
      </c>
      <c r="P1851" s="3" t="s">
        <v>559</v>
      </c>
      <c r="Q1851" s="28" t="s">
        <v>74</v>
      </c>
      <c r="R1851" s="29">
        <v>0</v>
      </c>
      <c r="S1851" s="30">
        <v>0</v>
      </c>
      <c r="T1851" s="30">
        <v>0</v>
      </c>
      <c r="U1851" s="30">
        <v>3</v>
      </c>
      <c r="V1851" s="30">
        <v>9</v>
      </c>
      <c r="W1851" s="28" t="s">
        <v>74</v>
      </c>
      <c r="X1851" s="3" t="s">
        <v>83</v>
      </c>
      <c r="Y1851" s="28" t="s">
        <v>74</v>
      </c>
      <c r="Z1851" s="31">
        <v>-8.4990958408679855</v>
      </c>
      <c r="AA1851" s="31">
        <v>4.6373365041617109</v>
      </c>
      <c r="AB1851" s="31">
        <v>-31.529093369418138</v>
      </c>
      <c r="AC1851" s="31">
        <v>-13.338227325732857</v>
      </c>
      <c r="AD1851" s="28" t="s">
        <v>74</v>
      </c>
      <c r="AE1851" s="31">
        <v>-50.15418576257936</v>
      </c>
      <c r="AF1851" s="31">
        <v>-29.925339092281604</v>
      </c>
      <c r="AG1851" s="28" t="s">
        <v>74</v>
      </c>
      <c r="AH1851" s="32">
        <v>45940</v>
      </c>
      <c r="AJ1851" s="30" t="s">
        <v>6551</v>
      </c>
    </row>
    <row r="1852" spans="1:36" x14ac:dyDescent="0.2">
      <c r="A1852" s="23" t="s">
        <v>3493</v>
      </c>
      <c r="B1852" s="24" t="s">
        <v>255</v>
      </c>
      <c r="C1852" s="25" t="s">
        <v>3494</v>
      </c>
      <c r="D1852" s="26" t="s">
        <v>74</v>
      </c>
      <c r="E1852" s="24">
        <v>4</v>
      </c>
      <c r="F1852" s="27">
        <v>-9.0061448680866274</v>
      </c>
      <c r="G1852" s="27">
        <v>9.7601441019826343</v>
      </c>
      <c r="H1852" s="26" t="s">
        <v>74</v>
      </c>
      <c r="I1852" s="27">
        <v>26.276236186262068</v>
      </c>
      <c r="J1852" s="27">
        <v>7.6424170499999997</v>
      </c>
      <c r="K1852" s="26" t="s">
        <v>74</v>
      </c>
      <c r="L1852" s="23" t="s">
        <v>247</v>
      </c>
      <c r="M1852" s="23" t="s">
        <v>1436</v>
      </c>
      <c r="N1852" s="28" t="s">
        <v>74</v>
      </c>
      <c r="O1852" s="3" t="s">
        <v>109</v>
      </c>
      <c r="P1852" s="3" t="s">
        <v>258</v>
      </c>
      <c r="Q1852" s="28" t="s">
        <v>74</v>
      </c>
      <c r="R1852" s="29">
        <v>5</v>
      </c>
      <c r="S1852" s="30">
        <v>13</v>
      </c>
      <c r="T1852" s="30">
        <v>0</v>
      </c>
      <c r="U1852" s="30">
        <v>0</v>
      </c>
      <c r="V1852" s="30">
        <v>0</v>
      </c>
      <c r="W1852" s="28" t="s">
        <v>74</v>
      </c>
      <c r="X1852" s="3" t="s">
        <v>83</v>
      </c>
      <c r="Y1852" s="28" t="s">
        <v>74</v>
      </c>
      <c r="Z1852" s="31">
        <v>0</v>
      </c>
      <c r="AA1852" s="31">
        <v>24.323017408123786</v>
      </c>
      <c r="AB1852" s="31">
        <v>-12.867148666967918</v>
      </c>
      <c r="AC1852" s="31">
        <v>47.719144021856209</v>
      </c>
      <c r="AD1852" s="28" t="s">
        <v>74</v>
      </c>
      <c r="AE1852" s="31">
        <v>-33.20659938361127</v>
      </c>
      <c r="AF1852" s="31">
        <v>7.8346708821494691</v>
      </c>
      <c r="AG1852" s="28" t="s">
        <v>74</v>
      </c>
      <c r="AH1852" s="32">
        <v>45940</v>
      </c>
      <c r="AJ1852" s="30" t="s">
        <v>6552</v>
      </c>
    </row>
    <row r="1853" spans="1:36" x14ac:dyDescent="0.2">
      <c r="A1853" s="23" t="s">
        <v>3495</v>
      </c>
      <c r="B1853" s="24" t="s">
        <v>182</v>
      </c>
      <c r="C1853" s="25" t="s">
        <v>3496</v>
      </c>
      <c r="D1853" s="26" t="s">
        <v>74</v>
      </c>
      <c r="E1853" s="24">
        <v>1</v>
      </c>
      <c r="F1853" s="27">
        <v>-10.480397669054902</v>
      </c>
      <c r="G1853" s="27">
        <v>5.81445760902416</v>
      </c>
      <c r="H1853" s="26" t="s">
        <v>74</v>
      </c>
      <c r="I1853" s="27">
        <v>28.346046658137205</v>
      </c>
      <c r="J1853" s="27">
        <v>7.6299787759999997</v>
      </c>
      <c r="K1853" s="26" t="s">
        <v>74</v>
      </c>
      <c r="L1853" s="23" t="s">
        <v>91</v>
      </c>
      <c r="M1853" s="23" t="s">
        <v>92</v>
      </c>
      <c r="N1853" s="28" t="s">
        <v>74</v>
      </c>
      <c r="O1853" s="3" t="s">
        <v>156</v>
      </c>
      <c r="P1853" s="3" t="s">
        <v>184</v>
      </c>
      <c r="Q1853" s="28" t="s">
        <v>74</v>
      </c>
      <c r="R1853" s="29">
        <v>3</v>
      </c>
      <c r="S1853" s="30">
        <v>0</v>
      </c>
      <c r="T1853" s="30">
        <v>0</v>
      </c>
      <c r="U1853" s="30">
        <v>0</v>
      </c>
      <c r="V1853" s="30">
        <v>0</v>
      </c>
      <c r="W1853" s="28" t="s">
        <v>74</v>
      </c>
      <c r="X1853" s="3" t="s">
        <v>83</v>
      </c>
      <c r="Y1853" s="28" t="s">
        <v>74</v>
      </c>
      <c r="Z1853" s="31">
        <v>-9.2008639308855251</v>
      </c>
      <c r="AA1853" s="31">
        <v>26.512187782124595</v>
      </c>
      <c r="AB1853" s="31">
        <v>-10.610248777376146</v>
      </c>
      <c r="AC1853" s="31">
        <v>14.086601608718766</v>
      </c>
      <c r="AD1853" s="28" t="s">
        <v>74</v>
      </c>
      <c r="AE1853" s="31">
        <v>-25.736407649855124</v>
      </c>
      <c r="AF1853" s="31">
        <v>-4.078510520306323</v>
      </c>
      <c r="AG1853" s="28" t="s">
        <v>74</v>
      </c>
      <c r="AH1853" s="32">
        <v>45940</v>
      </c>
      <c r="AJ1853" s="30" t="s">
        <v>6553</v>
      </c>
    </row>
    <row r="1854" spans="1:36" x14ac:dyDescent="0.2">
      <c r="A1854" s="23">
        <v>3088</v>
      </c>
      <c r="B1854" s="24" t="s">
        <v>259</v>
      </c>
      <c r="C1854" s="25" t="s">
        <v>3497</v>
      </c>
      <c r="D1854" s="26" t="s">
        <v>74</v>
      </c>
      <c r="E1854" s="24">
        <v>2</v>
      </c>
      <c r="F1854" s="27">
        <v>-17.234597766718533</v>
      </c>
      <c r="G1854" s="27">
        <v>8.0135063739808654</v>
      </c>
      <c r="H1854" s="26" t="s">
        <v>74</v>
      </c>
      <c r="I1854" s="27">
        <v>24.523198181760513</v>
      </c>
      <c r="J1854" s="27">
        <v>7.6111171469999999</v>
      </c>
      <c r="K1854" s="26" t="s">
        <v>74</v>
      </c>
      <c r="L1854" s="23" t="s">
        <v>129</v>
      </c>
      <c r="M1854" s="23" t="s">
        <v>2673</v>
      </c>
      <c r="N1854" s="28" t="s">
        <v>74</v>
      </c>
      <c r="O1854" s="3" t="s">
        <v>109</v>
      </c>
      <c r="P1854" s="3" t="s">
        <v>261</v>
      </c>
      <c r="Q1854" s="28" t="s">
        <v>74</v>
      </c>
      <c r="R1854" s="29">
        <v>5</v>
      </c>
      <c r="S1854" s="30">
        <v>34</v>
      </c>
      <c r="T1854" s="30">
        <v>0</v>
      </c>
      <c r="U1854" s="30">
        <v>0</v>
      </c>
      <c r="V1854" s="30">
        <v>0</v>
      </c>
      <c r="W1854" s="28" t="s">
        <v>74</v>
      </c>
      <c r="X1854" s="3" t="s">
        <v>83</v>
      </c>
      <c r="Y1854" s="28" t="s">
        <v>74</v>
      </c>
      <c r="Z1854" s="31">
        <v>-12.960133019525276</v>
      </c>
      <c r="AA1854" s="31">
        <v>25.644302081624549</v>
      </c>
      <c r="AB1854" s="31">
        <v>-12.960133019525276</v>
      </c>
      <c r="AC1854" s="31">
        <v>31.841138969733397</v>
      </c>
      <c r="AD1854" s="28" t="s">
        <v>74</v>
      </c>
      <c r="AE1854" s="31">
        <v>-31.839705267372509</v>
      </c>
      <c r="AF1854" s="31">
        <v>-6.1174569649028614</v>
      </c>
      <c r="AG1854" s="28" t="s">
        <v>74</v>
      </c>
      <c r="AH1854" s="32">
        <v>45940</v>
      </c>
      <c r="AJ1854" s="30" t="s">
        <v>6554</v>
      </c>
    </row>
    <row r="1855" spans="1:36" x14ac:dyDescent="0.2">
      <c r="A1855" s="23" t="s">
        <v>3498</v>
      </c>
      <c r="B1855" s="24" t="s">
        <v>154</v>
      </c>
      <c r="C1855" s="25" t="s">
        <v>3499</v>
      </c>
      <c r="D1855" s="26" t="s">
        <v>74</v>
      </c>
      <c r="E1855" s="24">
        <v>0</v>
      </c>
      <c r="F1855" s="27">
        <v>-20.655649388783342</v>
      </c>
      <c r="G1855" s="27">
        <v>1.3533412843620154</v>
      </c>
      <c r="H1855" s="26" t="s">
        <v>74</v>
      </c>
      <c r="I1855" s="27">
        <v>26.754663098529413</v>
      </c>
      <c r="J1855" s="27">
        <v>7.6030247790000001</v>
      </c>
      <c r="K1855" s="26" t="s">
        <v>74</v>
      </c>
      <c r="L1855" s="23" t="s">
        <v>122</v>
      </c>
      <c r="M1855" s="23" t="s">
        <v>941</v>
      </c>
      <c r="N1855" s="28" t="s">
        <v>74</v>
      </c>
      <c r="O1855" s="3" t="s">
        <v>156</v>
      </c>
      <c r="P1855" s="3" t="s">
        <v>479</v>
      </c>
      <c r="Q1855" s="28" t="s">
        <v>74</v>
      </c>
      <c r="R1855" s="29">
        <v>0</v>
      </c>
      <c r="S1855" s="30">
        <v>0</v>
      </c>
      <c r="T1855" s="30">
        <v>0</v>
      </c>
      <c r="U1855" s="30">
        <v>3</v>
      </c>
      <c r="V1855" s="30">
        <v>3</v>
      </c>
      <c r="W1855" s="28" t="s">
        <v>74</v>
      </c>
      <c r="X1855" s="3" t="s">
        <v>83</v>
      </c>
      <c r="Y1855" s="28" t="s">
        <v>74</v>
      </c>
      <c r="Z1855" s="31">
        <v>-18.413173652694603</v>
      </c>
      <c r="AA1855" s="31">
        <v>1.301115241635693</v>
      </c>
      <c r="AB1855" s="31">
        <v>-57.052797478329389</v>
      </c>
      <c r="AC1855" s="31">
        <v>-39.04570174334885</v>
      </c>
      <c r="AD1855" s="28" t="s">
        <v>74</v>
      </c>
      <c r="AE1855" s="31">
        <v>-68.332403549090571</v>
      </c>
      <c r="AF1855" s="31">
        <v>-52.282902666289225</v>
      </c>
      <c r="AG1855" s="28" t="s">
        <v>74</v>
      </c>
      <c r="AH1855" s="32">
        <v>45940</v>
      </c>
      <c r="AJ1855" s="30" t="s">
        <v>6555</v>
      </c>
    </row>
    <row r="1856" spans="1:36" x14ac:dyDescent="0.2">
      <c r="A1856" s="23" t="s">
        <v>3500</v>
      </c>
      <c r="B1856" s="24" t="s">
        <v>194</v>
      </c>
      <c r="C1856" s="25" t="s">
        <v>3501</v>
      </c>
      <c r="D1856" s="26" t="s">
        <v>74</v>
      </c>
      <c r="E1856" s="24">
        <v>5</v>
      </c>
      <c r="F1856" s="27">
        <v>-3.0612515540128267</v>
      </c>
      <c r="G1856" s="27">
        <v>16.843073100567224</v>
      </c>
      <c r="H1856" s="26" t="s">
        <v>74</v>
      </c>
      <c r="I1856" s="27">
        <v>22.978232610600685</v>
      </c>
      <c r="J1856" s="27">
        <v>7.6014427309999997</v>
      </c>
      <c r="K1856" s="26" t="s">
        <v>74</v>
      </c>
      <c r="L1856" s="23" t="s">
        <v>178</v>
      </c>
      <c r="M1856" s="23" t="s">
        <v>240</v>
      </c>
      <c r="N1856" s="28" t="s">
        <v>74</v>
      </c>
      <c r="O1856" s="3" t="s">
        <v>156</v>
      </c>
      <c r="P1856" s="3" t="s">
        <v>196</v>
      </c>
      <c r="Q1856" s="28" t="s">
        <v>74</v>
      </c>
      <c r="R1856" s="29">
        <v>5</v>
      </c>
      <c r="S1856" s="30">
        <v>18</v>
      </c>
      <c r="T1856" s="30">
        <v>3</v>
      </c>
      <c r="U1856" s="30">
        <v>0</v>
      </c>
      <c r="V1856" s="30">
        <v>0</v>
      </c>
      <c r="W1856" s="28" t="s">
        <v>74</v>
      </c>
      <c r="X1856" s="3" t="s">
        <v>83</v>
      </c>
      <c r="Y1856" s="28" t="s">
        <v>74</v>
      </c>
      <c r="Z1856" s="31">
        <v>-1.6170212765957446</v>
      </c>
      <c r="AA1856" s="31">
        <v>39.784881225173372</v>
      </c>
      <c r="AB1856" s="31">
        <v>-1.6170212765957446</v>
      </c>
      <c r="AC1856" s="31">
        <v>43.956653605547565</v>
      </c>
      <c r="AD1856" s="28" t="s">
        <v>74</v>
      </c>
      <c r="AE1856" s="31">
        <v>-3.0612515540128267</v>
      </c>
      <c r="AF1856" s="31">
        <v>15.8010840270956</v>
      </c>
      <c r="AG1856" s="28" t="s">
        <v>74</v>
      </c>
      <c r="AH1856" s="32">
        <v>45940</v>
      </c>
      <c r="AJ1856" s="30" t="s">
        <v>6556</v>
      </c>
    </row>
    <row r="1857" spans="1:36" x14ac:dyDescent="0.2">
      <c r="A1857" s="23">
        <v>322</v>
      </c>
      <c r="B1857" s="24" t="s">
        <v>124</v>
      </c>
      <c r="C1857" s="25" t="s">
        <v>3502</v>
      </c>
      <c r="D1857" s="26" t="s">
        <v>74</v>
      </c>
      <c r="E1857" s="24">
        <v>0</v>
      </c>
      <c r="F1857" s="27">
        <v>-37.725977254445063</v>
      </c>
      <c r="G1857" s="27">
        <v>4.4187941420869628</v>
      </c>
      <c r="H1857" s="26" t="s">
        <v>74</v>
      </c>
      <c r="I1857" s="27">
        <v>22.936942066067708</v>
      </c>
      <c r="J1857" s="27">
        <v>7.5903899170000004</v>
      </c>
      <c r="K1857" s="26" t="s">
        <v>74</v>
      </c>
      <c r="L1857" s="23" t="s">
        <v>122</v>
      </c>
      <c r="M1857" s="23" t="s">
        <v>221</v>
      </c>
      <c r="N1857" s="28" t="s">
        <v>74</v>
      </c>
      <c r="O1857" s="3" t="s">
        <v>109</v>
      </c>
      <c r="P1857" s="3" t="s">
        <v>126</v>
      </c>
      <c r="Q1857" s="28" t="s">
        <v>74</v>
      </c>
      <c r="R1857" s="29">
        <v>1</v>
      </c>
      <c r="S1857" s="30">
        <v>0</v>
      </c>
      <c r="T1857" s="30">
        <v>0</v>
      </c>
      <c r="U1857" s="30">
        <v>0</v>
      </c>
      <c r="V1857" s="30">
        <v>10</v>
      </c>
      <c r="W1857" s="28" t="s">
        <v>74</v>
      </c>
      <c r="X1857" s="3" t="s">
        <v>83</v>
      </c>
      <c r="Y1857" s="28" t="s">
        <v>74</v>
      </c>
      <c r="Z1857" s="31">
        <v>-23.837209302325576</v>
      </c>
      <c r="AA1857" s="31">
        <v>2.0447906523855974</v>
      </c>
      <c r="AB1857" s="31">
        <v>-23.837209302325576</v>
      </c>
      <c r="AC1857" s="31">
        <v>0.6651778210023318</v>
      </c>
      <c r="AD1857" s="28" t="s">
        <v>74</v>
      </c>
      <c r="AE1857" s="31">
        <v>-46.881059302770645</v>
      </c>
      <c r="AF1857" s="31">
        <v>-24.859532761322235</v>
      </c>
      <c r="AG1857" s="28" t="s">
        <v>74</v>
      </c>
      <c r="AH1857" s="32">
        <v>45940</v>
      </c>
      <c r="AJ1857" s="30" t="s">
        <v>6557</v>
      </c>
    </row>
    <row r="1858" spans="1:36" x14ac:dyDescent="0.2">
      <c r="A1858" s="23" t="s">
        <v>3503</v>
      </c>
      <c r="B1858" s="24" t="s">
        <v>154</v>
      </c>
      <c r="C1858" s="25" t="s">
        <v>3504</v>
      </c>
      <c r="D1858" s="26" t="s">
        <v>74</v>
      </c>
      <c r="E1858" s="24">
        <v>4</v>
      </c>
      <c r="F1858" s="27">
        <v>-12.014815152731076</v>
      </c>
      <c r="G1858" s="27">
        <v>17.22997958605832</v>
      </c>
      <c r="H1858" s="26" t="s">
        <v>74</v>
      </c>
      <c r="I1858" s="27">
        <v>30.00523089267741</v>
      </c>
      <c r="J1858" s="27">
        <v>7.5719001510000004</v>
      </c>
      <c r="K1858" s="26" t="s">
        <v>74</v>
      </c>
      <c r="L1858" s="23" t="s">
        <v>97</v>
      </c>
      <c r="M1858" s="23" t="s">
        <v>1040</v>
      </c>
      <c r="N1858" s="28" t="s">
        <v>74</v>
      </c>
      <c r="O1858" s="3" t="s">
        <v>156</v>
      </c>
      <c r="P1858" s="3" t="s">
        <v>171</v>
      </c>
      <c r="Q1858" s="28" t="s">
        <v>74</v>
      </c>
      <c r="R1858" s="29">
        <v>5</v>
      </c>
      <c r="S1858" s="30">
        <v>50</v>
      </c>
      <c r="T1858" s="30">
        <v>0</v>
      </c>
      <c r="U1858" s="30">
        <v>0</v>
      </c>
      <c r="V1858" s="30">
        <v>0</v>
      </c>
      <c r="W1858" s="28" t="s">
        <v>74</v>
      </c>
      <c r="X1858" s="3" t="s">
        <v>83</v>
      </c>
      <c r="Y1858" s="28" t="s">
        <v>74</v>
      </c>
      <c r="Z1858" s="31">
        <v>-10.658914728682166</v>
      </c>
      <c r="AA1858" s="31">
        <v>40.870893812070292</v>
      </c>
      <c r="AB1858" s="31">
        <v>-10.658914728682166</v>
      </c>
      <c r="AC1858" s="31">
        <v>80.794505572618078</v>
      </c>
      <c r="AD1858" s="28" t="s">
        <v>74</v>
      </c>
      <c r="AE1858" s="31">
        <v>-12.014815152731076</v>
      </c>
      <c r="AF1858" s="31">
        <v>50.701501131536254</v>
      </c>
      <c r="AG1858" s="28" t="s">
        <v>74</v>
      </c>
      <c r="AH1858" s="32">
        <v>45940</v>
      </c>
      <c r="AJ1858" s="30" t="s">
        <v>6558</v>
      </c>
    </row>
    <row r="1859" spans="1:36" x14ac:dyDescent="0.2">
      <c r="A1859" s="23">
        <v>1099</v>
      </c>
      <c r="B1859" s="24" t="s">
        <v>124</v>
      </c>
      <c r="C1859" s="25" t="s">
        <v>3505</v>
      </c>
      <c r="D1859" s="26" t="s">
        <v>74</v>
      </c>
      <c r="E1859" s="24">
        <v>1</v>
      </c>
      <c r="F1859" s="27">
        <v>-16.975022520704151</v>
      </c>
      <c r="G1859" s="27">
        <v>4.75310210146659</v>
      </c>
      <c r="H1859" s="26" t="s">
        <v>74</v>
      </c>
      <c r="I1859" s="27">
        <v>19.409357793801895</v>
      </c>
      <c r="J1859" s="27">
        <v>7.5709076419999999</v>
      </c>
      <c r="K1859" s="26" t="s">
        <v>74</v>
      </c>
      <c r="L1859" s="23" t="s">
        <v>129</v>
      </c>
      <c r="M1859" s="23" t="s">
        <v>572</v>
      </c>
      <c r="N1859" s="28" t="s">
        <v>74</v>
      </c>
      <c r="O1859" s="3" t="s">
        <v>109</v>
      </c>
      <c r="P1859" s="3" t="s">
        <v>126</v>
      </c>
      <c r="Q1859" s="28" t="s">
        <v>74</v>
      </c>
      <c r="R1859" s="29">
        <v>5</v>
      </c>
      <c r="S1859" s="30">
        <v>1</v>
      </c>
      <c r="T1859" s="30">
        <v>0</v>
      </c>
      <c r="U1859" s="30">
        <v>0</v>
      </c>
      <c r="V1859" s="30">
        <v>0</v>
      </c>
      <c r="W1859" s="28" t="s">
        <v>74</v>
      </c>
      <c r="X1859" s="3" t="s">
        <v>101</v>
      </c>
      <c r="Y1859" s="28" t="s">
        <v>74</v>
      </c>
      <c r="Z1859" s="31">
        <v>-3.5258048032703182</v>
      </c>
      <c r="AA1859" s="31">
        <v>12.716417910447756</v>
      </c>
      <c r="AB1859" s="31">
        <v>-23.376623376623382</v>
      </c>
      <c r="AC1859" s="31">
        <v>3.0362400504266249</v>
      </c>
      <c r="AD1859" s="28" t="s">
        <v>74</v>
      </c>
      <c r="AE1859" s="31">
        <v>-48.280164526793016</v>
      </c>
      <c r="AF1859" s="31">
        <v>-22.586730007851362</v>
      </c>
      <c r="AG1859" s="28" t="s">
        <v>74</v>
      </c>
      <c r="AH1859" s="32">
        <v>45940</v>
      </c>
      <c r="AJ1859" s="30" t="s">
        <v>6559</v>
      </c>
    </row>
    <row r="1860" spans="1:36" x14ac:dyDescent="0.2">
      <c r="A1860" s="23" t="s">
        <v>3506</v>
      </c>
      <c r="B1860" s="24" t="s">
        <v>72</v>
      </c>
      <c r="C1860" s="25" t="s">
        <v>3507</v>
      </c>
      <c r="D1860" s="26" t="s">
        <v>74</v>
      </c>
      <c r="E1860" s="24">
        <v>0</v>
      </c>
      <c r="F1860" s="27">
        <v>-18.619110327545766</v>
      </c>
      <c r="G1860" s="27">
        <v>1.9101081739634755</v>
      </c>
      <c r="H1860" s="26" t="s">
        <v>74</v>
      </c>
      <c r="I1860" s="27">
        <v>33.922789694214238</v>
      </c>
      <c r="J1860" s="27">
        <v>7.567566523</v>
      </c>
      <c r="K1860" s="26" t="s">
        <v>74</v>
      </c>
      <c r="L1860" s="23" t="s">
        <v>88</v>
      </c>
      <c r="M1860" s="23" t="s">
        <v>89</v>
      </c>
      <c r="N1860" s="28" t="s">
        <v>74</v>
      </c>
      <c r="O1860" s="3" t="s">
        <v>77</v>
      </c>
      <c r="P1860" s="3" t="s">
        <v>78</v>
      </c>
      <c r="Q1860" s="28" t="s">
        <v>74</v>
      </c>
      <c r="R1860" s="29">
        <v>2</v>
      </c>
      <c r="S1860" s="30">
        <v>0</v>
      </c>
      <c r="T1860" s="30">
        <v>0</v>
      </c>
      <c r="U1860" s="30">
        <v>0</v>
      </c>
      <c r="V1860" s="30">
        <v>1</v>
      </c>
      <c r="W1860" s="28" t="s">
        <v>74</v>
      </c>
      <c r="X1860" s="3" t="s">
        <v>83</v>
      </c>
      <c r="Y1860" s="28" t="s">
        <v>74</v>
      </c>
      <c r="Z1860" s="31">
        <v>-17.885117493472581</v>
      </c>
      <c r="AA1860" s="31">
        <v>16.35220125786163</v>
      </c>
      <c r="AB1860" s="31">
        <v>-76.161600848935038</v>
      </c>
      <c r="AC1860" s="31">
        <v>-32.475083413132268</v>
      </c>
      <c r="AD1860" s="28" t="s">
        <v>74</v>
      </c>
      <c r="AE1860" s="31">
        <v>-81.960457248603575</v>
      </c>
      <c r="AF1860" s="31">
        <v>-51.079299762025833</v>
      </c>
      <c r="AG1860" s="28" t="s">
        <v>74</v>
      </c>
      <c r="AH1860" s="32">
        <v>45940</v>
      </c>
      <c r="AJ1860" s="30" t="s">
        <v>6560</v>
      </c>
    </row>
    <row r="1861" spans="1:36" x14ac:dyDescent="0.2">
      <c r="A1861" s="23">
        <v>1138</v>
      </c>
      <c r="B1861" s="24" t="s">
        <v>124</v>
      </c>
      <c r="C1861" s="25" t="s">
        <v>3508</v>
      </c>
      <c r="D1861" s="26" t="s">
        <v>74</v>
      </c>
      <c r="E1861" s="24">
        <v>5</v>
      </c>
      <c r="F1861" s="27">
        <v>-5.4138767948209594</v>
      </c>
      <c r="G1861" s="27">
        <v>49.547604468125073</v>
      </c>
      <c r="H1861" s="26" t="s">
        <v>74</v>
      </c>
      <c r="I1861" s="27">
        <v>49.065241368727946</v>
      </c>
      <c r="J1861" s="27">
        <v>7.5605088140000003</v>
      </c>
      <c r="K1861" s="26" t="s">
        <v>74</v>
      </c>
      <c r="L1861" s="23" t="s">
        <v>178</v>
      </c>
      <c r="M1861" s="23" t="s">
        <v>1366</v>
      </c>
      <c r="N1861" s="28" t="s">
        <v>74</v>
      </c>
      <c r="O1861" s="3" t="s">
        <v>109</v>
      </c>
      <c r="P1861" s="3" t="s">
        <v>126</v>
      </c>
      <c r="Q1861" s="28" t="s">
        <v>74</v>
      </c>
      <c r="R1861" s="29">
        <v>5</v>
      </c>
      <c r="S1861" s="30">
        <v>8</v>
      </c>
      <c r="T1861" s="30">
        <v>5</v>
      </c>
      <c r="U1861" s="30">
        <v>0</v>
      </c>
      <c r="V1861" s="30">
        <v>0</v>
      </c>
      <c r="W1861" s="28" t="s">
        <v>74</v>
      </c>
      <c r="X1861" s="3" t="s">
        <v>79</v>
      </c>
      <c r="Y1861" s="28" t="s">
        <v>74</v>
      </c>
      <c r="Z1861" s="31">
        <v>-6.5573770491803334</v>
      </c>
      <c r="AA1861" s="31">
        <v>73.055028462998109</v>
      </c>
      <c r="AB1861" s="31">
        <v>-12.727272727272728</v>
      </c>
      <c r="AC1861" s="31">
        <v>43.295964301707137</v>
      </c>
      <c r="AD1861" s="28" t="s">
        <v>74</v>
      </c>
      <c r="AE1861" s="31">
        <v>-28.089675410092269</v>
      </c>
      <c r="AF1861" s="31">
        <v>8.649212379437536</v>
      </c>
      <c r="AG1861" s="28" t="s">
        <v>74</v>
      </c>
      <c r="AH1861" s="32">
        <v>45940</v>
      </c>
      <c r="AJ1861" s="30" t="s">
        <v>6561</v>
      </c>
    </row>
    <row r="1862" spans="1:36" x14ac:dyDescent="0.2">
      <c r="A1862" s="23" t="s">
        <v>3509</v>
      </c>
      <c r="B1862" s="24" t="s">
        <v>557</v>
      </c>
      <c r="C1862" s="25" t="s">
        <v>3510</v>
      </c>
      <c r="D1862" s="26" t="s">
        <v>74</v>
      </c>
      <c r="E1862" s="24">
        <v>0</v>
      </c>
      <c r="F1862" s="27">
        <v>-27.553096332383394</v>
      </c>
      <c r="G1862" s="27">
        <v>3.337794671943211</v>
      </c>
      <c r="H1862" s="26" t="s">
        <v>74</v>
      </c>
      <c r="I1862" s="27">
        <v>43.825265180128234</v>
      </c>
      <c r="J1862" s="27">
        <v>7.559818989</v>
      </c>
      <c r="K1862" s="26" t="s">
        <v>74</v>
      </c>
      <c r="L1862" s="23" t="s">
        <v>178</v>
      </c>
      <c r="M1862" s="23" t="s">
        <v>578</v>
      </c>
      <c r="N1862" s="28" t="s">
        <v>74</v>
      </c>
      <c r="O1862" s="3" t="s">
        <v>156</v>
      </c>
      <c r="P1862" s="3" t="s">
        <v>559</v>
      </c>
      <c r="Q1862" s="28" t="s">
        <v>74</v>
      </c>
      <c r="R1862" s="29">
        <v>0</v>
      </c>
      <c r="S1862" s="30">
        <v>0</v>
      </c>
      <c r="T1862" s="30">
        <v>0</v>
      </c>
      <c r="U1862" s="30">
        <v>6</v>
      </c>
      <c r="V1862" s="30">
        <v>7</v>
      </c>
      <c r="W1862" s="28" t="s">
        <v>74</v>
      </c>
      <c r="X1862" s="3" t="s">
        <v>79</v>
      </c>
      <c r="Y1862" s="28" t="s">
        <v>74</v>
      </c>
      <c r="Z1862" s="31">
        <v>-22.579244463742956</v>
      </c>
      <c r="AA1862" s="31">
        <v>6.44776119402984</v>
      </c>
      <c r="AB1862" s="31">
        <v>-73.15971699533344</v>
      </c>
      <c r="AC1862" s="31">
        <v>-49.877645795470997</v>
      </c>
      <c r="AD1862" s="28" t="s">
        <v>74</v>
      </c>
      <c r="AE1862" s="31">
        <v>-80.51672872179995</v>
      </c>
      <c r="AF1862" s="31">
        <v>-61.284783016516151</v>
      </c>
      <c r="AG1862" s="28" t="s">
        <v>74</v>
      </c>
      <c r="AH1862" s="32">
        <v>45940</v>
      </c>
      <c r="AJ1862" s="30" t="s">
        <v>6562</v>
      </c>
    </row>
    <row r="1863" spans="1:36" x14ac:dyDescent="0.2">
      <c r="A1863" s="23">
        <v>3550</v>
      </c>
      <c r="B1863" s="24" t="s">
        <v>140</v>
      </c>
      <c r="C1863" s="25" t="s">
        <v>3511</v>
      </c>
      <c r="D1863" s="26" t="s">
        <v>74</v>
      </c>
      <c r="E1863" s="24">
        <v>0</v>
      </c>
      <c r="F1863" s="27">
        <v>-19.39958630876836</v>
      </c>
      <c r="G1863" s="27">
        <v>6.3194673263098078E-2</v>
      </c>
      <c r="H1863" s="26" t="s">
        <v>74</v>
      </c>
      <c r="I1863" s="27">
        <v>20.546720659659723</v>
      </c>
      <c r="J1863" s="27">
        <v>7.5407560829999998</v>
      </c>
      <c r="K1863" s="26" t="s">
        <v>74</v>
      </c>
      <c r="L1863" s="23" t="s">
        <v>75</v>
      </c>
      <c r="M1863" s="23" t="s">
        <v>85</v>
      </c>
      <c r="N1863" s="28" t="s">
        <v>74</v>
      </c>
      <c r="O1863" s="3" t="s">
        <v>109</v>
      </c>
      <c r="P1863" s="3" t="s">
        <v>142</v>
      </c>
      <c r="Q1863" s="28" t="s">
        <v>74</v>
      </c>
      <c r="R1863" s="29">
        <v>2</v>
      </c>
      <c r="S1863" s="30">
        <v>0</v>
      </c>
      <c r="T1863" s="30">
        <v>0</v>
      </c>
      <c r="U1863" s="30">
        <v>0</v>
      </c>
      <c r="V1863" s="30">
        <v>1</v>
      </c>
      <c r="W1863" s="28" t="s">
        <v>74</v>
      </c>
      <c r="X1863" s="3" t="s">
        <v>101</v>
      </c>
      <c r="Y1863" s="28" t="s">
        <v>74</v>
      </c>
      <c r="Z1863" s="31">
        <v>-12.448970520229938</v>
      </c>
      <c r="AA1863" s="31">
        <v>17.446505422882371</v>
      </c>
      <c r="AB1863" s="31">
        <v>-25.525486630362515</v>
      </c>
      <c r="AC1863" s="31">
        <v>-2.6886617105274189</v>
      </c>
      <c r="AD1863" s="28" t="s">
        <v>74</v>
      </c>
      <c r="AE1863" s="31">
        <v>-50.238210624700045</v>
      </c>
      <c r="AF1863" s="31">
        <v>-32.525381757058966</v>
      </c>
      <c r="AG1863" s="28" t="s">
        <v>74</v>
      </c>
      <c r="AH1863" s="32">
        <v>45940</v>
      </c>
      <c r="AJ1863" s="30" t="s">
        <v>6563</v>
      </c>
    </row>
    <row r="1864" spans="1:36" x14ac:dyDescent="0.2">
      <c r="A1864" s="23">
        <v>3969</v>
      </c>
      <c r="B1864" s="24" t="s">
        <v>124</v>
      </c>
      <c r="C1864" s="25" t="s">
        <v>3512</v>
      </c>
      <c r="D1864" s="26" t="s">
        <v>74</v>
      </c>
      <c r="E1864" s="24">
        <v>3</v>
      </c>
      <c r="F1864" s="27">
        <v>-6.8424642270612779</v>
      </c>
      <c r="G1864" s="27">
        <v>11.327055904413598</v>
      </c>
      <c r="H1864" s="26" t="s">
        <v>74</v>
      </c>
      <c r="I1864" s="27">
        <v>18.075543891504605</v>
      </c>
      <c r="J1864" s="27">
        <v>7.532938025</v>
      </c>
      <c r="K1864" s="26" t="s">
        <v>74</v>
      </c>
      <c r="L1864" s="23" t="s">
        <v>178</v>
      </c>
      <c r="M1864" s="23" t="s">
        <v>418</v>
      </c>
      <c r="N1864" s="28" t="s">
        <v>74</v>
      </c>
      <c r="O1864" s="3" t="s">
        <v>109</v>
      </c>
      <c r="P1864" s="3" t="s">
        <v>126</v>
      </c>
      <c r="Q1864" s="28" t="s">
        <v>74</v>
      </c>
      <c r="R1864" s="29">
        <v>5</v>
      </c>
      <c r="S1864" s="30">
        <v>16</v>
      </c>
      <c r="T1864" s="30">
        <v>0</v>
      </c>
      <c r="U1864" s="30">
        <v>0</v>
      </c>
      <c r="V1864" s="30">
        <v>0</v>
      </c>
      <c r="W1864" s="28" t="s">
        <v>74</v>
      </c>
      <c r="X1864" s="3" t="s">
        <v>101</v>
      </c>
      <c r="Y1864" s="28" t="s">
        <v>74</v>
      </c>
      <c r="Z1864" s="31">
        <v>0</v>
      </c>
      <c r="AA1864" s="31">
        <v>25.000000000000007</v>
      </c>
      <c r="AB1864" s="31">
        <v>0</v>
      </c>
      <c r="AC1864" s="31">
        <v>37.862367403209113</v>
      </c>
      <c r="AD1864" s="28" t="s">
        <v>74</v>
      </c>
      <c r="AE1864" s="31">
        <v>-21.360658256963532</v>
      </c>
      <c r="AF1864" s="31">
        <v>5.4441826717306956</v>
      </c>
      <c r="AG1864" s="28" t="s">
        <v>74</v>
      </c>
      <c r="AH1864" s="32">
        <v>45940</v>
      </c>
      <c r="AJ1864" s="30" t="s">
        <v>6564</v>
      </c>
    </row>
    <row r="1865" spans="1:36" x14ac:dyDescent="0.2">
      <c r="A1865" s="23" t="s">
        <v>3513</v>
      </c>
      <c r="B1865" s="24" t="s">
        <v>846</v>
      </c>
      <c r="C1865" s="25" t="s">
        <v>3514</v>
      </c>
      <c r="D1865" s="26" t="s">
        <v>74</v>
      </c>
      <c r="E1865" s="24">
        <v>3</v>
      </c>
      <c r="F1865" s="27">
        <v>0</v>
      </c>
      <c r="G1865" s="27">
        <v>33.442913304458344</v>
      </c>
      <c r="H1865" s="26" t="s">
        <v>74</v>
      </c>
      <c r="I1865" s="27">
        <v>33.871138455367529</v>
      </c>
      <c r="J1865" s="27">
        <v>7.5258284880000001</v>
      </c>
      <c r="K1865" s="26" t="s">
        <v>74</v>
      </c>
      <c r="L1865" s="23" t="s">
        <v>122</v>
      </c>
      <c r="M1865" s="23" t="s">
        <v>1530</v>
      </c>
      <c r="N1865" s="28" t="s">
        <v>74</v>
      </c>
      <c r="O1865" s="3" t="s">
        <v>156</v>
      </c>
      <c r="P1865" s="3" t="s">
        <v>848</v>
      </c>
      <c r="Q1865" s="28" t="s">
        <v>74</v>
      </c>
      <c r="R1865" s="29">
        <v>5</v>
      </c>
      <c r="S1865" s="30">
        <v>4</v>
      </c>
      <c r="T1865" s="30">
        <v>0</v>
      </c>
      <c r="U1865" s="30">
        <v>0</v>
      </c>
      <c r="V1865" s="30">
        <v>0</v>
      </c>
      <c r="W1865" s="28" t="s">
        <v>74</v>
      </c>
      <c r="X1865" s="3" t="s">
        <v>83</v>
      </c>
      <c r="Y1865" s="28" t="s">
        <v>74</v>
      </c>
      <c r="Z1865" s="31">
        <v>0</v>
      </c>
      <c r="AA1865" s="31">
        <v>38.483965014577251</v>
      </c>
      <c r="AB1865" s="31">
        <v>-11.66899116689911</v>
      </c>
      <c r="AC1865" s="31">
        <v>15.437987928021773</v>
      </c>
      <c r="AD1865" s="28" t="s">
        <v>74</v>
      </c>
      <c r="AE1865" s="31">
        <v>-46.20172899392572</v>
      </c>
      <c r="AF1865" s="31">
        <v>-12.152840281570356</v>
      </c>
      <c r="AG1865" s="28" t="s">
        <v>74</v>
      </c>
      <c r="AH1865" s="32">
        <v>45940</v>
      </c>
      <c r="AJ1865" s="30" t="s">
        <v>6565</v>
      </c>
    </row>
    <row r="1866" spans="1:36" x14ac:dyDescent="0.2">
      <c r="A1866" s="23" t="s">
        <v>3515</v>
      </c>
      <c r="B1866" s="24" t="s">
        <v>754</v>
      </c>
      <c r="C1866" s="25" t="s">
        <v>3516</v>
      </c>
      <c r="D1866" s="26" t="s">
        <v>74</v>
      </c>
      <c r="E1866" s="24">
        <v>2</v>
      </c>
      <c r="F1866" s="27">
        <v>-6.6039685759304385</v>
      </c>
      <c r="G1866" s="27">
        <v>15.842438093072522</v>
      </c>
      <c r="H1866" s="26" t="s">
        <v>74</v>
      </c>
      <c r="I1866" s="27">
        <v>24.395989941958341</v>
      </c>
      <c r="J1866" s="27">
        <v>7.504685136</v>
      </c>
      <c r="K1866" s="26" t="s">
        <v>74</v>
      </c>
      <c r="L1866" s="23" t="s">
        <v>493</v>
      </c>
      <c r="M1866" s="23" t="s">
        <v>1518</v>
      </c>
      <c r="N1866" s="28" t="s">
        <v>74</v>
      </c>
      <c r="O1866" s="3" t="s">
        <v>109</v>
      </c>
      <c r="P1866" s="3" t="s">
        <v>756</v>
      </c>
      <c r="Q1866" s="28" t="s">
        <v>74</v>
      </c>
      <c r="R1866" s="29">
        <v>4</v>
      </c>
      <c r="S1866" s="30">
        <v>0</v>
      </c>
      <c r="T1866" s="30">
        <v>0</v>
      </c>
      <c r="U1866" s="30">
        <v>0</v>
      </c>
      <c r="V1866" s="30">
        <v>0</v>
      </c>
      <c r="W1866" s="28" t="s">
        <v>74</v>
      </c>
      <c r="X1866" s="3" t="s">
        <v>83</v>
      </c>
      <c r="Y1866" s="28" t="s">
        <v>74</v>
      </c>
      <c r="Z1866" s="31">
        <v>-3.9647577092511015</v>
      </c>
      <c r="AA1866" s="31">
        <v>26.011560693641616</v>
      </c>
      <c r="AB1866" s="31">
        <v>-23.690842901148141</v>
      </c>
      <c r="AC1866" s="31">
        <v>-7.6358854074867493</v>
      </c>
      <c r="AD1866" s="28" t="s">
        <v>74</v>
      </c>
      <c r="AE1866" s="31">
        <v>-48.163110171553988</v>
      </c>
      <c r="AF1866" s="31">
        <v>-27.757362397192708</v>
      </c>
      <c r="AG1866" s="28" t="s">
        <v>74</v>
      </c>
      <c r="AH1866" s="32">
        <v>45940</v>
      </c>
      <c r="AJ1866" s="30" t="s">
        <v>6566</v>
      </c>
    </row>
    <row r="1867" spans="1:36" x14ac:dyDescent="0.2">
      <c r="A1867" s="23" t="s">
        <v>3517</v>
      </c>
      <c r="B1867" s="24" t="s">
        <v>198</v>
      </c>
      <c r="C1867" s="25" t="s">
        <v>3518</v>
      </c>
      <c r="D1867" s="26" t="s">
        <v>74</v>
      </c>
      <c r="E1867" s="24">
        <v>0</v>
      </c>
      <c r="F1867" s="27">
        <v>-25.197017989304214</v>
      </c>
      <c r="G1867" s="27">
        <v>1.0858394195762691</v>
      </c>
      <c r="H1867" s="26" t="s">
        <v>74</v>
      </c>
      <c r="I1867" s="27">
        <v>33.359051934039933</v>
      </c>
      <c r="J1867" s="27">
        <v>7.5013511519999998</v>
      </c>
      <c r="K1867" s="26" t="s">
        <v>74</v>
      </c>
      <c r="L1867" s="23" t="s">
        <v>129</v>
      </c>
      <c r="M1867" s="23" t="s">
        <v>392</v>
      </c>
      <c r="N1867" s="28" t="s">
        <v>74</v>
      </c>
      <c r="O1867" s="3" t="s">
        <v>156</v>
      </c>
      <c r="P1867" s="3" t="s">
        <v>201</v>
      </c>
      <c r="Q1867" s="28" t="s">
        <v>74</v>
      </c>
      <c r="R1867" s="29">
        <v>0</v>
      </c>
      <c r="S1867" s="30">
        <v>0</v>
      </c>
      <c r="T1867" s="30">
        <v>0</v>
      </c>
      <c r="U1867" s="30">
        <v>7</v>
      </c>
      <c r="V1867" s="30">
        <v>11</v>
      </c>
      <c r="W1867" s="28" t="s">
        <v>74</v>
      </c>
      <c r="X1867" s="3" t="s">
        <v>83</v>
      </c>
      <c r="Y1867" s="28" t="s">
        <v>74</v>
      </c>
      <c r="Z1867" s="31">
        <v>-19.105113636363637</v>
      </c>
      <c r="AA1867" s="31">
        <v>5.07380073800738</v>
      </c>
      <c r="AB1867" s="31">
        <v>-38.265582655826556</v>
      </c>
      <c r="AC1867" s="31">
        <v>-15.560357464139038</v>
      </c>
      <c r="AD1867" s="28" t="s">
        <v>74</v>
      </c>
      <c r="AE1867" s="31">
        <v>-48.192253750819283</v>
      </c>
      <c r="AF1867" s="31">
        <v>-32.222440075794438</v>
      </c>
      <c r="AG1867" s="28" t="s">
        <v>74</v>
      </c>
      <c r="AH1867" s="32">
        <v>45940</v>
      </c>
      <c r="AJ1867" s="30" t="s">
        <v>6567</v>
      </c>
    </row>
    <row r="1868" spans="1:36" x14ac:dyDescent="0.2">
      <c r="A1868" s="23">
        <v>4188</v>
      </c>
      <c r="B1868" s="24" t="s">
        <v>259</v>
      </c>
      <c r="C1868" s="25" t="s">
        <v>3519</v>
      </c>
      <c r="D1868" s="26" t="s">
        <v>74</v>
      </c>
      <c r="E1868" s="24">
        <v>1</v>
      </c>
      <c r="F1868" s="27">
        <v>-8.0805668845571148</v>
      </c>
      <c r="G1868" s="27">
        <v>1.7849014420381029</v>
      </c>
      <c r="H1868" s="26" t="s">
        <v>74</v>
      </c>
      <c r="I1868" s="27">
        <v>24.815555079809286</v>
      </c>
      <c r="J1868" s="27">
        <v>7.4999944620000001</v>
      </c>
      <c r="K1868" s="26" t="s">
        <v>74</v>
      </c>
      <c r="L1868" s="23" t="s">
        <v>247</v>
      </c>
      <c r="M1868" s="23" t="s">
        <v>816</v>
      </c>
      <c r="N1868" s="28" t="s">
        <v>74</v>
      </c>
      <c r="O1868" s="3" t="s">
        <v>109</v>
      </c>
      <c r="P1868" s="3" t="s">
        <v>261</v>
      </c>
      <c r="Q1868" s="28" t="s">
        <v>74</v>
      </c>
      <c r="R1868" s="29">
        <v>5</v>
      </c>
      <c r="S1868" s="30">
        <v>7</v>
      </c>
      <c r="T1868" s="30">
        <v>0</v>
      </c>
      <c r="U1868" s="30">
        <v>0</v>
      </c>
      <c r="V1868" s="30">
        <v>0</v>
      </c>
      <c r="W1868" s="28" t="s">
        <v>74</v>
      </c>
      <c r="X1868" s="3" t="s">
        <v>83</v>
      </c>
      <c r="Y1868" s="28" t="s">
        <v>74</v>
      </c>
      <c r="Z1868" s="31">
        <v>-5.4111582847215001</v>
      </c>
      <c r="AA1868" s="31">
        <v>30.930577011896993</v>
      </c>
      <c r="AB1868" s="31">
        <v>-9.0496736364642061</v>
      </c>
      <c r="AC1868" s="31">
        <v>9.2727011843547231</v>
      </c>
      <c r="AD1868" s="28" t="s">
        <v>74</v>
      </c>
      <c r="AE1868" s="31">
        <v>-42.845974830540015</v>
      </c>
      <c r="AF1868" s="31">
        <v>-23.469472201582988</v>
      </c>
      <c r="AG1868" s="28" t="s">
        <v>74</v>
      </c>
      <c r="AH1868" s="32">
        <v>45940</v>
      </c>
      <c r="AJ1868" s="30" t="s">
        <v>6568</v>
      </c>
    </row>
    <row r="1869" spans="1:36" x14ac:dyDescent="0.2">
      <c r="A1869" s="23" t="s">
        <v>3520</v>
      </c>
      <c r="B1869" s="24" t="s">
        <v>154</v>
      </c>
      <c r="C1869" s="25" t="s">
        <v>3521</v>
      </c>
      <c r="D1869" s="26" t="s">
        <v>74</v>
      </c>
      <c r="E1869" s="24">
        <v>1</v>
      </c>
      <c r="F1869" s="27">
        <v>-11.829939952150768</v>
      </c>
      <c r="G1869" s="27">
        <v>5.1325168768958385</v>
      </c>
      <c r="H1869" s="26" t="s">
        <v>74</v>
      </c>
      <c r="I1869" s="27">
        <v>17.053059379057895</v>
      </c>
      <c r="J1869" s="27">
        <v>7.4866183380000004</v>
      </c>
      <c r="K1869" s="26" t="s">
        <v>74</v>
      </c>
      <c r="L1869" s="23" t="s">
        <v>88</v>
      </c>
      <c r="M1869" s="23" t="s">
        <v>206</v>
      </c>
      <c r="N1869" s="28" t="s">
        <v>74</v>
      </c>
      <c r="O1869" s="3" t="s">
        <v>156</v>
      </c>
      <c r="P1869" s="3" t="s">
        <v>2347</v>
      </c>
      <c r="Q1869" s="28" t="s">
        <v>74</v>
      </c>
      <c r="R1869" s="29">
        <v>5</v>
      </c>
      <c r="S1869" s="30">
        <v>29</v>
      </c>
      <c r="T1869" s="30">
        <v>0</v>
      </c>
      <c r="U1869" s="30">
        <v>0</v>
      </c>
      <c r="V1869" s="30">
        <v>0</v>
      </c>
      <c r="W1869" s="28" t="s">
        <v>74</v>
      </c>
      <c r="X1869" s="3" t="s">
        <v>101</v>
      </c>
      <c r="Y1869" s="28" t="s">
        <v>74</v>
      </c>
      <c r="Z1869" s="31">
        <v>-5.1978735971647909</v>
      </c>
      <c r="AA1869" s="31">
        <v>12.316305108467471</v>
      </c>
      <c r="AB1869" s="31">
        <v>-11.031042128603096</v>
      </c>
      <c r="AC1869" s="31">
        <v>17.152001985379737</v>
      </c>
      <c r="AD1869" s="28" t="s">
        <v>74</v>
      </c>
      <c r="AE1869" s="31">
        <v>-33.183150398411314</v>
      </c>
      <c r="AF1869" s="31">
        <v>-5.5627883810304377</v>
      </c>
      <c r="AG1869" s="28" t="s">
        <v>74</v>
      </c>
      <c r="AH1869" s="32">
        <v>45940</v>
      </c>
      <c r="AJ1869" s="30" t="s">
        <v>6569</v>
      </c>
    </row>
    <row r="1870" spans="1:36" x14ac:dyDescent="0.2">
      <c r="A1870" s="23" t="s">
        <v>3522</v>
      </c>
      <c r="B1870" s="24" t="s">
        <v>557</v>
      </c>
      <c r="C1870" s="25" t="s">
        <v>3523</v>
      </c>
      <c r="D1870" s="26" t="s">
        <v>74</v>
      </c>
      <c r="E1870" s="24">
        <v>4</v>
      </c>
      <c r="F1870" s="27">
        <v>-3.8279603808783347</v>
      </c>
      <c r="G1870" s="27">
        <v>13.791036240423594</v>
      </c>
      <c r="H1870" s="26" t="s">
        <v>74</v>
      </c>
      <c r="I1870" s="27">
        <v>22.208189351540565</v>
      </c>
      <c r="J1870" s="27">
        <v>7.4814963600000004</v>
      </c>
      <c r="K1870" s="26" t="s">
        <v>74</v>
      </c>
      <c r="L1870" s="23" t="s">
        <v>113</v>
      </c>
      <c r="M1870" s="23" t="s">
        <v>224</v>
      </c>
      <c r="N1870" s="28" t="s">
        <v>74</v>
      </c>
      <c r="O1870" s="3" t="s">
        <v>156</v>
      </c>
      <c r="P1870" s="3" t="s">
        <v>559</v>
      </c>
      <c r="Q1870" s="28" t="s">
        <v>74</v>
      </c>
      <c r="R1870" s="29">
        <v>5</v>
      </c>
      <c r="S1870" s="30">
        <v>26</v>
      </c>
      <c r="T1870" s="30">
        <v>0</v>
      </c>
      <c r="U1870" s="30">
        <v>0</v>
      </c>
      <c r="V1870" s="30">
        <v>0</v>
      </c>
      <c r="W1870" s="28" t="s">
        <v>74</v>
      </c>
      <c r="X1870" s="3" t="s">
        <v>83</v>
      </c>
      <c r="Y1870" s="28" t="s">
        <v>74</v>
      </c>
      <c r="Z1870" s="31">
        <v>0</v>
      </c>
      <c r="AA1870" s="31">
        <v>30.626492742972616</v>
      </c>
      <c r="AB1870" s="31">
        <v>0</v>
      </c>
      <c r="AC1870" s="31">
        <v>58.491411426205374</v>
      </c>
      <c r="AD1870" s="28" t="s">
        <v>74</v>
      </c>
      <c r="AE1870" s="31">
        <v>-3.8279603808783347</v>
      </c>
      <c r="AF1870" s="31">
        <v>32.619208302039382</v>
      </c>
      <c r="AG1870" s="28" t="s">
        <v>74</v>
      </c>
      <c r="AH1870" s="32">
        <v>45940</v>
      </c>
      <c r="AJ1870" s="30" t="s">
        <v>6570</v>
      </c>
    </row>
    <row r="1871" spans="1:36" x14ac:dyDescent="0.2">
      <c r="A1871" s="23" t="s">
        <v>3524</v>
      </c>
      <c r="B1871" s="24" t="s">
        <v>194</v>
      </c>
      <c r="C1871" s="25" t="s">
        <v>3525</v>
      </c>
      <c r="D1871" s="26" t="s">
        <v>74</v>
      </c>
      <c r="E1871" s="24">
        <v>3</v>
      </c>
      <c r="F1871" s="27">
        <v>-3.0504147876594763</v>
      </c>
      <c r="G1871" s="27">
        <v>18.056285659804612</v>
      </c>
      <c r="H1871" s="26" t="s">
        <v>74</v>
      </c>
      <c r="I1871" s="27">
        <v>20.225305465492244</v>
      </c>
      <c r="J1871" s="27">
        <v>7.4688254970000001</v>
      </c>
      <c r="K1871" s="26" t="s">
        <v>74</v>
      </c>
      <c r="L1871" s="23" t="s">
        <v>91</v>
      </c>
      <c r="M1871" s="23" t="s">
        <v>735</v>
      </c>
      <c r="N1871" s="28" t="s">
        <v>74</v>
      </c>
      <c r="O1871" s="3" t="s">
        <v>156</v>
      </c>
      <c r="P1871" s="3" t="s">
        <v>196</v>
      </c>
      <c r="Q1871" s="28" t="s">
        <v>74</v>
      </c>
      <c r="R1871" s="29">
        <v>5</v>
      </c>
      <c r="S1871" s="30">
        <v>10</v>
      </c>
      <c r="T1871" s="30">
        <v>0</v>
      </c>
      <c r="U1871" s="30">
        <v>0</v>
      </c>
      <c r="V1871" s="30">
        <v>0</v>
      </c>
      <c r="W1871" s="28" t="s">
        <v>74</v>
      </c>
      <c r="X1871" s="3" t="s">
        <v>101</v>
      </c>
      <c r="Y1871" s="28" t="s">
        <v>74</v>
      </c>
      <c r="Z1871" s="31">
        <v>-0.88576664630421498</v>
      </c>
      <c r="AA1871" s="31">
        <v>36.252367096208019</v>
      </c>
      <c r="AB1871" s="31">
        <v>-6.4722904345219545</v>
      </c>
      <c r="AC1871" s="31">
        <v>14.631898076028127</v>
      </c>
      <c r="AD1871" s="28" t="s">
        <v>74</v>
      </c>
      <c r="AE1871" s="31">
        <v>-29.144592530935366</v>
      </c>
      <c r="AF1871" s="31">
        <v>-9.2259383260527148</v>
      </c>
      <c r="AG1871" s="28" t="s">
        <v>74</v>
      </c>
      <c r="AH1871" s="32">
        <v>45940</v>
      </c>
      <c r="AJ1871" s="30" t="s">
        <v>6571</v>
      </c>
    </row>
    <row r="1872" spans="1:36" x14ac:dyDescent="0.2">
      <c r="A1872" s="23">
        <v>7912</v>
      </c>
      <c r="B1872" s="24" t="s">
        <v>259</v>
      </c>
      <c r="C1872" s="25" t="s">
        <v>3526</v>
      </c>
      <c r="D1872" s="26" t="s">
        <v>74</v>
      </c>
      <c r="E1872" s="24">
        <v>4</v>
      </c>
      <c r="F1872" s="27">
        <v>-5.5637856424651906</v>
      </c>
      <c r="G1872" s="27">
        <v>8.6750302878852779</v>
      </c>
      <c r="H1872" s="26" t="s">
        <v>74</v>
      </c>
      <c r="I1872" s="27">
        <v>19.12694773209385</v>
      </c>
      <c r="J1872" s="27">
        <v>7.465398864</v>
      </c>
      <c r="K1872" s="26" t="s">
        <v>74</v>
      </c>
      <c r="L1872" s="23" t="s">
        <v>178</v>
      </c>
      <c r="M1872" s="23" t="s">
        <v>689</v>
      </c>
      <c r="N1872" s="28" t="s">
        <v>74</v>
      </c>
      <c r="O1872" s="3" t="s">
        <v>109</v>
      </c>
      <c r="P1872" s="3" t="s">
        <v>261</v>
      </c>
      <c r="Q1872" s="28" t="s">
        <v>74</v>
      </c>
      <c r="R1872" s="29">
        <v>5</v>
      </c>
      <c r="S1872" s="30">
        <v>13</v>
      </c>
      <c r="T1872" s="30">
        <v>0</v>
      </c>
      <c r="U1872" s="30">
        <v>0</v>
      </c>
      <c r="V1872" s="30">
        <v>0</v>
      </c>
      <c r="W1872" s="28" t="s">
        <v>74</v>
      </c>
      <c r="X1872" s="3" t="s">
        <v>101</v>
      </c>
      <c r="Y1872" s="28" t="s">
        <v>74</v>
      </c>
      <c r="Z1872" s="31">
        <v>-2.624049827032088</v>
      </c>
      <c r="AA1872" s="31">
        <v>33.111742563252974</v>
      </c>
      <c r="AB1872" s="31">
        <v>-5.0809186103457638</v>
      </c>
      <c r="AC1872" s="31">
        <v>33.625671286111576</v>
      </c>
      <c r="AD1872" s="28" t="s">
        <v>74</v>
      </c>
      <c r="AE1872" s="31">
        <v>-22.999729451962274</v>
      </c>
      <c r="AF1872" s="31">
        <v>-3.5973556526332913</v>
      </c>
      <c r="AG1872" s="28" t="s">
        <v>74</v>
      </c>
      <c r="AH1872" s="32">
        <v>45940</v>
      </c>
      <c r="AJ1872" s="30" t="s">
        <v>6572</v>
      </c>
    </row>
    <row r="1873" spans="1:36" x14ac:dyDescent="0.2">
      <c r="A1873" s="23" t="s">
        <v>3527</v>
      </c>
      <c r="B1873" s="24" t="s">
        <v>154</v>
      </c>
      <c r="C1873" s="25" t="s">
        <v>3528</v>
      </c>
      <c r="D1873" s="26" t="s">
        <v>74</v>
      </c>
      <c r="E1873" s="24">
        <v>1</v>
      </c>
      <c r="F1873" s="27">
        <v>-19.496352454177153</v>
      </c>
      <c r="G1873" s="27">
        <v>2.8668874637683235</v>
      </c>
      <c r="H1873" s="26" t="s">
        <v>74</v>
      </c>
      <c r="I1873" s="27">
        <v>27.943002529275635</v>
      </c>
      <c r="J1873" s="27">
        <v>7.4648970959999996</v>
      </c>
      <c r="K1873" s="26" t="s">
        <v>74</v>
      </c>
      <c r="L1873" s="23" t="s">
        <v>122</v>
      </c>
      <c r="M1873" s="23" t="s">
        <v>221</v>
      </c>
      <c r="N1873" s="28" t="s">
        <v>74</v>
      </c>
      <c r="O1873" s="3" t="s">
        <v>156</v>
      </c>
      <c r="P1873" s="3" t="s">
        <v>454</v>
      </c>
      <c r="Q1873" s="28" t="s">
        <v>74</v>
      </c>
      <c r="R1873" s="29">
        <v>2</v>
      </c>
      <c r="S1873" s="30">
        <v>0</v>
      </c>
      <c r="T1873" s="30">
        <v>0</v>
      </c>
      <c r="U1873" s="30">
        <v>0</v>
      </c>
      <c r="V1873" s="30">
        <v>0</v>
      </c>
      <c r="W1873" s="28" t="s">
        <v>74</v>
      </c>
      <c r="X1873" s="3" t="s">
        <v>83</v>
      </c>
      <c r="Y1873" s="28" t="s">
        <v>74</v>
      </c>
      <c r="Z1873" s="31">
        <v>-13.172338090010976</v>
      </c>
      <c r="AA1873" s="31">
        <v>8.3561643835616444</v>
      </c>
      <c r="AB1873" s="31">
        <v>-35.718023983434591</v>
      </c>
      <c r="AC1873" s="31">
        <v>4.0393816022794704</v>
      </c>
      <c r="AD1873" s="28" t="s">
        <v>74</v>
      </c>
      <c r="AE1873" s="31">
        <v>-41.266500704289541</v>
      </c>
      <c r="AF1873" s="31">
        <v>-14.220846227126508</v>
      </c>
      <c r="AG1873" s="28" t="s">
        <v>74</v>
      </c>
      <c r="AH1873" s="32">
        <v>45940</v>
      </c>
      <c r="AJ1873" s="30" t="s">
        <v>6573</v>
      </c>
    </row>
    <row r="1874" spans="1:36" x14ac:dyDescent="0.2">
      <c r="A1874" s="23">
        <v>5411</v>
      </c>
      <c r="B1874" s="24" t="s">
        <v>259</v>
      </c>
      <c r="C1874" s="25" t="s">
        <v>3529</v>
      </c>
      <c r="D1874" s="26" t="s">
        <v>74</v>
      </c>
      <c r="E1874" s="24">
        <v>0</v>
      </c>
      <c r="F1874" s="27">
        <v>-19.30138636103726</v>
      </c>
      <c r="G1874" s="27">
        <v>0.57797083363543111</v>
      </c>
      <c r="H1874" s="26" t="s">
        <v>74</v>
      </c>
      <c r="I1874" s="27">
        <v>23.407889271396087</v>
      </c>
      <c r="J1874" s="27">
        <v>7.4474519140000002</v>
      </c>
      <c r="K1874" s="26" t="s">
        <v>74</v>
      </c>
      <c r="L1874" s="23" t="s">
        <v>247</v>
      </c>
      <c r="M1874" s="23" t="s">
        <v>1436</v>
      </c>
      <c r="N1874" s="28" t="s">
        <v>74</v>
      </c>
      <c r="O1874" s="3" t="s">
        <v>109</v>
      </c>
      <c r="P1874" s="3" t="s">
        <v>261</v>
      </c>
      <c r="Q1874" s="28" t="s">
        <v>74</v>
      </c>
      <c r="R1874" s="29">
        <v>4</v>
      </c>
      <c r="S1874" s="30">
        <v>0</v>
      </c>
      <c r="T1874" s="30">
        <v>0</v>
      </c>
      <c r="U1874" s="30">
        <v>0</v>
      </c>
      <c r="V1874" s="30">
        <v>4</v>
      </c>
      <c r="W1874" s="28" t="s">
        <v>74</v>
      </c>
      <c r="X1874" s="3" t="s">
        <v>83</v>
      </c>
      <c r="Y1874" s="28" t="s">
        <v>74</v>
      </c>
      <c r="Z1874" s="31">
        <v>-6.7345848995361637</v>
      </c>
      <c r="AA1874" s="31">
        <v>10.844258062107626</v>
      </c>
      <c r="AB1874" s="31">
        <v>-25.621456424986842</v>
      </c>
      <c r="AC1874" s="31">
        <v>6.084081355622966</v>
      </c>
      <c r="AD1874" s="28" t="s">
        <v>74</v>
      </c>
      <c r="AE1874" s="31">
        <v>-41.770967643595121</v>
      </c>
      <c r="AF1874" s="31">
        <v>-24.748353052744051</v>
      </c>
      <c r="AG1874" s="28" t="s">
        <v>74</v>
      </c>
      <c r="AH1874" s="32">
        <v>45940</v>
      </c>
      <c r="AJ1874" s="30" t="s">
        <v>6574</v>
      </c>
    </row>
    <row r="1875" spans="1:36" x14ac:dyDescent="0.2">
      <c r="A1875" s="23" t="s">
        <v>3530</v>
      </c>
      <c r="B1875" s="24" t="s">
        <v>182</v>
      </c>
      <c r="C1875" s="25" t="s">
        <v>3531</v>
      </c>
      <c r="D1875" s="26" t="s">
        <v>74</v>
      </c>
      <c r="E1875" s="24">
        <v>5</v>
      </c>
      <c r="F1875" s="27">
        <v>-18.552583485991633</v>
      </c>
      <c r="G1875" s="27">
        <v>50.485624784227532</v>
      </c>
      <c r="H1875" s="26" t="s">
        <v>74</v>
      </c>
      <c r="I1875" s="27">
        <v>42.224461746184986</v>
      </c>
      <c r="J1875" s="27">
        <v>7.4408311620000003</v>
      </c>
      <c r="K1875" s="26" t="s">
        <v>74</v>
      </c>
      <c r="L1875" s="23" t="s">
        <v>178</v>
      </c>
      <c r="M1875" s="23" t="s">
        <v>179</v>
      </c>
      <c r="N1875" s="28" t="s">
        <v>74</v>
      </c>
      <c r="O1875" s="3" t="s">
        <v>156</v>
      </c>
      <c r="P1875" s="3" t="s">
        <v>184</v>
      </c>
      <c r="Q1875" s="28" t="s">
        <v>74</v>
      </c>
      <c r="R1875" s="29">
        <v>5</v>
      </c>
      <c r="S1875" s="30">
        <v>22</v>
      </c>
      <c r="T1875" s="30">
        <v>25</v>
      </c>
      <c r="U1875" s="30">
        <v>0</v>
      </c>
      <c r="V1875" s="30">
        <v>0</v>
      </c>
      <c r="W1875" s="28" t="s">
        <v>74</v>
      </c>
      <c r="X1875" s="3" t="s">
        <v>79</v>
      </c>
      <c r="Y1875" s="28" t="s">
        <v>74</v>
      </c>
      <c r="Z1875" s="31">
        <v>-15.747508305647843</v>
      </c>
      <c r="AA1875" s="31">
        <v>77.939938254280079</v>
      </c>
      <c r="AB1875" s="31">
        <v>-15.747508305647843</v>
      </c>
      <c r="AC1875" s="31">
        <v>84.177062550700484</v>
      </c>
      <c r="AD1875" s="28" t="s">
        <v>74</v>
      </c>
      <c r="AE1875" s="31">
        <v>-18.552583485991633</v>
      </c>
      <c r="AF1875" s="31">
        <v>63.879109149881685</v>
      </c>
      <c r="AG1875" s="28" t="s">
        <v>74</v>
      </c>
      <c r="AH1875" s="32">
        <v>45940</v>
      </c>
      <c r="AJ1875" s="30" t="s">
        <v>6575</v>
      </c>
    </row>
    <row r="1876" spans="1:36" x14ac:dyDescent="0.2">
      <c r="A1876" s="23" t="s">
        <v>3532</v>
      </c>
      <c r="B1876" s="24" t="s">
        <v>299</v>
      </c>
      <c r="C1876" s="25" t="s">
        <v>3533</v>
      </c>
      <c r="D1876" s="26" t="s">
        <v>74</v>
      </c>
      <c r="E1876" s="24">
        <v>0</v>
      </c>
      <c r="F1876" s="27">
        <v>-27.852675213026924</v>
      </c>
      <c r="G1876" s="27">
        <v>0.38069375953213147</v>
      </c>
      <c r="H1876" s="26" t="s">
        <v>74</v>
      </c>
      <c r="I1876" s="27">
        <v>22.629951427347098</v>
      </c>
      <c r="J1876" s="27">
        <v>7.4291636329999999</v>
      </c>
      <c r="K1876" s="26" t="s">
        <v>74</v>
      </c>
      <c r="L1876" s="23" t="s">
        <v>113</v>
      </c>
      <c r="M1876" s="23" t="s">
        <v>375</v>
      </c>
      <c r="N1876" s="28" t="s">
        <v>74</v>
      </c>
      <c r="O1876" s="3" t="s">
        <v>109</v>
      </c>
      <c r="P1876" s="3" t="s">
        <v>301</v>
      </c>
      <c r="Q1876" s="28" t="s">
        <v>74</v>
      </c>
      <c r="R1876" s="29">
        <v>0</v>
      </c>
      <c r="S1876" s="30">
        <v>0</v>
      </c>
      <c r="T1876" s="30">
        <v>0</v>
      </c>
      <c r="U1876" s="30">
        <v>5</v>
      </c>
      <c r="V1876" s="30">
        <v>10</v>
      </c>
      <c r="W1876" s="28" t="s">
        <v>74</v>
      </c>
      <c r="X1876" s="3" t="s">
        <v>83</v>
      </c>
      <c r="Y1876" s="28" t="s">
        <v>74</v>
      </c>
      <c r="Z1876" s="31">
        <v>-18.459201988126473</v>
      </c>
      <c r="AA1876" s="31">
        <v>0.510551395507155</v>
      </c>
      <c r="AB1876" s="31">
        <v>-27.328657561215696</v>
      </c>
      <c r="AC1876" s="31">
        <v>-7.4582594600269347</v>
      </c>
      <c r="AD1876" s="28" t="s">
        <v>74</v>
      </c>
      <c r="AE1876" s="31">
        <v>-54.976147733607839</v>
      </c>
      <c r="AF1876" s="31">
        <v>-33.524131782014436</v>
      </c>
      <c r="AG1876" s="28" t="s">
        <v>74</v>
      </c>
      <c r="AH1876" s="32">
        <v>45940</v>
      </c>
      <c r="AJ1876" s="30" t="s">
        <v>6576</v>
      </c>
    </row>
    <row r="1877" spans="1:36" x14ac:dyDescent="0.2">
      <c r="A1877" s="23" t="s">
        <v>3534</v>
      </c>
      <c r="B1877" s="24" t="s">
        <v>255</v>
      </c>
      <c r="C1877" s="25" t="s">
        <v>3535</v>
      </c>
      <c r="D1877" s="26" t="s">
        <v>74</v>
      </c>
      <c r="E1877" s="24">
        <v>4</v>
      </c>
      <c r="F1877" s="27">
        <v>-6.8203493096127845</v>
      </c>
      <c r="G1877" s="27">
        <v>17.204110742009849</v>
      </c>
      <c r="H1877" s="26" t="s">
        <v>74</v>
      </c>
      <c r="I1877" s="27">
        <v>23.130888240777438</v>
      </c>
      <c r="J1877" s="27">
        <v>7.4276014049999999</v>
      </c>
      <c r="K1877" s="26" t="s">
        <v>74</v>
      </c>
      <c r="L1877" s="23" t="s">
        <v>91</v>
      </c>
      <c r="M1877" s="23" t="s">
        <v>1209</v>
      </c>
      <c r="N1877" s="28" t="s">
        <v>74</v>
      </c>
      <c r="O1877" s="3" t="s">
        <v>109</v>
      </c>
      <c r="P1877" s="3" t="s">
        <v>258</v>
      </c>
      <c r="Q1877" s="28" t="s">
        <v>74</v>
      </c>
      <c r="R1877" s="29">
        <v>5</v>
      </c>
      <c r="S1877" s="30">
        <v>24</v>
      </c>
      <c r="T1877" s="30">
        <v>0</v>
      </c>
      <c r="U1877" s="30">
        <v>0</v>
      </c>
      <c r="V1877" s="30">
        <v>0</v>
      </c>
      <c r="W1877" s="28" t="s">
        <v>74</v>
      </c>
      <c r="X1877" s="3" t="s">
        <v>83</v>
      </c>
      <c r="Y1877" s="28" t="s">
        <v>74</v>
      </c>
      <c r="Z1877" s="31">
        <v>0</v>
      </c>
      <c r="AA1877" s="31">
        <v>38.894562138680399</v>
      </c>
      <c r="AB1877" s="31">
        <v>0</v>
      </c>
      <c r="AC1877" s="31">
        <v>43.020791689353608</v>
      </c>
      <c r="AD1877" s="28" t="s">
        <v>74</v>
      </c>
      <c r="AE1877" s="31">
        <v>-24.017047309225788</v>
      </c>
      <c r="AF1877" s="31">
        <v>2.0628904504419063</v>
      </c>
      <c r="AG1877" s="28" t="s">
        <v>74</v>
      </c>
      <c r="AH1877" s="32">
        <v>45940</v>
      </c>
      <c r="AJ1877" s="30" t="s">
        <v>6577</v>
      </c>
    </row>
    <row r="1878" spans="1:36" x14ac:dyDescent="0.2">
      <c r="A1878" s="23">
        <v>2883</v>
      </c>
      <c r="B1878" s="24" t="s">
        <v>124</v>
      </c>
      <c r="C1878" s="25" t="s">
        <v>3536</v>
      </c>
      <c r="D1878" s="26" t="s">
        <v>74</v>
      </c>
      <c r="E1878" s="24">
        <v>0</v>
      </c>
      <c r="F1878" s="27">
        <v>-11.870370948461703</v>
      </c>
      <c r="G1878" s="27">
        <v>8.1080107459065847</v>
      </c>
      <c r="H1878" s="26" t="s">
        <v>74</v>
      </c>
      <c r="I1878" s="27">
        <v>34.465077593603432</v>
      </c>
      <c r="J1878" s="27">
        <v>7.4171105690000001</v>
      </c>
      <c r="K1878" s="26" t="s">
        <v>74</v>
      </c>
      <c r="L1878" s="23" t="s">
        <v>97</v>
      </c>
      <c r="M1878" s="23" t="s">
        <v>1040</v>
      </c>
      <c r="N1878" s="28" t="s">
        <v>74</v>
      </c>
      <c r="O1878" s="3" t="s">
        <v>109</v>
      </c>
      <c r="P1878" s="3" t="s">
        <v>126</v>
      </c>
      <c r="Q1878" s="28" t="s">
        <v>74</v>
      </c>
      <c r="R1878" s="29">
        <v>4</v>
      </c>
      <c r="S1878" s="30">
        <v>0</v>
      </c>
      <c r="T1878" s="30">
        <v>0</v>
      </c>
      <c r="U1878" s="30">
        <v>0</v>
      </c>
      <c r="V1878" s="30">
        <v>2</v>
      </c>
      <c r="W1878" s="28" t="s">
        <v>74</v>
      </c>
      <c r="X1878" s="3" t="s">
        <v>83</v>
      </c>
      <c r="Y1878" s="28" t="s">
        <v>74</v>
      </c>
      <c r="Z1878" s="31">
        <v>-6.0565275908479048</v>
      </c>
      <c r="AA1878" s="31">
        <v>30.223880597014922</v>
      </c>
      <c r="AB1878" s="31">
        <v>-24.37703141928494</v>
      </c>
      <c r="AC1878" s="31">
        <v>-4.631128782134045</v>
      </c>
      <c r="AD1878" s="28" t="s">
        <v>74</v>
      </c>
      <c r="AE1878" s="31">
        <v>-53.563775630436808</v>
      </c>
      <c r="AF1878" s="31">
        <v>-29.388644347057628</v>
      </c>
      <c r="AG1878" s="28" t="s">
        <v>74</v>
      </c>
      <c r="AH1878" s="32">
        <v>45940</v>
      </c>
      <c r="AJ1878" s="30" t="s">
        <v>6578</v>
      </c>
    </row>
    <row r="1879" spans="1:36" x14ac:dyDescent="0.2">
      <c r="A1879" s="23" t="s">
        <v>3537</v>
      </c>
      <c r="B1879" s="24" t="s">
        <v>198</v>
      </c>
      <c r="C1879" s="25" t="s">
        <v>3538</v>
      </c>
      <c r="D1879" s="26" t="s">
        <v>74</v>
      </c>
      <c r="E1879" s="24">
        <v>5</v>
      </c>
      <c r="F1879" s="27">
        <v>0</v>
      </c>
      <c r="G1879" s="27">
        <v>37.888220000427332</v>
      </c>
      <c r="H1879" s="26" t="s">
        <v>74</v>
      </c>
      <c r="I1879" s="27">
        <v>28.156794931874202</v>
      </c>
      <c r="J1879" s="27">
        <v>7.4085386550000001</v>
      </c>
      <c r="K1879" s="26" t="s">
        <v>74</v>
      </c>
      <c r="L1879" s="23" t="s">
        <v>129</v>
      </c>
      <c r="M1879" s="23" t="s">
        <v>200</v>
      </c>
      <c r="N1879" s="28" t="s">
        <v>74</v>
      </c>
      <c r="O1879" s="3" t="s">
        <v>156</v>
      </c>
      <c r="P1879" s="3" t="s">
        <v>201</v>
      </c>
      <c r="Q1879" s="28" t="s">
        <v>74</v>
      </c>
      <c r="R1879" s="29">
        <v>5</v>
      </c>
      <c r="S1879" s="30">
        <v>21</v>
      </c>
      <c r="T1879" s="30">
        <v>1</v>
      </c>
      <c r="U1879" s="30">
        <v>0</v>
      </c>
      <c r="V1879" s="30">
        <v>0</v>
      </c>
      <c r="W1879" s="28" t="s">
        <v>74</v>
      </c>
      <c r="X1879" s="3" t="s">
        <v>83</v>
      </c>
      <c r="Y1879" s="28" t="s">
        <v>74</v>
      </c>
      <c r="Z1879" s="31">
        <v>0</v>
      </c>
      <c r="AA1879" s="31">
        <v>51.635846372688476</v>
      </c>
      <c r="AB1879" s="31">
        <v>0</v>
      </c>
      <c r="AC1879" s="31">
        <v>59.894344211260496</v>
      </c>
      <c r="AD1879" s="28" t="s">
        <v>74</v>
      </c>
      <c r="AE1879" s="31">
        <v>-4.9866555686266718</v>
      </c>
      <c r="AF1879" s="31">
        <v>30.993826742422758</v>
      </c>
      <c r="AG1879" s="28" t="s">
        <v>74</v>
      </c>
      <c r="AH1879" s="32">
        <v>45940</v>
      </c>
      <c r="AJ1879" s="30" t="s">
        <v>6579</v>
      </c>
    </row>
    <row r="1880" spans="1:36" x14ac:dyDescent="0.2">
      <c r="A1880" s="23" t="s">
        <v>3539</v>
      </c>
      <c r="B1880" s="24" t="s">
        <v>198</v>
      </c>
      <c r="C1880" s="25" t="s">
        <v>3540</v>
      </c>
      <c r="D1880" s="26" t="s">
        <v>74</v>
      </c>
      <c r="E1880" s="24">
        <v>0</v>
      </c>
      <c r="F1880" s="27">
        <v>-31.796611346574483</v>
      </c>
      <c r="G1880" s="27">
        <v>0.61762138589846172</v>
      </c>
      <c r="H1880" s="26" t="s">
        <v>74</v>
      </c>
      <c r="I1880" s="27">
        <v>36.579577909348579</v>
      </c>
      <c r="J1880" s="27">
        <v>7.4033515310000002</v>
      </c>
      <c r="K1880" s="26" t="s">
        <v>74</v>
      </c>
      <c r="L1880" s="23" t="s">
        <v>178</v>
      </c>
      <c r="M1880" s="23" t="s">
        <v>578</v>
      </c>
      <c r="N1880" s="28" t="s">
        <v>74</v>
      </c>
      <c r="O1880" s="3" t="s">
        <v>156</v>
      </c>
      <c r="P1880" s="3" t="s">
        <v>201</v>
      </c>
      <c r="Q1880" s="28" t="s">
        <v>74</v>
      </c>
      <c r="R1880" s="29">
        <v>2</v>
      </c>
      <c r="S1880" s="30">
        <v>0</v>
      </c>
      <c r="T1880" s="30">
        <v>0</v>
      </c>
      <c r="U1880" s="30">
        <v>0</v>
      </c>
      <c r="V1880" s="30">
        <v>7</v>
      </c>
      <c r="W1880" s="28" t="s">
        <v>74</v>
      </c>
      <c r="X1880" s="3" t="s">
        <v>83</v>
      </c>
      <c r="Y1880" s="28" t="s">
        <v>74</v>
      </c>
      <c r="Z1880" s="31">
        <v>-25.056071771867995</v>
      </c>
      <c r="AA1880" s="31">
        <v>0</v>
      </c>
      <c r="AB1880" s="31">
        <v>-25.056071771867995</v>
      </c>
      <c r="AC1880" s="31">
        <v>10.551970533338816</v>
      </c>
      <c r="AD1880" s="28" t="s">
        <v>74</v>
      </c>
      <c r="AE1880" s="31">
        <v>-31.796611346574483</v>
      </c>
      <c r="AF1880" s="31">
        <v>-8.9923673363807097</v>
      </c>
      <c r="AG1880" s="28" t="s">
        <v>74</v>
      </c>
      <c r="AH1880" s="32">
        <v>45940</v>
      </c>
      <c r="AJ1880" s="30" t="s">
        <v>6580</v>
      </c>
    </row>
    <row r="1881" spans="1:36" x14ac:dyDescent="0.2">
      <c r="A1881" s="23" t="s">
        <v>3541</v>
      </c>
      <c r="B1881" s="24" t="s">
        <v>255</v>
      </c>
      <c r="C1881" s="25" t="s">
        <v>3542</v>
      </c>
      <c r="D1881" s="26" t="s">
        <v>74</v>
      </c>
      <c r="E1881" s="24">
        <v>1</v>
      </c>
      <c r="F1881" s="27">
        <v>-23.617439681803695</v>
      </c>
      <c r="G1881" s="27">
        <v>7.6595690268578123</v>
      </c>
      <c r="H1881" s="26" t="s">
        <v>74</v>
      </c>
      <c r="I1881" s="27">
        <v>28.832131232149194</v>
      </c>
      <c r="J1881" s="27">
        <v>7.3973033990000001</v>
      </c>
      <c r="K1881" s="26" t="s">
        <v>74</v>
      </c>
      <c r="L1881" s="23" t="s">
        <v>129</v>
      </c>
      <c r="M1881" s="23" t="s">
        <v>808</v>
      </c>
      <c r="N1881" s="28" t="s">
        <v>74</v>
      </c>
      <c r="O1881" s="3" t="s">
        <v>109</v>
      </c>
      <c r="P1881" s="3" t="s">
        <v>258</v>
      </c>
      <c r="Q1881" s="28" t="s">
        <v>74</v>
      </c>
      <c r="R1881" s="29">
        <v>4</v>
      </c>
      <c r="S1881" s="30">
        <v>0</v>
      </c>
      <c r="T1881" s="30">
        <v>0</v>
      </c>
      <c r="U1881" s="30">
        <v>0</v>
      </c>
      <c r="V1881" s="30">
        <v>0</v>
      </c>
      <c r="W1881" s="28" t="s">
        <v>74</v>
      </c>
      <c r="X1881" s="3" t="s">
        <v>83</v>
      </c>
      <c r="Y1881" s="28" t="s">
        <v>74</v>
      </c>
      <c r="Z1881" s="31">
        <v>-7.0125211840005282</v>
      </c>
      <c r="AA1881" s="31">
        <v>9.962058566008352</v>
      </c>
      <c r="AB1881" s="31">
        <v>-27.708454586736426</v>
      </c>
      <c r="AC1881" s="31">
        <v>25.539530929978238</v>
      </c>
      <c r="AD1881" s="28" t="s">
        <v>74</v>
      </c>
      <c r="AE1881" s="31">
        <v>-42.025760467080339</v>
      </c>
      <c r="AF1881" s="31">
        <v>-8.6817311112388182</v>
      </c>
      <c r="AG1881" s="28" t="s">
        <v>74</v>
      </c>
      <c r="AH1881" s="32">
        <v>45940</v>
      </c>
      <c r="AJ1881" s="30" t="s">
        <v>6581</v>
      </c>
    </row>
    <row r="1882" spans="1:36" x14ac:dyDescent="0.2">
      <c r="A1882" s="23" t="s">
        <v>3543</v>
      </c>
      <c r="B1882" s="24" t="s">
        <v>194</v>
      </c>
      <c r="C1882" s="25" t="s">
        <v>3544</v>
      </c>
      <c r="D1882" s="26" t="s">
        <v>74</v>
      </c>
      <c r="E1882" s="24">
        <v>2</v>
      </c>
      <c r="F1882" s="27">
        <v>-15.483066780302194</v>
      </c>
      <c r="G1882" s="27">
        <v>16.30580457801079</v>
      </c>
      <c r="H1882" s="26" t="s">
        <v>74</v>
      </c>
      <c r="I1882" s="27">
        <v>28.522053055691853</v>
      </c>
      <c r="J1882" s="27">
        <v>7.3960819430000004</v>
      </c>
      <c r="K1882" s="26" t="s">
        <v>74</v>
      </c>
      <c r="L1882" s="23" t="s">
        <v>113</v>
      </c>
      <c r="M1882" s="23" t="s">
        <v>399</v>
      </c>
      <c r="N1882" s="28" t="s">
        <v>74</v>
      </c>
      <c r="O1882" s="3" t="s">
        <v>156</v>
      </c>
      <c r="P1882" s="3" t="s">
        <v>196</v>
      </c>
      <c r="Q1882" s="28" t="s">
        <v>74</v>
      </c>
      <c r="R1882" s="29">
        <v>4</v>
      </c>
      <c r="S1882" s="30">
        <v>0</v>
      </c>
      <c r="T1882" s="30">
        <v>0</v>
      </c>
      <c r="U1882" s="30">
        <v>0</v>
      </c>
      <c r="V1882" s="30">
        <v>0</v>
      </c>
      <c r="W1882" s="28" t="s">
        <v>74</v>
      </c>
      <c r="X1882" s="3" t="s">
        <v>83</v>
      </c>
      <c r="Y1882" s="28" t="s">
        <v>74</v>
      </c>
      <c r="Z1882" s="31">
        <v>-4.1109969167523124</v>
      </c>
      <c r="AA1882" s="31">
        <v>19.845857418111752</v>
      </c>
      <c r="AB1882" s="31">
        <v>-4.1109969167523124</v>
      </c>
      <c r="AC1882" s="31">
        <v>48.436229099307909</v>
      </c>
      <c r="AD1882" s="28" t="s">
        <v>74</v>
      </c>
      <c r="AE1882" s="31">
        <v>-15.483066780302194</v>
      </c>
      <c r="AF1882" s="31">
        <v>19.903301969128044</v>
      </c>
      <c r="AG1882" s="28" t="s">
        <v>74</v>
      </c>
      <c r="AH1882" s="32">
        <v>45940</v>
      </c>
      <c r="AJ1882" s="30" t="s">
        <v>6582</v>
      </c>
    </row>
    <row r="1883" spans="1:36" x14ac:dyDescent="0.2">
      <c r="A1883" s="23" t="s">
        <v>3545</v>
      </c>
      <c r="B1883" s="24" t="s">
        <v>72</v>
      </c>
      <c r="C1883" s="25" t="s">
        <v>3546</v>
      </c>
      <c r="D1883" s="26" t="s">
        <v>74</v>
      </c>
      <c r="E1883" s="24">
        <v>0</v>
      </c>
      <c r="F1883" s="27">
        <v>-44.56585354254711</v>
      </c>
      <c r="G1883" s="27">
        <v>0</v>
      </c>
      <c r="H1883" s="26" t="s">
        <v>74</v>
      </c>
      <c r="I1883" s="27">
        <v>34.890242372180055</v>
      </c>
      <c r="J1883" s="27">
        <v>7.3791687469999996</v>
      </c>
      <c r="K1883" s="26" t="s">
        <v>74</v>
      </c>
      <c r="L1883" s="23" t="s">
        <v>91</v>
      </c>
      <c r="M1883" s="23" t="s">
        <v>1209</v>
      </c>
      <c r="N1883" s="28" t="s">
        <v>74</v>
      </c>
      <c r="O1883" s="3" t="s">
        <v>77</v>
      </c>
      <c r="P1883" s="3" t="s">
        <v>78</v>
      </c>
      <c r="Q1883" s="28" t="s">
        <v>74</v>
      </c>
      <c r="R1883" s="29">
        <v>0</v>
      </c>
      <c r="S1883" s="30">
        <v>0</v>
      </c>
      <c r="T1883" s="30">
        <v>0</v>
      </c>
      <c r="U1883" s="30">
        <v>12</v>
      </c>
      <c r="V1883" s="30">
        <v>17</v>
      </c>
      <c r="W1883" s="28" t="s">
        <v>74</v>
      </c>
      <c r="X1883" s="3" t="s">
        <v>83</v>
      </c>
      <c r="Y1883" s="28" t="s">
        <v>74</v>
      </c>
      <c r="Z1883" s="31">
        <v>-31.97343453510436</v>
      </c>
      <c r="AA1883" s="31">
        <v>0</v>
      </c>
      <c r="AB1883" s="31">
        <v>-47.558968732857927</v>
      </c>
      <c r="AC1883" s="31">
        <v>-35.286107384897605</v>
      </c>
      <c r="AD1883" s="28" t="s">
        <v>74</v>
      </c>
      <c r="AE1883" s="31">
        <v>-66.180697421576468</v>
      </c>
      <c r="AF1883" s="31">
        <v>-52.627131300618288</v>
      </c>
      <c r="AG1883" s="28" t="s">
        <v>74</v>
      </c>
      <c r="AH1883" s="32">
        <v>45940</v>
      </c>
      <c r="AJ1883" s="30" t="s">
        <v>6583</v>
      </c>
    </row>
    <row r="1884" spans="1:36" x14ac:dyDescent="0.2">
      <c r="A1884" s="23">
        <v>7701</v>
      </c>
      <c r="B1884" s="24" t="s">
        <v>259</v>
      </c>
      <c r="C1884" s="25" t="s">
        <v>3547</v>
      </c>
      <c r="D1884" s="26" t="s">
        <v>74</v>
      </c>
      <c r="E1884" s="24">
        <v>0</v>
      </c>
      <c r="F1884" s="27">
        <v>-18.094719652412451</v>
      </c>
      <c r="G1884" s="27">
        <v>10.362634435930884</v>
      </c>
      <c r="H1884" s="26" t="s">
        <v>74</v>
      </c>
      <c r="I1884" s="27">
        <v>20.432155686589098</v>
      </c>
      <c r="J1884" s="27">
        <v>7.3713760180000003</v>
      </c>
      <c r="K1884" s="26" t="s">
        <v>74</v>
      </c>
      <c r="L1884" s="23" t="s">
        <v>75</v>
      </c>
      <c r="M1884" s="23" t="s">
        <v>372</v>
      </c>
      <c r="N1884" s="28" t="s">
        <v>74</v>
      </c>
      <c r="O1884" s="3" t="s">
        <v>109</v>
      </c>
      <c r="P1884" s="3" t="s">
        <v>261</v>
      </c>
      <c r="Q1884" s="28" t="s">
        <v>74</v>
      </c>
      <c r="R1884" s="29">
        <v>2</v>
      </c>
      <c r="S1884" s="30">
        <v>0</v>
      </c>
      <c r="T1884" s="30">
        <v>0</v>
      </c>
      <c r="U1884" s="30">
        <v>0</v>
      </c>
      <c r="V1884" s="30">
        <v>36</v>
      </c>
      <c r="W1884" s="28" t="s">
        <v>74</v>
      </c>
      <c r="X1884" s="3" t="s">
        <v>101</v>
      </c>
      <c r="Y1884" s="28" t="s">
        <v>74</v>
      </c>
      <c r="Z1884" s="31">
        <v>-1.3443797809347147</v>
      </c>
      <c r="AA1884" s="31">
        <v>16.867165203569243</v>
      </c>
      <c r="AB1884" s="31">
        <v>-19.452058205328775</v>
      </c>
      <c r="AC1884" s="31">
        <v>-2.6906096563652508</v>
      </c>
      <c r="AD1884" s="28" t="s">
        <v>74</v>
      </c>
      <c r="AE1884" s="31">
        <v>-54.457789619097028</v>
      </c>
      <c r="AF1884" s="31">
        <v>-32.757381351953683</v>
      </c>
      <c r="AG1884" s="28" t="s">
        <v>74</v>
      </c>
      <c r="AH1884" s="32">
        <v>45940</v>
      </c>
      <c r="AJ1884" s="30" t="s">
        <v>6584</v>
      </c>
    </row>
    <row r="1885" spans="1:36" x14ac:dyDescent="0.2">
      <c r="A1885" s="23">
        <v>3626</v>
      </c>
      <c r="B1885" s="24" t="s">
        <v>259</v>
      </c>
      <c r="C1885" s="25" t="s">
        <v>3548</v>
      </c>
      <c r="D1885" s="26" t="s">
        <v>74</v>
      </c>
      <c r="E1885" s="24">
        <v>1</v>
      </c>
      <c r="F1885" s="27">
        <v>-10.521514117156807</v>
      </c>
      <c r="G1885" s="27">
        <v>1.5865398242736448</v>
      </c>
      <c r="H1885" s="26" t="s">
        <v>74</v>
      </c>
      <c r="I1885" s="27">
        <v>24.324509981398641</v>
      </c>
      <c r="J1885" s="27">
        <v>7.3518677690000001</v>
      </c>
      <c r="K1885" s="26" t="s">
        <v>74</v>
      </c>
      <c r="L1885" s="23" t="s">
        <v>75</v>
      </c>
      <c r="M1885" s="23" t="s">
        <v>204</v>
      </c>
      <c r="N1885" s="28" t="s">
        <v>74</v>
      </c>
      <c r="O1885" s="3" t="s">
        <v>109</v>
      </c>
      <c r="P1885" s="3" t="s">
        <v>261</v>
      </c>
      <c r="Q1885" s="28" t="s">
        <v>74</v>
      </c>
      <c r="R1885" s="29">
        <v>5</v>
      </c>
      <c r="S1885" s="30">
        <v>33</v>
      </c>
      <c r="T1885" s="30">
        <v>0</v>
      </c>
      <c r="U1885" s="30">
        <v>0</v>
      </c>
      <c r="V1885" s="30">
        <v>0</v>
      </c>
      <c r="W1885" s="28" t="s">
        <v>74</v>
      </c>
      <c r="X1885" s="3" t="s">
        <v>83</v>
      </c>
      <c r="Y1885" s="28" t="s">
        <v>74</v>
      </c>
      <c r="Z1885" s="31">
        <v>-5.3332192925844941</v>
      </c>
      <c r="AA1885" s="31">
        <v>25.769921103263044</v>
      </c>
      <c r="AB1885" s="31">
        <v>-5.3332192925844941</v>
      </c>
      <c r="AC1885" s="31">
        <v>38.687336604531886</v>
      </c>
      <c r="AD1885" s="28" t="s">
        <v>74</v>
      </c>
      <c r="AE1885" s="31">
        <v>-30.092311226593637</v>
      </c>
      <c r="AF1885" s="31">
        <v>-2.5886190693821551</v>
      </c>
      <c r="AG1885" s="28" t="s">
        <v>74</v>
      </c>
      <c r="AH1885" s="32">
        <v>45940</v>
      </c>
      <c r="AJ1885" s="30" t="s">
        <v>6585</v>
      </c>
    </row>
    <row r="1886" spans="1:36" x14ac:dyDescent="0.2">
      <c r="A1886" s="23" t="s">
        <v>3549</v>
      </c>
      <c r="B1886" s="24" t="s">
        <v>255</v>
      </c>
      <c r="C1886" s="25" t="s">
        <v>3550</v>
      </c>
      <c r="D1886" s="26" t="s">
        <v>74</v>
      </c>
      <c r="E1886" s="24">
        <v>1</v>
      </c>
      <c r="F1886" s="27">
        <v>-14.410442342482668</v>
      </c>
      <c r="G1886" s="27">
        <v>10.108199256091471</v>
      </c>
      <c r="H1886" s="26" t="s">
        <v>74</v>
      </c>
      <c r="I1886" s="27">
        <v>23.919159292064947</v>
      </c>
      <c r="J1886" s="27">
        <v>7.3500069479999999</v>
      </c>
      <c r="K1886" s="26" t="s">
        <v>74</v>
      </c>
      <c r="L1886" s="23" t="s">
        <v>129</v>
      </c>
      <c r="M1886" s="23" t="s">
        <v>808</v>
      </c>
      <c r="N1886" s="28" t="s">
        <v>74</v>
      </c>
      <c r="O1886" s="3" t="s">
        <v>109</v>
      </c>
      <c r="P1886" s="3" t="s">
        <v>258</v>
      </c>
      <c r="Q1886" s="28" t="s">
        <v>74</v>
      </c>
      <c r="R1886" s="29">
        <v>5</v>
      </c>
      <c r="S1886" s="30">
        <v>9</v>
      </c>
      <c r="T1886" s="30">
        <v>0</v>
      </c>
      <c r="U1886" s="30">
        <v>0</v>
      </c>
      <c r="V1886" s="30">
        <v>0</v>
      </c>
      <c r="W1886" s="28" t="s">
        <v>74</v>
      </c>
      <c r="X1886" s="3" t="s">
        <v>83</v>
      </c>
      <c r="Y1886" s="28" t="s">
        <v>74</v>
      </c>
      <c r="Z1886" s="31">
        <v>-1.5699720292339618</v>
      </c>
      <c r="AA1886" s="31">
        <v>14.494122586062133</v>
      </c>
      <c r="AB1886" s="31">
        <v>-13.502601503020156</v>
      </c>
      <c r="AC1886" s="31">
        <v>29.630719997110084</v>
      </c>
      <c r="AD1886" s="28" t="s">
        <v>74</v>
      </c>
      <c r="AE1886" s="31">
        <v>-31.441406432062113</v>
      </c>
      <c r="AF1886" s="31">
        <v>-7.2355595543533182</v>
      </c>
      <c r="AG1886" s="28" t="s">
        <v>74</v>
      </c>
      <c r="AH1886" s="32">
        <v>45940</v>
      </c>
      <c r="AJ1886" s="30" t="s">
        <v>6586</v>
      </c>
    </row>
    <row r="1887" spans="1:36" x14ac:dyDescent="0.2">
      <c r="A1887" s="23">
        <v>2319</v>
      </c>
      <c r="B1887" s="24" t="s">
        <v>124</v>
      </c>
      <c r="C1887" s="25" t="s">
        <v>3551</v>
      </c>
      <c r="D1887" s="26" t="s">
        <v>74</v>
      </c>
      <c r="E1887" s="24">
        <v>0</v>
      </c>
      <c r="F1887" s="27">
        <v>-38.905336544665253</v>
      </c>
      <c r="G1887" s="27">
        <v>1.4282264441187715</v>
      </c>
      <c r="H1887" s="26" t="s">
        <v>74</v>
      </c>
      <c r="I1887" s="27">
        <v>20.67505411947263</v>
      </c>
      <c r="J1887" s="27">
        <v>7.3412559230000003</v>
      </c>
      <c r="K1887" s="26" t="s">
        <v>74</v>
      </c>
      <c r="L1887" s="23" t="s">
        <v>122</v>
      </c>
      <c r="M1887" s="23" t="s">
        <v>221</v>
      </c>
      <c r="N1887" s="28" t="s">
        <v>74</v>
      </c>
      <c r="O1887" s="3" t="s">
        <v>109</v>
      </c>
      <c r="P1887" s="3" t="s">
        <v>543</v>
      </c>
      <c r="Q1887" s="28" t="s">
        <v>74</v>
      </c>
      <c r="R1887" s="29">
        <v>0</v>
      </c>
      <c r="S1887" s="30">
        <v>0</v>
      </c>
      <c r="T1887" s="30">
        <v>0</v>
      </c>
      <c r="U1887" s="30">
        <v>5</v>
      </c>
      <c r="V1887" s="30">
        <v>8</v>
      </c>
      <c r="W1887" s="28" t="s">
        <v>74</v>
      </c>
      <c r="X1887" s="3" t="s">
        <v>83</v>
      </c>
      <c r="Y1887" s="28" t="s">
        <v>74</v>
      </c>
      <c r="Z1887" s="31">
        <v>-24.756535110199902</v>
      </c>
      <c r="AA1887" s="31">
        <v>0</v>
      </c>
      <c r="AB1887" s="31">
        <v>-67.37052678372973</v>
      </c>
      <c r="AC1887" s="31">
        <v>-39.40457148753935</v>
      </c>
      <c r="AD1887" s="28" t="s">
        <v>74</v>
      </c>
      <c r="AE1887" s="31">
        <v>-77.031717831299659</v>
      </c>
      <c r="AF1887" s="31">
        <v>-56.463103758477715</v>
      </c>
      <c r="AG1887" s="28" t="s">
        <v>74</v>
      </c>
      <c r="AH1887" s="32">
        <v>45940</v>
      </c>
      <c r="AJ1887" s="30" t="s">
        <v>6587</v>
      </c>
    </row>
    <row r="1888" spans="1:36" x14ac:dyDescent="0.2">
      <c r="A1888" s="23" t="s">
        <v>3552</v>
      </c>
      <c r="B1888" s="24" t="s">
        <v>1106</v>
      </c>
      <c r="C1888" s="25" t="s">
        <v>3553</v>
      </c>
      <c r="D1888" s="26" t="s">
        <v>74</v>
      </c>
      <c r="E1888" s="24">
        <v>1</v>
      </c>
      <c r="F1888" s="27">
        <v>-7.7326412556877955</v>
      </c>
      <c r="G1888" s="27">
        <v>3.7678060335596388</v>
      </c>
      <c r="H1888" s="26" t="s">
        <v>74</v>
      </c>
      <c r="I1888" s="27">
        <v>12.12127186269392</v>
      </c>
      <c r="J1888" s="27">
        <v>7.3136571769999996</v>
      </c>
      <c r="K1888" s="26" t="s">
        <v>74</v>
      </c>
      <c r="L1888" s="23" t="s">
        <v>88</v>
      </c>
      <c r="M1888" s="23" t="s">
        <v>206</v>
      </c>
      <c r="N1888" s="28" t="s">
        <v>74</v>
      </c>
      <c r="O1888" s="3" t="s">
        <v>99</v>
      </c>
      <c r="P1888" s="3" t="s">
        <v>1108</v>
      </c>
      <c r="Q1888" s="28" t="s">
        <v>74</v>
      </c>
      <c r="R1888" s="29">
        <v>5</v>
      </c>
      <c r="S1888" s="30">
        <v>25</v>
      </c>
      <c r="T1888" s="30">
        <v>0</v>
      </c>
      <c r="U1888" s="30">
        <v>0</v>
      </c>
      <c r="V1888" s="30">
        <v>0</v>
      </c>
      <c r="W1888" s="28" t="s">
        <v>74</v>
      </c>
      <c r="X1888" s="3" t="s">
        <v>101</v>
      </c>
      <c r="Y1888" s="28" t="s">
        <v>74</v>
      </c>
      <c r="Z1888" s="31">
        <v>-1.1450381679389312</v>
      </c>
      <c r="AA1888" s="31">
        <v>19.09962522704803</v>
      </c>
      <c r="AB1888" s="31">
        <v>-6.4390860652036448</v>
      </c>
      <c r="AC1888" s="31">
        <v>12.35193484455362</v>
      </c>
      <c r="AD1888" s="28" t="s">
        <v>74</v>
      </c>
      <c r="AE1888" s="31">
        <v>-39.387647519226441</v>
      </c>
      <c r="AF1888" s="31">
        <v>-16.796281395740408</v>
      </c>
      <c r="AG1888" s="28" t="s">
        <v>74</v>
      </c>
      <c r="AH1888" s="32">
        <v>45940</v>
      </c>
      <c r="AJ1888" s="30" t="s">
        <v>6588</v>
      </c>
    </row>
    <row r="1889" spans="1:36" x14ac:dyDescent="0.2">
      <c r="A1889" s="23">
        <v>6198</v>
      </c>
      <c r="B1889" s="24" t="s">
        <v>124</v>
      </c>
      <c r="C1889" s="25" t="s">
        <v>3554</v>
      </c>
      <c r="D1889" s="26" t="s">
        <v>74</v>
      </c>
      <c r="E1889" s="24">
        <v>5</v>
      </c>
      <c r="F1889" s="27">
        <v>-10.230797634089209</v>
      </c>
      <c r="G1889" s="27">
        <v>16.752885174764653</v>
      </c>
      <c r="H1889" s="26" t="s">
        <v>74</v>
      </c>
      <c r="I1889" s="27">
        <v>31.814801237815754</v>
      </c>
      <c r="J1889" s="27">
        <v>7.3103335310000004</v>
      </c>
      <c r="K1889" s="26" t="s">
        <v>74</v>
      </c>
      <c r="L1889" s="23" t="s">
        <v>178</v>
      </c>
      <c r="M1889" s="23" t="s">
        <v>1366</v>
      </c>
      <c r="N1889" s="28" t="s">
        <v>74</v>
      </c>
      <c r="O1889" s="3" t="s">
        <v>109</v>
      </c>
      <c r="P1889" s="3" t="s">
        <v>126</v>
      </c>
      <c r="Q1889" s="28" t="s">
        <v>74</v>
      </c>
      <c r="R1889" s="29">
        <v>5</v>
      </c>
      <c r="S1889" s="30">
        <v>20</v>
      </c>
      <c r="T1889" s="30">
        <v>4</v>
      </c>
      <c r="U1889" s="30">
        <v>0</v>
      </c>
      <c r="V1889" s="30">
        <v>0</v>
      </c>
      <c r="W1889" s="28" t="s">
        <v>74</v>
      </c>
      <c r="X1889" s="3" t="s">
        <v>83</v>
      </c>
      <c r="Y1889" s="28" t="s">
        <v>74</v>
      </c>
      <c r="Z1889" s="31">
        <v>-6.5019505851755515</v>
      </c>
      <c r="AA1889" s="31">
        <v>33.395176252319125</v>
      </c>
      <c r="AB1889" s="31">
        <v>-6.5019505851755515</v>
      </c>
      <c r="AC1889" s="31">
        <v>65.567107641647397</v>
      </c>
      <c r="AD1889" s="28" t="s">
        <v>74</v>
      </c>
      <c r="AE1889" s="31">
        <v>-10.230797634089209</v>
      </c>
      <c r="AF1889" s="31">
        <v>28.898529691826408</v>
      </c>
      <c r="AG1889" s="28" t="s">
        <v>74</v>
      </c>
      <c r="AH1889" s="32">
        <v>45940</v>
      </c>
      <c r="AJ1889" s="30" t="s">
        <v>6589</v>
      </c>
    </row>
    <row r="1890" spans="1:36" x14ac:dyDescent="0.2">
      <c r="A1890" s="23" t="s">
        <v>3555</v>
      </c>
      <c r="B1890" s="24" t="s">
        <v>72</v>
      </c>
      <c r="C1890" s="25" t="s">
        <v>3556</v>
      </c>
      <c r="D1890" s="26" t="s">
        <v>74</v>
      </c>
      <c r="E1890" s="24">
        <v>1</v>
      </c>
      <c r="F1890" s="27">
        <v>-36.930933167381042</v>
      </c>
      <c r="G1890" s="27">
        <v>2.776200741518704E-3</v>
      </c>
      <c r="H1890" s="26" t="s">
        <v>74</v>
      </c>
      <c r="I1890" s="27">
        <v>54.437972528340715</v>
      </c>
      <c r="J1890" s="27">
        <v>7.3101006899999996</v>
      </c>
      <c r="K1890" s="26" t="s">
        <v>74</v>
      </c>
      <c r="L1890" s="23" t="s">
        <v>91</v>
      </c>
      <c r="M1890" s="23" t="s">
        <v>320</v>
      </c>
      <c r="N1890" s="28" t="s">
        <v>74</v>
      </c>
      <c r="O1890" s="3" t="s">
        <v>77</v>
      </c>
      <c r="P1890" s="3" t="s">
        <v>78</v>
      </c>
      <c r="Q1890" s="28" t="s">
        <v>74</v>
      </c>
      <c r="R1890" s="29">
        <v>3</v>
      </c>
      <c r="S1890" s="30">
        <v>0</v>
      </c>
      <c r="T1890" s="30">
        <v>0</v>
      </c>
      <c r="U1890" s="30">
        <v>0</v>
      </c>
      <c r="V1890" s="30">
        <v>0</v>
      </c>
      <c r="W1890" s="28" t="s">
        <v>74</v>
      </c>
      <c r="X1890" s="3" t="s">
        <v>79</v>
      </c>
      <c r="Y1890" s="28" t="s">
        <v>74</v>
      </c>
      <c r="Z1890" s="31">
        <v>-29.718159115233682</v>
      </c>
      <c r="AA1890" s="31">
        <v>7.4740861974904593</v>
      </c>
      <c r="AB1890" s="31">
        <v>-29.718159115233682</v>
      </c>
      <c r="AC1890" s="31">
        <v>23.911060791898613</v>
      </c>
      <c r="AD1890" s="28" t="s">
        <v>74</v>
      </c>
      <c r="AE1890" s="31">
        <v>-42.160105217476726</v>
      </c>
      <c r="AF1890" s="31">
        <v>-3.047909693141019</v>
      </c>
      <c r="AG1890" s="28" t="s">
        <v>74</v>
      </c>
      <c r="AH1890" s="32">
        <v>45940</v>
      </c>
      <c r="AJ1890" s="30" t="s">
        <v>6590</v>
      </c>
    </row>
    <row r="1891" spans="1:36" x14ac:dyDescent="0.2">
      <c r="A1891" s="23" t="s">
        <v>3557</v>
      </c>
      <c r="B1891" s="24" t="s">
        <v>657</v>
      </c>
      <c r="C1891" s="25" t="s">
        <v>3558</v>
      </c>
      <c r="D1891" s="26" t="s">
        <v>74</v>
      </c>
      <c r="E1891" s="24">
        <v>0</v>
      </c>
      <c r="F1891" s="27">
        <v>-21.384783038432925</v>
      </c>
      <c r="G1891" s="27">
        <v>10.95187654989657</v>
      </c>
      <c r="H1891" s="26" t="s">
        <v>74</v>
      </c>
      <c r="I1891" s="27">
        <v>45.557568225578372</v>
      </c>
      <c r="J1891" s="27">
        <v>7.3033630179999998</v>
      </c>
      <c r="K1891" s="26" t="s">
        <v>74</v>
      </c>
      <c r="L1891" s="23" t="s">
        <v>113</v>
      </c>
      <c r="M1891" s="23" t="s">
        <v>324</v>
      </c>
      <c r="N1891" s="28" t="s">
        <v>74</v>
      </c>
      <c r="O1891" s="3" t="s">
        <v>109</v>
      </c>
      <c r="P1891" s="3" t="s">
        <v>659</v>
      </c>
      <c r="Q1891" s="28" t="s">
        <v>74</v>
      </c>
      <c r="R1891" s="29">
        <v>3</v>
      </c>
      <c r="S1891" s="30">
        <v>0</v>
      </c>
      <c r="T1891" s="30">
        <v>0</v>
      </c>
      <c r="U1891" s="30">
        <v>0</v>
      </c>
      <c r="V1891" s="30">
        <v>7</v>
      </c>
      <c r="W1891" s="28" t="s">
        <v>74</v>
      </c>
      <c r="X1891" s="3" t="s">
        <v>79</v>
      </c>
      <c r="Y1891" s="28" t="s">
        <v>74</v>
      </c>
      <c r="Z1891" s="31">
        <v>-12.333333333333334</v>
      </c>
      <c r="AA1891" s="31">
        <v>27.423715346078936</v>
      </c>
      <c r="AB1891" s="31">
        <v>-14.502963138749013</v>
      </c>
      <c r="AC1891" s="31">
        <v>29.843341786480472</v>
      </c>
      <c r="AD1891" s="28" t="s">
        <v>74</v>
      </c>
      <c r="AE1891" s="31">
        <v>-31.005081886333809</v>
      </c>
      <c r="AF1891" s="31">
        <v>-5.846571509793355</v>
      </c>
      <c r="AG1891" s="28" t="s">
        <v>74</v>
      </c>
      <c r="AH1891" s="32">
        <v>45940</v>
      </c>
      <c r="AJ1891" s="30" t="s">
        <v>6591</v>
      </c>
    </row>
    <row r="1892" spans="1:36" x14ac:dyDescent="0.2">
      <c r="A1892" s="23">
        <v>47810</v>
      </c>
      <c r="B1892" s="24" t="s">
        <v>140</v>
      </c>
      <c r="C1892" s="25" t="s">
        <v>3559</v>
      </c>
      <c r="D1892" s="26" t="s">
        <v>74</v>
      </c>
      <c r="E1892" s="24">
        <v>5</v>
      </c>
      <c r="F1892" s="27">
        <v>-3.5613658009097255</v>
      </c>
      <c r="G1892" s="27">
        <v>27.527638338817056</v>
      </c>
      <c r="H1892" s="26" t="s">
        <v>74</v>
      </c>
      <c r="I1892" s="27">
        <v>35.872306902668889</v>
      </c>
      <c r="J1892" s="27">
        <v>7.2958182559999996</v>
      </c>
      <c r="K1892" s="26" t="s">
        <v>74</v>
      </c>
      <c r="L1892" s="23" t="s">
        <v>178</v>
      </c>
      <c r="M1892" s="23" t="s">
        <v>179</v>
      </c>
      <c r="N1892" s="28" t="s">
        <v>74</v>
      </c>
      <c r="O1892" s="3" t="s">
        <v>109</v>
      </c>
      <c r="P1892" s="3" t="s">
        <v>142</v>
      </c>
      <c r="Q1892" s="28" t="s">
        <v>74</v>
      </c>
      <c r="R1892" s="29">
        <v>5</v>
      </c>
      <c r="S1892" s="30">
        <v>32</v>
      </c>
      <c r="T1892" s="30">
        <v>32</v>
      </c>
      <c r="U1892" s="30">
        <v>0</v>
      </c>
      <c r="V1892" s="30">
        <v>0</v>
      </c>
      <c r="W1892" s="28" t="s">
        <v>74</v>
      </c>
      <c r="X1892" s="3" t="s">
        <v>83</v>
      </c>
      <c r="Y1892" s="28" t="s">
        <v>74</v>
      </c>
      <c r="Z1892" s="31">
        <v>-2.6387625113739763</v>
      </c>
      <c r="AA1892" s="31">
        <v>44.204851752021561</v>
      </c>
      <c r="AB1892" s="31">
        <v>-2.6387625113739763</v>
      </c>
      <c r="AC1892" s="31">
        <v>92.025582258243205</v>
      </c>
      <c r="AD1892" s="28" t="s">
        <v>74</v>
      </c>
      <c r="AE1892" s="31">
        <v>-3.5613658009097255</v>
      </c>
      <c r="AF1892" s="31">
        <v>38.013720522162181</v>
      </c>
      <c r="AG1892" s="28" t="s">
        <v>74</v>
      </c>
      <c r="AH1892" s="32">
        <v>45940</v>
      </c>
      <c r="AJ1892" s="30" t="s">
        <v>6592</v>
      </c>
    </row>
    <row r="1893" spans="1:36" x14ac:dyDescent="0.2">
      <c r="A1893" s="23" t="s">
        <v>3560</v>
      </c>
      <c r="B1893" s="24" t="s">
        <v>72</v>
      </c>
      <c r="C1893" s="25" t="s">
        <v>3561</v>
      </c>
      <c r="D1893" s="26" t="s">
        <v>74</v>
      </c>
      <c r="E1893" s="24">
        <v>1</v>
      </c>
      <c r="F1893" s="27">
        <v>-39.5886345994683</v>
      </c>
      <c r="G1893" s="27">
        <v>2.4491631633353661E-2</v>
      </c>
      <c r="H1893" s="26" t="s">
        <v>74</v>
      </c>
      <c r="I1893" s="27">
        <v>33.121445310121281</v>
      </c>
      <c r="J1893" s="27">
        <v>7.2936677310000002</v>
      </c>
      <c r="K1893" s="26" t="s">
        <v>74</v>
      </c>
      <c r="L1893" s="23" t="s">
        <v>91</v>
      </c>
      <c r="M1893" s="23" t="s">
        <v>92</v>
      </c>
      <c r="N1893" s="28" t="s">
        <v>74</v>
      </c>
      <c r="O1893" s="3" t="s">
        <v>77</v>
      </c>
      <c r="P1893" s="3" t="s">
        <v>78</v>
      </c>
      <c r="Q1893" s="28" t="s">
        <v>74</v>
      </c>
      <c r="R1893" s="29">
        <v>2</v>
      </c>
      <c r="S1893" s="30">
        <v>0</v>
      </c>
      <c r="T1893" s="30">
        <v>0</v>
      </c>
      <c r="U1893" s="30">
        <v>0</v>
      </c>
      <c r="V1893" s="30">
        <v>0</v>
      </c>
      <c r="W1893" s="28" t="s">
        <v>74</v>
      </c>
      <c r="X1893" s="3" t="s">
        <v>83</v>
      </c>
      <c r="Y1893" s="28" t="s">
        <v>74</v>
      </c>
      <c r="Z1893" s="31">
        <v>-26.250902210171077</v>
      </c>
      <c r="AA1893" s="31">
        <v>4.5288652952886519</v>
      </c>
      <c r="AB1893" s="31">
        <v>-31.125321090889212</v>
      </c>
      <c r="AC1893" s="31">
        <v>6.6336474483910193</v>
      </c>
      <c r="AD1893" s="28" t="s">
        <v>74</v>
      </c>
      <c r="AE1893" s="31">
        <v>-39.710882269992695</v>
      </c>
      <c r="AF1893" s="31">
        <v>-18.024263343205583</v>
      </c>
      <c r="AG1893" s="28" t="s">
        <v>74</v>
      </c>
      <c r="AH1893" s="32">
        <v>45940</v>
      </c>
      <c r="AJ1893" s="30" t="s">
        <v>6593</v>
      </c>
    </row>
    <row r="1894" spans="1:36" x14ac:dyDescent="0.2">
      <c r="A1894" s="23">
        <v>4677</v>
      </c>
      <c r="B1894" s="24" t="s">
        <v>1566</v>
      </c>
      <c r="C1894" s="25" t="s">
        <v>3562</v>
      </c>
      <c r="D1894" s="26" t="s">
        <v>74</v>
      </c>
      <c r="E1894" s="24">
        <v>5</v>
      </c>
      <c r="F1894" s="27">
        <v>-3.1361122365010519</v>
      </c>
      <c r="G1894" s="27">
        <v>36.521228734082271</v>
      </c>
      <c r="H1894" s="26" t="s">
        <v>74</v>
      </c>
      <c r="I1894" s="27">
        <v>38.959098558963937</v>
      </c>
      <c r="J1894" s="27">
        <v>7.2859610970000004</v>
      </c>
      <c r="K1894" s="26" t="s">
        <v>74</v>
      </c>
      <c r="L1894" s="23" t="s">
        <v>315</v>
      </c>
      <c r="M1894" s="23" t="s">
        <v>441</v>
      </c>
      <c r="N1894" s="28" t="s">
        <v>74</v>
      </c>
      <c r="O1894" s="3" t="s">
        <v>109</v>
      </c>
      <c r="P1894" s="3" t="s">
        <v>1568</v>
      </c>
      <c r="Q1894" s="28" t="s">
        <v>74</v>
      </c>
      <c r="R1894" s="29">
        <v>5</v>
      </c>
      <c r="S1894" s="30">
        <v>10</v>
      </c>
      <c r="T1894" s="30">
        <v>9</v>
      </c>
      <c r="U1894" s="30">
        <v>0</v>
      </c>
      <c r="V1894" s="30">
        <v>0</v>
      </c>
      <c r="W1894" s="28" t="s">
        <v>74</v>
      </c>
      <c r="X1894" s="3" t="s">
        <v>83</v>
      </c>
      <c r="Y1894" s="28" t="s">
        <v>74</v>
      </c>
      <c r="Z1894" s="31">
        <v>-4.9999999999999893</v>
      </c>
      <c r="AA1894" s="31">
        <v>54.651162790697683</v>
      </c>
      <c r="AB1894" s="31">
        <v>-27.520435967302447</v>
      </c>
      <c r="AC1894" s="31">
        <v>71.844910485114013</v>
      </c>
      <c r="AD1894" s="28" t="s">
        <v>74</v>
      </c>
      <c r="AE1894" s="31">
        <v>-34.080230731403724</v>
      </c>
      <c r="AF1894" s="31">
        <v>46.939685017503088</v>
      </c>
      <c r="AG1894" s="28" t="s">
        <v>74</v>
      </c>
      <c r="AH1894" s="32">
        <v>45940</v>
      </c>
      <c r="AJ1894" s="30" t="s">
        <v>6594</v>
      </c>
    </row>
    <row r="1895" spans="1:36" x14ac:dyDescent="0.2">
      <c r="A1895" s="23" t="s">
        <v>3563</v>
      </c>
      <c r="B1895" s="24" t="s">
        <v>255</v>
      </c>
      <c r="C1895" s="25" t="s">
        <v>3564</v>
      </c>
      <c r="D1895" s="26" t="s">
        <v>74</v>
      </c>
      <c r="E1895" s="24">
        <v>1</v>
      </c>
      <c r="F1895" s="27">
        <v>-28.632003989308764</v>
      </c>
      <c r="G1895" s="27">
        <v>3.3055314458077176</v>
      </c>
      <c r="H1895" s="26" t="s">
        <v>74</v>
      </c>
      <c r="I1895" s="27">
        <v>29.010295994650125</v>
      </c>
      <c r="J1895" s="27">
        <v>7.2831315879999998</v>
      </c>
      <c r="K1895" s="26" t="s">
        <v>74</v>
      </c>
      <c r="L1895" s="23" t="s">
        <v>122</v>
      </c>
      <c r="M1895" s="23" t="s">
        <v>221</v>
      </c>
      <c r="N1895" s="28" t="s">
        <v>74</v>
      </c>
      <c r="O1895" s="3" t="s">
        <v>109</v>
      </c>
      <c r="P1895" s="3" t="s">
        <v>258</v>
      </c>
      <c r="Q1895" s="28" t="s">
        <v>74</v>
      </c>
      <c r="R1895" s="29">
        <v>3</v>
      </c>
      <c r="S1895" s="30">
        <v>0</v>
      </c>
      <c r="T1895" s="30">
        <v>0</v>
      </c>
      <c r="U1895" s="30">
        <v>0</v>
      </c>
      <c r="V1895" s="30">
        <v>0</v>
      </c>
      <c r="W1895" s="28" t="s">
        <v>74</v>
      </c>
      <c r="X1895" s="3" t="s">
        <v>83</v>
      </c>
      <c r="Y1895" s="28" t="s">
        <v>74</v>
      </c>
      <c r="Z1895" s="31">
        <v>-9.5600548028619219</v>
      </c>
      <c r="AA1895" s="31">
        <v>8.3017354528219478</v>
      </c>
      <c r="AB1895" s="31">
        <v>-9.5600548028619219</v>
      </c>
      <c r="AC1895" s="31">
        <v>28.603734898369282</v>
      </c>
      <c r="AD1895" s="28" t="s">
        <v>74</v>
      </c>
      <c r="AE1895" s="31">
        <v>-33.89401419828959</v>
      </c>
      <c r="AF1895" s="31">
        <v>-8.204232763789328</v>
      </c>
      <c r="AG1895" s="28" t="s">
        <v>74</v>
      </c>
      <c r="AH1895" s="32">
        <v>45940</v>
      </c>
      <c r="AJ1895" s="30" t="s">
        <v>6595</v>
      </c>
    </row>
    <row r="1896" spans="1:36" x14ac:dyDescent="0.2">
      <c r="A1896" s="23" t="s">
        <v>3565</v>
      </c>
      <c r="B1896" s="24" t="s">
        <v>2367</v>
      </c>
      <c r="C1896" s="25" t="s">
        <v>3566</v>
      </c>
      <c r="D1896" s="26" t="s">
        <v>74</v>
      </c>
      <c r="E1896" s="24">
        <v>4</v>
      </c>
      <c r="F1896" s="27">
        <v>-4.6914323728997651</v>
      </c>
      <c r="G1896" s="27">
        <v>13.213835230083367</v>
      </c>
      <c r="H1896" s="26" t="s">
        <v>74</v>
      </c>
      <c r="I1896" s="27">
        <v>20.753043702389146</v>
      </c>
      <c r="J1896" s="27">
        <v>7.281577414</v>
      </c>
      <c r="K1896" s="26" t="s">
        <v>74</v>
      </c>
      <c r="L1896" s="23" t="s">
        <v>178</v>
      </c>
      <c r="M1896" s="23" t="s">
        <v>423</v>
      </c>
      <c r="N1896" s="28" t="s">
        <v>74</v>
      </c>
      <c r="O1896" s="3" t="s">
        <v>99</v>
      </c>
      <c r="P1896" s="3" t="s">
        <v>2369</v>
      </c>
      <c r="Q1896" s="28" t="s">
        <v>74</v>
      </c>
      <c r="R1896" s="29">
        <v>5</v>
      </c>
      <c r="S1896" s="30">
        <v>42</v>
      </c>
      <c r="T1896" s="30">
        <v>0</v>
      </c>
      <c r="U1896" s="30">
        <v>0</v>
      </c>
      <c r="V1896" s="30">
        <v>0</v>
      </c>
      <c r="W1896" s="28" t="s">
        <v>74</v>
      </c>
      <c r="X1896" s="3" t="s">
        <v>83</v>
      </c>
      <c r="Y1896" s="28" t="s">
        <v>74</v>
      </c>
      <c r="Z1896" s="31">
        <v>-1.639344262295082</v>
      </c>
      <c r="AA1896" s="31">
        <v>25.868341714566554</v>
      </c>
      <c r="AB1896" s="31">
        <v>-1.639344262295082</v>
      </c>
      <c r="AC1896" s="31">
        <v>68.689467591941806</v>
      </c>
      <c r="AD1896" s="28" t="s">
        <v>74</v>
      </c>
      <c r="AE1896" s="31">
        <v>-6.2132186848482434</v>
      </c>
      <c r="AF1896" s="31">
        <v>22.725110352179282</v>
      </c>
      <c r="AG1896" s="28" t="s">
        <v>74</v>
      </c>
      <c r="AH1896" s="32">
        <v>45940</v>
      </c>
      <c r="AJ1896" s="30" t="s">
        <v>6596</v>
      </c>
    </row>
    <row r="1897" spans="1:36" x14ac:dyDescent="0.2">
      <c r="A1897" s="23" t="s">
        <v>3567</v>
      </c>
      <c r="B1897" s="24" t="s">
        <v>255</v>
      </c>
      <c r="C1897" s="25" t="s">
        <v>3568</v>
      </c>
      <c r="D1897" s="26" t="s">
        <v>74</v>
      </c>
      <c r="E1897" s="24">
        <v>2</v>
      </c>
      <c r="F1897" s="27">
        <v>-13.922108786627579</v>
      </c>
      <c r="G1897" s="27">
        <v>8.4178120980743341</v>
      </c>
      <c r="H1897" s="26" t="s">
        <v>74</v>
      </c>
      <c r="I1897" s="27">
        <v>36.781039253094363</v>
      </c>
      <c r="J1897" s="27">
        <v>7.2752506830000003</v>
      </c>
      <c r="K1897" s="26" t="s">
        <v>74</v>
      </c>
      <c r="L1897" s="23" t="s">
        <v>91</v>
      </c>
      <c r="M1897" s="23" t="s">
        <v>1209</v>
      </c>
      <c r="N1897" s="28" t="s">
        <v>74</v>
      </c>
      <c r="O1897" s="3" t="s">
        <v>109</v>
      </c>
      <c r="P1897" s="3" t="s">
        <v>258</v>
      </c>
      <c r="Q1897" s="28" t="s">
        <v>74</v>
      </c>
      <c r="R1897" s="29">
        <v>5</v>
      </c>
      <c r="S1897" s="30">
        <v>22</v>
      </c>
      <c r="T1897" s="30">
        <v>0</v>
      </c>
      <c r="U1897" s="30">
        <v>0</v>
      </c>
      <c r="V1897" s="30">
        <v>0</v>
      </c>
      <c r="W1897" s="28" t="s">
        <v>74</v>
      </c>
      <c r="X1897" s="3" t="s">
        <v>83</v>
      </c>
      <c r="Y1897" s="28" t="s">
        <v>74</v>
      </c>
      <c r="Z1897" s="31">
        <v>-3.9802155755680899</v>
      </c>
      <c r="AA1897" s="31">
        <v>36.408682480917179</v>
      </c>
      <c r="AB1897" s="31">
        <v>-13.991348143194498</v>
      </c>
      <c r="AC1897" s="31">
        <v>32.527688895468678</v>
      </c>
      <c r="AD1897" s="28" t="s">
        <v>74</v>
      </c>
      <c r="AE1897" s="31">
        <v>-34.876016190520453</v>
      </c>
      <c r="AF1897" s="31">
        <v>-6.0879335732476241</v>
      </c>
      <c r="AG1897" s="28" t="s">
        <v>74</v>
      </c>
      <c r="AH1897" s="32">
        <v>45940</v>
      </c>
      <c r="AJ1897" s="30" t="s">
        <v>6597</v>
      </c>
    </row>
    <row r="1898" spans="1:36" x14ac:dyDescent="0.2">
      <c r="A1898" s="23" t="s">
        <v>3569</v>
      </c>
      <c r="B1898" s="24" t="s">
        <v>1818</v>
      </c>
      <c r="C1898" s="25" t="s">
        <v>3570</v>
      </c>
      <c r="D1898" s="26" t="s">
        <v>74</v>
      </c>
      <c r="E1898" s="24">
        <v>1</v>
      </c>
      <c r="F1898" s="27">
        <v>-27.975882342395746</v>
      </c>
      <c r="G1898" s="27">
        <v>0</v>
      </c>
      <c r="H1898" s="26" t="s">
        <v>74</v>
      </c>
      <c r="I1898" s="27">
        <v>52.394683341582237</v>
      </c>
      <c r="J1898" s="27">
        <v>7.2651249260000004</v>
      </c>
      <c r="K1898" s="26" t="s">
        <v>74</v>
      </c>
      <c r="L1898" s="23" t="s">
        <v>113</v>
      </c>
      <c r="M1898" s="23" t="s">
        <v>324</v>
      </c>
      <c r="N1898" s="28" t="s">
        <v>74</v>
      </c>
      <c r="O1898" s="3" t="s">
        <v>99</v>
      </c>
      <c r="P1898" s="3" t="s">
        <v>1820</v>
      </c>
      <c r="Q1898" s="28" t="s">
        <v>74</v>
      </c>
      <c r="R1898" s="29">
        <v>3</v>
      </c>
      <c r="S1898" s="30">
        <v>0</v>
      </c>
      <c r="T1898" s="30">
        <v>0</v>
      </c>
      <c r="U1898" s="30">
        <v>0</v>
      </c>
      <c r="V1898" s="30">
        <v>0</v>
      </c>
      <c r="W1898" s="28" t="s">
        <v>74</v>
      </c>
      <c r="X1898" s="3" t="s">
        <v>79</v>
      </c>
      <c r="Y1898" s="28" t="s">
        <v>74</v>
      </c>
      <c r="Z1898" s="31">
        <v>-20.314547837483616</v>
      </c>
      <c r="AA1898" s="31">
        <v>17.943743937924342</v>
      </c>
      <c r="AB1898" s="31">
        <v>-29.751588677065271</v>
      </c>
      <c r="AC1898" s="31">
        <v>54.710695770004733</v>
      </c>
      <c r="AD1898" s="28" t="s">
        <v>74</v>
      </c>
      <c r="AE1898" s="31">
        <v>-53.632178243393781</v>
      </c>
      <c r="AF1898" s="31">
        <v>-7.9759548392804458</v>
      </c>
      <c r="AG1898" s="28" t="s">
        <v>74</v>
      </c>
      <c r="AH1898" s="32">
        <v>45940</v>
      </c>
      <c r="AJ1898" s="30" t="s">
        <v>6598</v>
      </c>
    </row>
    <row r="1899" spans="1:36" x14ac:dyDescent="0.2">
      <c r="A1899" s="23">
        <v>7911</v>
      </c>
      <c r="B1899" s="24" t="s">
        <v>259</v>
      </c>
      <c r="C1899" s="25" t="s">
        <v>3571</v>
      </c>
      <c r="D1899" s="26" t="s">
        <v>74</v>
      </c>
      <c r="E1899" s="24">
        <v>1</v>
      </c>
      <c r="F1899" s="27">
        <v>-23.613327368147484</v>
      </c>
      <c r="G1899" s="27">
        <v>0.6517874196970469</v>
      </c>
      <c r="H1899" s="26" t="s">
        <v>74</v>
      </c>
      <c r="I1899" s="27">
        <v>28.22401587871073</v>
      </c>
      <c r="J1899" s="27">
        <v>7.2574099649999999</v>
      </c>
      <c r="K1899" s="26" t="s">
        <v>74</v>
      </c>
      <c r="L1899" s="23" t="s">
        <v>178</v>
      </c>
      <c r="M1899" s="23" t="s">
        <v>689</v>
      </c>
      <c r="N1899" s="28" t="s">
        <v>74</v>
      </c>
      <c r="O1899" s="3" t="s">
        <v>109</v>
      </c>
      <c r="P1899" s="3" t="s">
        <v>261</v>
      </c>
      <c r="Q1899" s="28" t="s">
        <v>74</v>
      </c>
      <c r="R1899" s="29">
        <v>2</v>
      </c>
      <c r="S1899" s="30">
        <v>0</v>
      </c>
      <c r="T1899" s="30">
        <v>0</v>
      </c>
      <c r="U1899" s="30">
        <v>0</v>
      </c>
      <c r="V1899" s="30">
        <v>0</v>
      </c>
      <c r="W1899" s="28" t="s">
        <v>74</v>
      </c>
      <c r="X1899" s="3" t="s">
        <v>83</v>
      </c>
      <c r="Y1899" s="28" t="s">
        <v>74</v>
      </c>
      <c r="Z1899" s="31">
        <v>-9.4411379163460172</v>
      </c>
      <c r="AA1899" s="31">
        <v>8.262316667276254</v>
      </c>
      <c r="AB1899" s="31">
        <v>-17.649324801506623</v>
      </c>
      <c r="AC1899" s="31">
        <v>20.114838900732583</v>
      </c>
      <c r="AD1899" s="28" t="s">
        <v>74</v>
      </c>
      <c r="AE1899" s="31">
        <v>-31.415319397915386</v>
      </c>
      <c r="AF1899" s="31">
        <v>-12.50812974004484</v>
      </c>
      <c r="AG1899" s="28" t="s">
        <v>74</v>
      </c>
      <c r="AH1899" s="32">
        <v>45940</v>
      </c>
      <c r="AJ1899" s="30" t="s">
        <v>6599</v>
      </c>
    </row>
    <row r="1900" spans="1:36" x14ac:dyDescent="0.2">
      <c r="A1900" s="23" t="s">
        <v>3572</v>
      </c>
      <c r="B1900" s="24" t="s">
        <v>154</v>
      </c>
      <c r="C1900" s="25" t="s">
        <v>3573</v>
      </c>
      <c r="D1900" s="26" t="s">
        <v>74</v>
      </c>
      <c r="E1900" s="24">
        <v>4</v>
      </c>
      <c r="F1900" s="27">
        <v>-6.1426607397861055</v>
      </c>
      <c r="G1900" s="27">
        <v>39.924117553455169</v>
      </c>
      <c r="H1900" s="26" t="s">
        <v>74</v>
      </c>
      <c r="I1900" s="27">
        <v>50.216018784266559</v>
      </c>
      <c r="J1900" s="27">
        <v>7.2463435179999998</v>
      </c>
      <c r="K1900" s="26" t="s">
        <v>74</v>
      </c>
      <c r="L1900" s="23" t="s">
        <v>91</v>
      </c>
      <c r="M1900" s="23" t="s">
        <v>1147</v>
      </c>
      <c r="N1900" s="28" t="s">
        <v>74</v>
      </c>
      <c r="O1900" s="3" t="s">
        <v>156</v>
      </c>
      <c r="P1900" s="3" t="s">
        <v>175</v>
      </c>
      <c r="Q1900" s="28" t="s">
        <v>74</v>
      </c>
      <c r="R1900" s="29">
        <v>5</v>
      </c>
      <c r="S1900" s="30">
        <v>3</v>
      </c>
      <c r="T1900" s="30">
        <v>0</v>
      </c>
      <c r="U1900" s="30">
        <v>0</v>
      </c>
      <c r="V1900" s="30">
        <v>0</v>
      </c>
      <c r="W1900" s="28" t="s">
        <v>74</v>
      </c>
      <c r="X1900" s="3" t="s">
        <v>79</v>
      </c>
      <c r="Y1900" s="28" t="s">
        <v>74</v>
      </c>
      <c r="Z1900" s="31">
        <v>-7.3472041612483787</v>
      </c>
      <c r="AA1900" s="31">
        <v>68.141592920353986</v>
      </c>
      <c r="AB1900" s="31">
        <v>-7.3472041612483787</v>
      </c>
      <c r="AC1900" s="31">
        <v>147.83794007539493</v>
      </c>
      <c r="AD1900" s="28" t="s">
        <v>74</v>
      </c>
      <c r="AE1900" s="31">
        <v>-6.1426607397861055</v>
      </c>
      <c r="AF1900" s="31">
        <v>107.75514818646879</v>
      </c>
      <c r="AG1900" s="28" t="s">
        <v>74</v>
      </c>
      <c r="AH1900" s="32">
        <v>45940</v>
      </c>
      <c r="AJ1900" s="30" t="s">
        <v>6600</v>
      </c>
    </row>
    <row r="1901" spans="1:36" x14ac:dyDescent="0.2">
      <c r="A1901" s="23">
        <v>3293</v>
      </c>
      <c r="B1901" s="24" t="s">
        <v>107</v>
      </c>
      <c r="C1901" s="25" t="s">
        <v>3574</v>
      </c>
      <c r="D1901" s="26" t="s">
        <v>74</v>
      </c>
      <c r="E1901" s="24">
        <v>2</v>
      </c>
      <c r="F1901" s="27">
        <v>-18.80290759357861</v>
      </c>
      <c r="G1901" s="27">
        <v>1.0187876280971051</v>
      </c>
      <c r="H1901" s="26" t="s">
        <v>74</v>
      </c>
      <c r="I1901" s="27">
        <v>19.346390068308366</v>
      </c>
      <c r="J1901" s="27">
        <v>7.2196099949999999</v>
      </c>
      <c r="K1901" s="26" t="s">
        <v>74</v>
      </c>
      <c r="L1901" s="23" t="s">
        <v>75</v>
      </c>
      <c r="M1901" s="23" t="s">
        <v>565</v>
      </c>
      <c r="N1901" s="28" t="s">
        <v>74</v>
      </c>
      <c r="O1901" s="3" t="s">
        <v>109</v>
      </c>
      <c r="P1901" s="3" t="s">
        <v>110</v>
      </c>
      <c r="Q1901" s="28" t="s">
        <v>74</v>
      </c>
      <c r="R1901" s="29">
        <v>2</v>
      </c>
      <c r="S1901" s="30">
        <v>0</v>
      </c>
      <c r="T1901" s="30">
        <v>0</v>
      </c>
      <c r="U1901" s="30">
        <v>0</v>
      </c>
      <c r="V1901" s="30">
        <v>0</v>
      </c>
      <c r="W1901" s="28" t="s">
        <v>74</v>
      </c>
      <c r="X1901" s="3" t="s">
        <v>101</v>
      </c>
      <c r="Y1901" s="28" t="s">
        <v>74</v>
      </c>
      <c r="Z1901" s="31">
        <v>-7.8000890367628157</v>
      </c>
      <c r="AA1901" s="31">
        <v>2.8758169934640523</v>
      </c>
      <c r="AB1901" s="31">
        <v>-24.447516464105377</v>
      </c>
      <c r="AC1901" s="31">
        <v>71.86888522390565</v>
      </c>
      <c r="AD1901" s="28" t="s">
        <v>74</v>
      </c>
      <c r="AE1901" s="31">
        <v>-30.119206072497406</v>
      </c>
      <c r="AF1901" s="31">
        <v>42.89786110246073</v>
      </c>
      <c r="AG1901" s="28" t="s">
        <v>74</v>
      </c>
      <c r="AH1901" s="32">
        <v>45940</v>
      </c>
      <c r="AJ1901" s="30" t="s">
        <v>6601</v>
      </c>
    </row>
    <row r="1902" spans="1:36" x14ac:dyDescent="0.2">
      <c r="A1902" s="23" t="s">
        <v>3575</v>
      </c>
      <c r="B1902" s="24" t="s">
        <v>72</v>
      </c>
      <c r="C1902" s="25" t="s">
        <v>3576</v>
      </c>
      <c r="D1902" s="26" t="s">
        <v>74</v>
      </c>
      <c r="E1902" s="24">
        <v>1</v>
      </c>
      <c r="F1902" s="27">
        <v>-12.645222568503319</v>
      </c>
      <c r="G1902" s="27">
        <v>9.2564495273961231</v>
      </c>
      <c r="H1902" s="26" t="s">
        <v>74</v>
      </c>
      <c r="I1902" s="27">
        <v>31.333624840005502</v>
      </c>
      <c r="J1902" s="27">
        <v>7.2116329759999998</v>
      </c>
      <c r="K1902" s="26" t="s">
        <v>74</v>
      </c>
      <c r="L1902" s="23" t="s">
        <v>113</v>
      </c>
      <c r="M1902" s="23" t="s">
        <v>411</v>
      </c>
      <c r="N1902" s="28" t="s">
        <v>74</v>
      </c>
      <c r="O1902" s="3" t="s">
        <v>77</v>
      </c>
      <c r="P1902" s="3" t="s">
        <v>78</v>
      </c>
      <c r="Q1902" s="28" t="s">
        <v>74</v>
      </c>
      <c r="R1902" s="29">
        <v>4</v>
      </c>
      <c r="S1902" s="30">
        <v>0</v>
      </c>
      <c r="T1902" s="30">
        <v>0</v>
      </c>
      <c r="U1902" s="30">
        <v>0</v>
      </c>
      <c r="V1902" s="30">
        <v>0</v>
      </c>
      <c r="W1902" s="28" t="s">
        <v>74</v>
      </c>
      <c r="X1902" s="3" t="s">
        <v>83</v>
      </c>
      <c r="Y1902" s="28" t="s">
        <v>74</v>
      </c>
      <c r="Z1902" s="31">
        <v>-11.390635918937807</v>
      </c>
      <c r="AA1902" s="31">
        <v>30.676743387152182</v>
      </c>
      <c r="AB1902" s="31">
        <v>-37.495892211633262</v>
      </c>
      <c r="AC1902" s="31">
        <v>16.329563733555137</v>
      </c>
      <c r="AD1902" s="28" t="s">
        <v>74</v>
      </c>
      <c r="AE1902" s="31">
        <v>-54.348086631160172</v>
      </c>
      <c r="AF1902" s="31">
        <v>-13.335937292163235</v>
      </c>
      <c r="AG1902" s="28" t="s">
        <v>74</v>
      </c>
      <c r="AH1902" s="32">
        <v>45940</v>
      </c>
      <c r="AJ1902" s="30" t="s">
        <v>6602</v>
      </c>
    </row>
    <row r="1903" spans="1:36" x14ac:dyDescent="0.2">
      <c r="A1903" s="23" t="s">
        <v>3577</v>
      </c>
      <c r="B1903" s="24" t="s">
        <v>72</v>
      </c>
      <c r="C1903" s="25" t="s">
        <v>3578</v>
      </c>
      <c r="D1903" s="26" t="s">
        <v>74</v>
      </c>
      <c r="E1903" s="24">
        <v>5</v>
      </c>
      <c r="F1903" s="27">
        <v>-7.2251345663228799</v>
      </c>
      <c r="G1903" s="27">
        <v>10.936268470814476</v>
      </c>
      <c r="H1903" s="26" t="s">
        <v>74</v>
      </c>
      <c r="I1903" s="27">
        <v>29.592087101278324</v>
      </c>
      <c r="J1903" s="27">
        <v>7.1983235350000001</v>
      </c>
      <c r="K1903" s="26" t="s">
        <v>74</v>
      </c>
      <c r="L1903" s="23" t="s">
        <v>178</v>
      </c>
      <c r="M1903" s="23" t="s">
        <v>826</v>
      </c>
      <c r="N1903" s="28" t="s">
        <v>74</v>
      </c>
      <c r="O1903" s="3" t="s">
        <v>77</v>
      </c>
      <c r="P1903" s="3" t="s">
        <v>78</v>
      </c>
      <c r="Q1903" s="28" t="s">
        <v>74</v>
      </c>
      <c r="R1903" s="29">
        <v>5</v>
      </c>
      <c r="S1903" s="30">
        <v>15</v>
      </c>
      <c r="T1903" s="30">
        <v>8</v>
      </c>
      <c r="U1903" s="30">
        <v>0</v>
      </c>
      <c r="V1903" s="30">
        <v>0</v>
      </c>
      <c r="W1903" s="28" t="s">
        <v>74</v>
      </c>
      <c r="X1903" s="3" t="s">
        <v>83</v>
      </c>
      <c r="Y1903" s="28" t="s">
        <v>74</v>
      </c>
      <c r="Z1903" s="31">
        <v>-8.6641478184359038</v>
      </c>
      <c r="AA1903" s="31">
        <v>33.275432369156412</v>
      </c>
      <c r="AB1903" s="31">
        <v>-8.6641478184359038</v>
      </c>
      <c r="AC1903" s="31">
        <v>61.076631200964272</v>
      </c>
      <c r="AD1903" s="28" t="s">
        <v>74</v>
      </c>
      <c r="AE1903" s="31">
        <v>-7.2251345663228799</v>
      </c>
      <c r="AF1903" s="31">
        <v>25.447201487448545</v>
      </c>
      <c r="AG1903" s="28" t="s">
        <v>74</v>
      </c>
      <c r="AH1903" s="32">
        <v>45940</v>
      </c>
      <c r="AJ1903" s="30" t="s">
        <v>6603</v>
      </c>
    </row>
    <row r="1904" spans="1:36" x14ac:dyDescent="0.2">
      <c r="A1904" s="23" t="s">
        <v>3579</v>
      </c>
      <c r="B1904" s="24" t="s">
        <v>72</v>
      </c>
      <c r="C1904" s="25" t="s">
        <v>3580</v>
      </c>
      <c r="D1904" s="26" t="s">
        <v>74</v>
      </c>
      <c r="E1904" s="24">
        <v>0</v>
      </c>
      <c r="F1904" s="27">
        <v>-30.873124439978472</v>
      </c>
      <c r="G1904" s="27">
        <v>0</v>
      </c>
      <c r="H1904" s="26" t="s">
        <v>74</v>
      </c>
      <c r="I1904" s="27">
        <v>37.983105652138647</v>
      </c>
      <c r="J1904" s="27">
        <v>7.1970212739999999</v>
      </c>
      <c r="K1904" s="26" t="s">
        <v>74</v>
      </c>
      <c r="L1904" s="23" t="s">
        <v>91</v>
      </c>
      <c r="M1904" s="23" t="s">
        <v>152</v>
      </c>
      <c r="N1904" s="28" t="s">
        <v>74</v>
      </c>
      <c r="O1904" s="3" t="s">
        <v>77</v>
      </c>
      <c r="P1904" s="3" t="s">
        <v>78</v>
      </c>
      <c r="Q1904" s="28" t="s">
        <v>74</v>
      </c>
      <c r="R1904" s="29">
        <v>0</v>
      </c>
      <c r="S1904" s="30">
        <v>0</v>
      </c>
      <c r="T1904" s="30">
        <v>0</v>
      </c>
      <c r="U1904" s="30">
        <v>1</v>
      </c>
      <c r="V1904" s="30">
        <v>4</v>
      </c>
      <c r="W1904" s="28" t="s">
        <v>74</v>
      </c>
      <c r="X1904" s="3" t="s">
        <v>83</v>
      </c>
      <c r="Y1904" s="28" t="s">
        <v>74</v>
      </c>
      <c r="Z1904" s="31">
        <v>-24.639152007216968</v>
      </c>
      <c r="AA1904" s="31">
        <v>0</v>
      </c>
      <c r="AB1904" s="31">
        <v>-48.67127496159754</v>
      </c>
      <c r="AC1904" s="31">
        <v>-28.491062697133536</v>
      </c>
      <c r="AD1904" s="28" t="s">
        <v>74</v>
      </c>
      <c r="AE1904" s="31">
        <v>-61.085612750832126</v>
      </c>
      <c r="AF1904" s="31">
        <v>-46.37561434811817</v>
      </c>
      <c r="AG1904" s="28" t="s">
        <v>74</v>
      </c>
      <c r="AH1904" s="32">
        <v>45940</v>
      </c>
      <c r="AJ1904" s="30" t="s">
        <v>6604</v>
      </c>
    </row>
    <row r="1905" spans="1:36" x14ac:dyDescent="0.2">
      <c r="A1905" s="23">
        <v>4307</v>
      </c>
      <c r="B1905" s="24" t="s">
        <v>259</v>
      </c>
      <c r="C1905" s="25" t="s">
        <v>3581</v>
      </c>
      <c r="D1905" s="26" t="s">
        <v>74</v>
      </c>
      <c r="E1905" s="24">
        <v>0</v>
      </c>
      <c r="F1905" s="27">
        <v>-18.613769812353333</v>
      </c>
      <c r="G1905" s="27">
        <v>1.772341515735222</v>
      </c>
      <c r="H1905" s="26" t="s">
        <v>74</v>
      </c>
      <c r="I1905" s="27">
        <v>24.479019782484972</v>
      </c>
      <c r="J1905" s="27">
        <v>21.505163987</v>
      </c>
      <c r="K1905" s="26" t="s">
        <v>74</v>
      </c>
      <c r="L1905" s="23" t="s">
        <v>75</v>
      </c>
      <c r="M1905" s="23" t="s">
        <v>204</v>
      </c>
      <c r="N1905" s="28" t="s">
        <v>74</v>
      </c>
      <c r="O1905" s="3" t="s">
        <v>109</v>
      </c>
      <c r="P1905" s="3" t="s">
        <v>261</v>
      </c>
      <c r="Q1905" s="28" t="s">
        <v>74</v>
      </c>
      <c r="R1905" s="29">
        <v>5</v>
      </c>
      <c r="S1905" s="30">
        <v>24</v>
      </c>
      <c r="T1905" s="30">
        <v>0</v>
      </c>
      <c r="U1905" s="30">
        <v>0</v>
      </c>
      <c r="V1905" s="30">
        <v>2</v>
      </c>
      <c r="W1905" s="28" t="s">
        <v>74</v>
      </c>
      <c r="X1905" s="3" t="s">
        <v>83</v>
      </c>
      <c r="Y1905" s="28" t="s">
        <v>74</v>
      </c>
      <c r="Z1905" s="31">
        <v>-5.7759429412744225</v>
      </c>
      <c r="AA1905" s="31">
        <v>17.471253972234429</v>
      </c>
      <c r="AB1905" s="31">
        <v>-5.7759429412744225</v>
      </c>
      <c r="AC1905" s="31">
        <v>36.654693579407748</v>
      </c>
      <c r="AD1905" s="28" t="s">
        <v>74</v>
      </c>
      <c r="AE1905" s="31">
        <v>-32.285807048470495</v>
      </c>
      <c r="AF1905" s="31">
        <v>-2.442960445358922</v>
      </c>
      <c r="AG1905" s="28" t="s">
        <v>74</v>
      </c>
      <c r="AH1905" s="32">
        <v>45940</v>
      </c>
      <c r="AJ1905" s="30" t="s">
        <v>6605</v>
      </c>
    </row>
    <row r="1906" spans="1:36" x14ac:dyDescent="0.2">
      <c r="A1906" s="23" t="s">
        <v>3582</v>
      </c>
      <c r="B1906" s="24" t="s">
        <v>154</v>
      </c>
      <c r="C1906" s="25" t="s">
        <v>3583</v>
      </c>
      <c r="D1906" s="26" t="s">
        <v>74</v>
      </c>
      <c r="E1906" s="24">
        <v>3</v>
      </c>
      <c r="F1906" s="27">
        <v>-8.3125394682314244</v>
      </c>
      <c r="G1906" s="27">
        <v>8.7761452852178188</v>
      </c>
      <c r="H1906" s="26" t="s">
        <v>74</v>
      </c>
      <c r="I1906" s="27">
        <v>24.162605987397793</v>
      </c>
      <c r="J1906" s="27">
        <v>7.1890220559999998</v>
      </c>
      <c r="K1906" s="26" t="s">
        <v>74</v>
      </c>
      <c r="L1906" s="23" t="s">
        <v>493</v>
      </c>
      <c r="M1906" s="23" t="s">
        <v>1403</v>
      </c>
      <c r="N1906" s="28" t="s">
        <v>74</v>
      </c>
      <c r="O1906" s="3" t="s">
        <v>156</v>
      </c>
      <c r="P1906" s="3" t="s">
        <v>171</v>
      </c>
      <c r="Q1906" s="28" t="s">
        <v>74</v>
      </c>
      <c r="R1906" s="29">
        <v>5</v>
      </c>
      <c r="S1906" s="30">
        <v>4</v>
      </c>
      <c r="T1906" s="30">
        <v>0</v>
      </c>
      <c r="U1906" s="30">
        <v>0</v>
      </c>
      <c r="V1906" s="30">
        <v>0</v>
      </c>
      <c r="W1906" s="28" t="s">
        <v>74</v>
      </c>
      <c r="X1906" s="3" t="s">
        <v>83</v>
      </c>
      <c r="Y1906" s="28" t="s">
        <v>74</v>
      </c>
      <c r="Z1906" s="31">
        <v>-5.8178752107925735</v>
      </c>
      <c r="AA1906" s="31">
        <v>26.500566251415634</v>
      </c>
      <c r="AB1906" s="31">
        <v>-5.8178752107925735</v>
      </c>
      <c r="AC1906" s="31">
        <v>20.782349557311601</v>
      </c>
      <c r="AD1906" s="28" t="s">
        <v>74</v>
      </c>
      <c r="AE1906" s="31">
        <v>-29.547766022298315</v>
      </c>
      <c r="AF1906" s="31">
        <v>-2.7604778822980025</v>
      </c>
      <c r="AG1906" s="28" t="s">
        <v>74</v>
      </c>
      <c r="AH1906" s="32">
        <v>45940</v>
      </c>
      <c r="AJ1906" s="30" t="s">
        <v>6606</v>
      </c>
    </row>
    <row r="1907" spans="1:36" x14ac:dyDescent="0.2">
      <c r="A1907" s="23" t="s">
        <v>3584</v>
      </c>
      <c r="B1907" s="24" t="s">
        <v>341</v>
      </c>
      <c r="C1907" s="25" t="s">
        <v>3585</v>
      </c>
      <c r="D1907" s="26" t="s">
        <v>74</v>
      </c>
      <c r="E1907" s="24">
        <v>3</v>
      </c>
      <c r="F1907" s="27">
        <v>-14.858743443762451</v>
      </c>
      <c r="G1907" s="27">
        <v>15.993457985985513</v>
      </c>
      <c r="H1907" s="26" t="s">
        <v>74</v>
      </c>
      <c r="I1907" s="27">
        <v>20.195673980811076</v>
      </c>
      <c r="J1907" s="27">
        <v>7.188234724</v>
      </c>
      <c r="K1907" s="26" t="s">
        <v>74</v>
      </c>
      <c r="L1907" s="23" t="s">
        <v>122</v>
      </c>
      <c r="M1907" s="23" t="s">
        <v>1085</v>
      </c>
      <c r="N1907" s="28" t="s">
        <v>74</v>
      </c>
      <c r="O1907" s="3" t="s">
        <v>77</v>
      </c>
      <c r="P1907" s="3" t="s">
        <v>344</v>
      </c>
      <c r="Q1907" s="28" t="s">
        <v>74</v>
      </c>
      <c r="R1907" s="29">
        <v>3</v>
      </c>
      <c r="S1907" s="30">
        <v>0</v>
      </c>
      <c r="T1907" s="30">
        <v>0</v>
      </c>
      <c r="U1907" s="30">
        <v>0</v>
      </c>
      <c r="V1907" s="30">
        <v>0</v>
      </c>
      <c r="W1907" s="28" t="s">
        <v>74</v>
      </c>
      <c r="X1907" s="3" t="s">
        <v>101</v>
      </c>
      <c r="Y1907" s="28" t="s">
        <v>74</v>
      </c>
      <c r="Z1907" s="31">
        <v>-12.457552509118351</v>
      </c>
      <c r="AA1907" s="31">
        <v>22.403939154136992</v>
      </c>
      <c r="AB1907" s="31">
        <v>-12.457552509118351</v>
      </c>
      <c r="AC1907" s="31">
        <v>37.257647225859394</v>
      </c>
      <c r="AD1907" s="28" t="s">
        <v>74</v>
      </c>
      <c r="AE1907" s="31">
        <v>-23.378909119816207</v>
      </c>
      <c r="AF1907" s="31">
        <v>6.3878263279384537</v>
      </c>
      <c r="AG1907" s="28" t="s">
        <v>74</v>
      </c>
      <c r="AH1907" s="32">
        <v>45940</v>
      </c>
      <c r="AJ1907" s="30" t="s">
        <v>6607</v>
      </c>
    </row>
    <row r="1908" spans="1:36" x14ac:dyDescent="0.2">
      <c r="A1908" s="23" t="s">
        <v>3586</v>
      </c>
      <c r="B1908" s="24" t="s">
        <v>272</v>
      </c>
      <c r="C1908" s="25" t="s">
        <v>3587</v>
      </c>
      <c r="D1908" s="26" t="s">
        <v>74</v>
      </c>
      <c r="E1908" s="24">
        <v>0</v>
      </c>
      <c r="F1908" s="27">
        <v>-13.634508304006818</v>
      </c>
      <c r="G1908" s="27">
        <v>0</v>
      </c>
      <c r="H1908" s="26" t="s">
        <v>74</v>
      </c>
      <c r="I1908" s="27">
        <v>30.320122259803746</v>
      </c>
      <c r="J1908" s="27">
        <v>7.1801725090000001</v>
      </c>
      <c r="K1908" s="26" t="s">
        <v>74</v>
      </c>
      <c r="L1908" s="23" t="s">
        <v>178</v>
      </c>
      <c r="M1908" s="23" t="s">
        <v>1583</v>
      </c>
      <c r="N1908" s="28" t="s">
        <v>74</v>
      </c>
      <c r="O1908" s="3" t="s">
        <v>77</v>
      </c>
      <c r="P1908" s="3" t="s">
        <v>274</v>
      </c>
      <c r="Q1908" s="28" t="s">
        <v>74</v>
      </c>
      <c r="R1908" s="29">
        <v>3</v>
      </c>
      <c r="S1908" s="30">
        <v>0</v>
      </c>
      <c r="T1908" s="30">
        <v>0</v>
      </c>
      <c r="U1908" s="30">
        <v>0</v>
      </c>
      <c r="V1908" s="30">
        <v>5</v>
      </c>
      <c r="W1908" s="28" t="s">
        <v>74</v>
      </c>
      <c r="X1908" s="3" t="s">
        <v>83</v>
      </c>
      <c r="Y1908" s="28" t="s">
        <v>74</v>
      </c>
      <c r="Z1908" s="31">
        <v>-9.0103619162036335</v>
      </c>
      <c r="AA1908" s="31">
        <v>13.869573388460822</v>
      </c>
      <c r="AB1908" s="31">
        <v>-43.299644394534901</v>
      </c>
      <c r="AC1908" s="31">
        <v>-19.028177766492714</v>
      </c>
      <c r="AD1908" s="28" t="s">
        <v>74</v>
      </c>
      <c r="AE1908" s="31">
        <v>-55.307613466776061</v>
      </c>
      <c r="AF1908" s="31">
        <v>-41.20519842903348</v>
      </c>
      <c r="AG1908" s="28" t="s">
        <v>74</v>
      </c>
      <c r="AH1908" s="32">
        <v>45940</v>
      </c>
      <c r="AJ1908" s="30" t="s">
        <v>6608</v>
      </c>
    </row>
    <row r="1909" spans="1:36" x14ac:dyDescent="0.2">
      <c r="A1909" s="23" t="s">
        <v>3588</v>
      </c>
      <c r="B1909" s="24" t="s">
        <v>154</v>
      </c>
      <c r="C1909" s="25" t="s">
        <v>3589</v>
      </c>
      <c r="D1909" s="26" t="s">
        <v>74</v>
      </c>
      <c r="E1909" s="24">
        <v>4</v>
      </c>
      <c r="F1909" s="27">
        <v>-7.0193325739928909</v>
      </c>
      <c r="G1909" s="27">
        <v>10.694269321516138</v>
      </c>
      <c r="H1909" s="26" t="s">
        <v>74</v>
      </c>
      <c r="I1909" s="27">
        <v>27.041175172756727</v>
      </c>
      <c r="J1909" s="27">
        <v>7.1733719520000001</v>
      </c>
      <c r="K1909" s="26" t="s">
        <v>74</v>
      </c>
      <c r="L1909" s="23" t="s">
        <v>97</v>
      </c>
      <c r="M1909" s="23" t="s">
        <v>1040</v>
      </c>
      <c r="N1909" s="28" t="s">
        <v>74</v>
      </c>
      <c r="O1909" s="3" t="s">
        <v>156</v>
      </c>
      <c r="P1909" s="3" t="s">
        <v>171</v>
      </c>
      <c r="Q1909" s="28" t="s">
        <v>74</v>
      </c>
      <c r="R1909" s="29">
        <v>5</v>
      </c>
      <c r="S1909" s="30">
        <v>5</v>
      </c>
      <c r="T1909" s="30">
        <v>0</v>
      </c>
      <c r="U1909" s="30">
        <v>0</v>
      </c>
      <c r="V1909" s="30">
        <v>0</v>
      </c>
      <c r="W1909" s="28" t="s">
        <v>74</v>
      </c>
      <c r="X1909" s="3" t="s">
        <v>83</v>
      </c>
      <c r="Y1909" s="28" t="s">
        <v>74</v>
      </c>
      <c r="Z1909" s="31">
        <v>-2.0576131687242798</v>
      </c>
      <c r="AA1909" s="31">
        <v>31.564400221116639</v>
      </c>
      <c r="AB1909" s="31">
        <v>-2.0576131687242798</v>
      </c>
      <c r="AC1909" s="31">
        <v>45.107983944054169</v>
      </c>
      <c r="AD1909" s="28" t="s">
        <v>74</v>
      </c>
      <c r="AE1909" s="31">
        <v>-7.0193325739928909</v>
      </c>
      <c r="AF1909" s="31">
        <v>18.91618236341802</v>
      </c>
      <c r="AG1909" s="28" t="s">
        <v>74</v>
      </c>
      <c r="AH1909" s="32">
        <v>45940</v>
      </c>
      <c r="AJ1909" s="30" t="s">
        <v>6609</v>
      </c>
    </row>
    <row r="1910" spans="1:36" x14ac:dyDescent="0.2">
      <c r="A1910" s="23" t="s">
        <v>3590</v>
      </c>
      <c r="B1910" s="24" t="s">
        <v>255</v>
      </c>
      <c r="C1910" s="25" t="s">
        <v>3591</v>
      </c>
      <c r="D1910" s="26" t="s">
        <v>74</v>
      </c>
      <c r="E1910" s="24">
        <v>5</v>
      </c>
      <c r="F1910" s="27">
        <v>-3.2571391365341413</v>
      </c>
      <c r="G1910" s="27">
        <v>13.75685730688779</v>
      </c>
      <c r="H1910" s="26" t="s">
        <v>74</v>
      </c>
      <c r="I1910" s="27">
        <v>33.866616131967902</v>
      </c>
      <c r="J1910" s="27">
        <v>7.1732938099999997</v>
      </c>
      <c r="K1910" s="26" t="s">
        <v>74</v>
      </c>
      <c r="L1910" s="23" t="s">
        <v>247</v>
      </c>
      <c r="M1910" s="23" t="s">
        <v>1436</v>
      </c>
      <c r="N1910" s="28" t="s">
        <v>74</v>
      </c>
      <c r="O1910" s="3" t="s">
        <v>109</v>
      </c>
      <c r="P1910" s="3" t="s">
        <v>258</v>
      </c>
      <c r="Q1910" s="28" t="s">
        <v>74</v>
      </c>
      <c r="R1910" s="29">
        <v>5</v>
      </c>
      <c r="S1910" s="30">
        <v>11</v>
      </c>
      <c r="T1910" s="30">
        <v>9</v>
      </c>
      <c r="U1910" s="30">
        <v>0</v>
      </c>
      <c r="V1910" s="30">
        <v>0</v>
      </c>
      <c r="W1910" s="28" t="s">
        <v>74</v>
      </c>
      <c r="X1910" s="3" t="s">
        <v>83</v>
      </c>
      <c r="Y1910" s="28" t="s">
        <v>74</v>
      </c>
      <c r="Z1910" s="31">
        <v>-2.0845213204080255</v>
      </c>
      <c r="AA1910" s="31">
        <v>42.920558586886173</v>
      </c>
      <c r="AB1910" s="31">
        <v>-6.0112878898457591</v>
      </c>
      <c r="AC1910" s="31">
        <v>68.214510836360532</v>
      </c>
      <c r="AD1910" s="28" t="s">
        <v>74</v>
      </c>
      <c r="AE1910" s="31">
        <v>-26.368858121212334</v>
      </c>
      <c r="AF1910" s="31">
        <v>26.282949462861392</v>
      </c>
      <c r="AG1910" s="28" t="s">
        <v>74</v>
      </c>
      <c r="AH1910" s="32">
        <v>45940</v>
      </c>
      <c r="AJ1910" s="30" t="s">
        <v>6610</v>
      </c>
    </row>
    <row r="1911" spans="1:36" x14ac:dyDescent="0.2">
      <c r="A1911" s="23" t="s">
        <v>3592</v>
      </c>
      <c r="B1911" s="24" t="s">
        <v>1818</v>
      </c>
      <c r="C1911" s="25" t="s">
        <v>3593</v>
      </c>
      <c r="D1911" s="26" t="s">
        <v>74</v>
      </c>
      <c r="E1911" s="24">
        <v>1</v>
      </c>
      <c r="F1911" s="27">
        <v>-24.683852649140956</v>
      </c>
      <c r="G1911" s="27">
        <v>0</v>
      </c>
      <c r="H1911" s="26" t="s">
        <v>74</v>
      </c>
      <c r="I1911" s="27">
        <v>51.769239626204843</v>
      </c>
      <c r="J1911" s="27">
        <v>7.1456413139999997</v>
      </c>
      <c r="K1911" s="26" t="s">
        <v>74</v>
      </c>
      <c r="L1911" s="23" t="s">
        <v>113</v>
      </c>
      <c r="M1911" s="23" t="s">
        <v>324</v>
      </c>
      <c r="N1911" s="28" t="s">
        <v>74</v>
      </c>
      <c r="O1911" s="3" t="s">
        <v>99</v>
      </c>
      <c r="P1911" s="3" t="s">
        <v>1820</v>
      </c>
      <c r="Q1911" s="28" t="s">
        <v>74</v>
      </c>
      <c r="R1911" s="29">
        <v>3</v>
      </c>
      <c r="S1911" s="30">
        <v>0</v>
      </c>
      <c r="T1911" s="30">
        <v>0</v>
      </c>
      <c r="U1911" s="30">
        <v>0</v>
      </c>
      <c r="V1911" s="30">
        <v>0</v>
      </c>
      <c r="W1911" s="28" t="s">
        <v>74</v>
      </c>
      <c r="X1911" s="3" t="s">
        <v>79</v>
      </c>
      <c r="Y1911" s="28" t="s">
        <v>74</v>
      </c>
      <c r="Z1911" s="31">
        <v>-17.680744452397988</v>
      </c>
      <c r="AA1911" s="31">
        <v>16.161616161616163</v>
      </c>
      <c r="AB1911" s="31">
        <v>-21.52313361539511</v>
      </c>
      <c r="AC1911" s="31">
        <v>64.55087626918808</v>
      </c>
      <c r="AD1911" s="28" t="s">
        <v>74</v>
      </c>
      <c r="AE1911" s="31">
        <v>-44.720741023596183</v>
      </c>
      <c r="AF1911" s="31">
        <v>-5.7598142073441752</v>
      </c>
      <c r="AG1911" s="28" t="s">
        <v>74</v>
      </c>
      <c r="AH1911" s="32">
        <v>45940</v>
      </c>
      <c r="AJ1911" s="30" t="s">
        <v>6611</v>
      </c>
    </row>
    <row r="1912" spans="1:36" x14ac:dyDescent="0.2">
      <c r="A1912" s="23" t="s">
        <v>3594</v>
      </c>
      <c r="B1912" s="24" t="s">
        <v>194</v>
      </c>
      <c r="C1912" s="25" t="s">
        <v>3595</v>
      </c>
      <c r="D1912" s="26" t="s">
        <v>74</v>
      </c>
      <c r="E1912" s="24">
        <v>0</v>
      </c>
      <c r="F1912" s="27">
        <v>-27.89022113209198</v>
      </c>
      <c r="G1912" s="27">
        <v>5.4286564073708803</v>
      </c>
      <c r="H1912" s="26" t="s">
        <v>74</v>
      </c>
      <c r="I1912" s="27">
        <v>28.864556467430695</v>
      </c>
      <c r="J1912" s="27">
        <v>7.138295297</v>
      </c>
      <c r="K1912" s="26" t="s">
        <v>74</v>
      </c>
      <c r="L1912" s="23" t="s">
        <v>91</v>
      </c>
      <c r="M1912" s="23" t="s">
        <v>1078</v>
      </c>
      <c r="N1912" s="28" t="s">
        <v>74</v>
      </c>
      <c r="O1912" s="3" t="s">
        <v>156</v>
      </c>
      <c r="P1912" s="3" t="s">
        <v>196</v>
      </c>
      <c r="Q1912" s="28" t="s">
        <v>74</v>
      </c>
      <c r="R1912" s="29">
        <v>0</v>
      </c>
      <c r="S1912" s="30">
        <v>0</v>
      </c>
      <c r="T1912" s="30">
        <v>0</v>
      </c>
      <c r="U1912" s="30">
        <v>13</v>
      </c>
      <c r="V1912" s="30">
        <v>14</v>
      </c>
      <c r="W1912" s="28" t="s">
        <v>74</v>
      </c>
      <c r="X1912" s="3" t="s">
        <v>83</v>
      </c>
      <c r="Y1912" s="28" t="s">
        <v>74</v>
      </c>
      <c r="Z1912" s="31">
        <v>-18.173333622729153</v>
      </c>
      <c r="AA1912" s="31">
        <v>8.1716974635602035</v>
      </c>
      <c r="AB1912" s="31">
        <v>-35.5191817606513</v>
      </c>
      <c r="AC1912" s="31">
        <v>-9.553262692112364</v>
      </c>
      <c r="AD1912" s="28" t="s">
        <v>74</v>
      </c>
      <c r="AE1912" s="31">
        <v>-51.673757196677172</v>
      </c>
      <c r="AF1912" s="31">
        <v>-28.473080440528857</v>
      </c>
      <c r="AG1912" s="28" t="s">
        <v>74</v>
      </c>
      <c r="AH1912" s="32">
        <v>45940</v>
      </c>
      <c r="AJ1912" s="30" t="s">
        <v>6612</v>
      </c>
    </row>
    <row r="1913" spans="1:36" x14ac:dyDescent="0.2">
      <c r="A1913" s="23" t="s">
        <v>3596</v>
      </c>
      <c r="B1913" s="24" t="s">
        <v>72</v>
      </c>
      <c r="C1913" s="25" t="s">
        <v>3597</v>
      </c>
      <c r="D1913" s="26" t="s">
        <v>74</v>
      </c>
      <c r="E1913" s="24">
        <v>0</v>
      </c>
      <c r="F1913" s="27">
        <v>-13.914834863425995</v>
      </c>
      <c r="G1913" s="27">
        <v>0.40812702172640553</v>
      </c>
      <c r="H1913" s="26" t="s">
        <v>74</v>
      </c>
      <c r="I1913" s="27">
        <v>28.729622518044255</v>
      </c>
      <c r="J1913" s="27">
        <v>7.1145777959999998</v>
      </c>
      <c r="K1913" s="26" t="s">
        <v>74</v>
      </c>
      <c r="L1913" s="23" t="s">
        <v>178</v>
      </c>
      <c r="M1913" s="23" t="s">
        <v>1863</v>
      </c>
      <c r="N1913" s="28" t="s">
        <v>74</v>
      </c>
      <c r="O1913" s="3" t="s">
        <v>77</v>
      </c>
      <c r="P1913" s="3" t="s">
        <v>78</v>
      </c>
      <c r="Q1913" s="28" t="s">
        <v>74</v>
      </c>
      <c r="R1913" s="29">
        <v>2</v>
      </c>
      <c r="S1913" s="30">
        <v>0</v>
      </c>
      <c r="T1913" s="30">
        <v>0</v>
      </c>
      <c r="U1913" s="30">
        <v>0</v>
      </c>
      <c r="V1913" s="30">
        <v>5</v>
      </c>
      <c r="W1913" s="28" t="s">
        <v>74</v>
      </c>
      <c r="X1913" s="3" t="s">
        <v>83</v>
      </c>
      <c r="Y1913" s="28" t="s">
        <v>74</v>
      </c>
      <c r="Z1913" s="31">
        <v>-10.5120630231413</v>
      </c>
      <c r="AA1913" s="31">
        <v>11.77736777367773</v>
      </c>
      <c r="AB1913" s="31">
        <v>-34.433621933621929</v>
      </c>
      <c r="AC1913" s="31">
        <v>-15.752927788554915</v>
      </c>
      <c r="AD1913" s="28" t="s">
        <v>74</v>
      </c>
      <c r="AE1913" s="31">
        <v>-58.664410726016911</v>
      </c>
      <c r="AF1913" s="31">
        <v>-37.878571228913124</v>
      </c>
      <c r="AG1913" s="28" t="s">
        <v>74</v>
      </c>
      <c r="AH1913" s="32">
        <v>45940</v>
      </c>
      <c r="AJ1913" s="30" t="s">
        <v>6613</v>
      </c>
    </row>
    <row r="1914" spans="1:36" x14ac:dyDescent="0.2">
      <c r="A1914" s="23" t="s">
        <v>3598</v>
      </c>
      <c r="B1914" s="24" t="s">
        <v>72</v>
      </c>
      <c r="C1914" s="25" t="s">
        <v>3599</v>
      </c>
      <c r="D1914" s="26" t="s">
        <v>74</v>
      </c>
      <c r="E1914" s="24">
        <v>3</v>
      </c>
      <c r="F1914" s="27">
        <v>-24.330834640117288</v>
      </c>
      <c r="G1914" s="27">
        <v>11.287052221541487</v>
      </c>
      <c r="H1914" s="26" t="s">
        <v>74</v>
      </c>
      <c r="I1914" s="27">
        <v>50.285151686467401</v>
      </c>
      <c r="J1914" s="27">
        <v>7.1099990369999997</v>
      </c>
      <c r="K1914" s="26" t="s">
        <v>74</v>
      </c>
      <c r="L1914" s="23" t="s">
        <v>178</v>
      </c>
      <c r="M1914" s="23" t="s">
        <v>683</v>
      </c>
      <c r="N1914" s="28" t="s">
        <v>74</v>
      </c>
      <c r="O1914" s="3" t="s">
        <v>77</v>
      </c>
      <c r="P1914" s="3" t="s">
        <v>78</v>
      </c>
      <c r="Q1914" s="28" t="s">
        <v>74</v>
      </c>
      <c r="R1914" s="29">
        <v>5</v>
      </c>
      <c r="S1914" s="30">
        <v>4</v>
      </c>
      <c r="T1914" s="30">
        <v>0</v>
      </c>
      <c r="U1914" s="30">
        <v>0</v>
      </c>
      <c r="V1914" s="30">
        <v>0</v>
      </c>
      <c r="W1914" s="28" t="s">
        <v>74</v>
      </c>
      <c r="X1914" s="3" t="s">
        <v>79</v>
      </c>
      <c r="Y1914" s="28" t="s">
        <v>74</v>
      </c>
      <c r="Z1914" s="31">
        <v>-22.310545839957609</v>
      </c>
      <c r="AA1914" s="31">
        <v>41.779497098646026</v>
      </c>
      <c r="AB1914" s="31">
        <v>-22.310545839957609</v>
      </c>
      <c r="AC1914" s="31">
        <v>19.735862670613578</v>
      </c>
      <c r="AD1914" s="28" t="s">
        <v>74</v>
      </c>
      <c r="AE1914" s="31">
        <v>-29.943413766179422</v>
      </c>
      <c r="AF1914" s="31">
        <v>-8.3961423526954828</v>
      </c>
      <c r="AG1914" s="28" t="s">
        <v>74</v>
      </c>
      <c r="AH1914" s="32">
        <v>45940</v>
      </c>
      <c r="AJ1914" s="30" t="s">
        <v>6614</v>
      </c>
    </row>
    <row r="1915" spans="1:36" x14ac:dyDescent="0.2">
      <c r="A1915" s="23" t="s">
        <v>3600</v>
      </c>
      <c r="B1915" s="24" t="s">
        <v>255</v>
      </c>
      <c r="C1915" s="25" t="s">
        <v>3601</v>
      </c>
      <c r="D1915" s="26" t="s">
        <v>74</v>
      </c>
      <c r="E1915" s="24">
        <v>0</v>
      </c>
      <c r="F1915" s="27">
        <v>-24.28945271812</v>
      </c>
      <c r="G1915" s="27">
        <v>7.745184303350146</v>
      </c>
      <c r="H1915" s="26" t="s">
        <v>74</v>
      </c>
      <c r="I1915" s="27">
        <v>41.082530665388362</v>
      </c>
      <c r="J1915" s="27">
        <v>7.1012331209999999</v>
      </c>
      <c r="K1915" s="26" t="s">
        <v>74</v>
      </c>
      <c r="L1915" s="23" t="s">
        <v>493</v>
      </c>
      <c r="M1915" s="23" t="s">
        <v>1302</v>
      </c>
      <c r="N1915" s="28" t="s">
        <v>74</v>
      </c>
      <c r="O1915" s="3" t="s">
        <v>109</v>
      </c>
      <c r="P1915" s="3" t="s">
        <v>258</v>
      </c>
      <c r="Q1915" s="28" t="s">
        <v>74</v>
      </c>
      <c r="R1915" s="29">
        <v>2</v>
      </c>
      <c r="S1915" s="30">
        <v>0</v>
      </c>
      <c r="T1915" s="30">
        <v>0</v>
      </c>
      <c r="U1915" s="30">
        <v>0</v>
      </c>
      <c r="V1915" s="30">
        <v>11</v>
      </c>
      <c r="W1915" s="28" t="s">
        <v>74</v>
      </c>
      <c r="X1915" s="3" t="s">
        <v>79</v>
      </c>
      <c r="Y1915" s="28" t="s">
        <v>74</v>
      </c>
      <c r="Z1915" s="31">
        <v>-15.204702067288201</v>
      </c>
      <c r="AA1915" s="31">
        <v>8.0192089228544976</v>
      </c>
      <c r="AB1915" s="31">
        <v>-36.255599232105304</v>
      </c>
      <c r="AC1915" s="31">
        <v>7.9298990803776155</v>
      </c>
      <c r="AD1915" s="28" t="s">
        <v>74</v>
      </c>
      <c r="AE1915" s="31">
        <v>-49.342201495386767</v>
      </c>
      <c r="AF1915" s="31">
        <v>-22.465969311089175</v>
      </c>
      <c r="AG1915" s="28" t="s">
        <v>74</v>
      </c>
      <c r="AH1915" s="32">
        <v>45940</v>
      </c>
      <c r="AJ1915" s="30" t="s">
        <v>6615</v>
      </c>
    </row>
    <row r="1916" spans="1:36" x14ac:dyDescent="0.2">
      <c r="A1916" s="23" t="s">
        <v>3602</v>
      </c>
      <c r="B1916" s="24" t="s">
        <v>1587</v>
      </c>
      <c r="C1916" s="25" t="s">
        <v>3603</v>
      </c>
      <c r="D1916" s="26" t="s">
        <v>74</v>
      </c>
      <c r="E1916" s="24">
        <v>4</v>
      </c>
      <c r="F1916" s="27">
        <v>-11.835353527155876</v>
      </c>
      <c r="G1916" s="27">
        <v>9.5902940680767408</v>
      </c>
      <c r="H1916" s="26" t="s">
        <v>74</v>
      </c>
      <c r="I1916" s="27">
        <v>41.040620056752751</v>
      </c>
      <c r="J1916" s="27">
        <v>7.0773734250000002</v>
      </c>
      <c r="K1916" s="26" t="s">
        <v>74</v>
      </c>
      <c r="L1916" s="23" t="s">
        <v>75</v>
      </c>
      <c r="M1916" s="23" t="s">
        <v>565</v>
      </c>
      <c r="N1916" s="28" t="s">
        <v>74</v>
      </c>
      <c r="O1916" s="3" t="s">
        <v>156</v>
      </c>
      <c r="P1916" s="3" t="s">
        <v>1589</v>
      </c>
      <c r="Q1916" s="28" t="s">
        <v>74</v>
      </c>
      <c r="R1916" s="29">
        <v>5</v>
      </c>
      <c r="S1916" s="30">
        <v>39</v>
      </c>
      <c r="T1916" s="30">
        <v>0</v>
      </c>
      <c r="U1916" s="30">
        <v>0</v>
      </c>
      <c r="V1916" s="30">
        <v>0</v>
      </c>
      <c r="W1916" s="28" t="s">
        <v>74</v>
      </c>
      <c r="X1916" s="3" t="s">
        <v>79</v>
      </c>
      <c r="Y1916" s="28" t="s">
        <v>74</v>
      </c>
      <c r="Z1916" s="31">
        <v>-5.5938975662913313</v>
      </c>
      <c r="AA1916" s="31">
        <v>23.974432360236595</v>
      </c>
      <c r="AB1916" s="31">
        <v>-5.5938975662913313</v>
      </c>
      <c r="AC1916" s="31">
        <v>67.788758140021642</v>
      </c>
      <c r="AD1916" s="28" t="s">
        <v>74</v>
      </c>
      <c r="AE1916" s="31">
        <v>-11.835353527155876</v>
      </c>
      <c r="AF1916" s="31">
        <v>44.037188804593185</v>
      </c>
      <c r="AG1916" s="28" t="s">
        <v>74</v>
      </c>
      <c r="AH1916" s="32">
        <v>45940</v>
      </c>
      <c r="AJ1916" s="30" t="s">
        <v>6616</v>
      </c>
    </row>
    <row r="1917" spans="1:36" x14ac:dyDescent="0.2">
      <c r="A1917" s="23" t="s">
        <v>3604</v>
      </c>
      <c r="B1917" s="24" t="s">
        <v>72</v>
      </c>
      <c r="C1917" s="25" t="s">
        <v>3605</v>
      </c>
      <c r="D1917" s="26" t="s">
        <v>74</v>
      </c>
      <c r="E1917" s="24">
        <v>1</v>
      </c>
      <c r="F1917" s="27">
        <v>-38.294157528805187</v>
      </c>
      <c r="G1917" s="27">
        <v>7.3307275772624552</v>
      </c>
      <c r="H1917" s="26" t="s">
        <v>74</v>
      </c>
      <c r="I1917" s="27">
        <v>30.212914362943046</v>
      </c>
      <c r="J1917" s="27">
        <v>7.0690838180000002</v>
      </c>
      <c r="K1917" s="26" t="s">
        <v>74</v>
      </c>
      <c r="L1917" s="23" t="s">
        <v>113</v>
      </c>
      <c r="M1917" s="23" t="s">
        <v>2420</v>
      </c>
      <c r="N1917" s="28" t="s">
        <v>74</v>
      </c>
      <c r="O1917" s="3" t="s">
        <v>77</v>
      </c>
      <c r="P1917" s="3" t="s">
        <v>78</v>
      </c>
      <c r="Q1917" s="28" t="s">
        <v>74</v>
      </c>
      <c r="R1917" s="29">
        <v>2</v>
      </c>
      <c r="S1917" s="30">
        <v>0</v>
      </c>
      <c r="T1917" s="30">
        <v>0</v>
      </c>
      <c r="U1917" s="30">
        <v>0</v>
      </c>
      <c r="V1917" s="30">
        <v>0</v>
      </c>
      <c r="W1917" s="28" t="s">
        <v>74</v>
      </c>
      <c r="X1917" s="3" t="s">
        <v>83</v>
      </c>
      <c r="Y1917" s="28" t="s">
        <v>74</v>
      </c>
      <c r="Z1917" s="31">
        <v>-24.015964767409852</v>
      </c>
      <c r="AA1917" s="31">
        <v>6.9546687330492132</v>
      </c>
      <c r="AB1917" s="31">
        <v>-26.376850246699551</v>
      </c>
      <c r="AC1917" s="31">
        <v>9.8749105686688221</v>
      </c>
      <c r="AD1917" s="28" t="s">
        <v>74</v>
      </c>
      <c r="AE1917" s="31">
        <v>-38.294157528805187</v>
      </c>
      <c r="AF1917" s="31">
        <v>-15.845985832922892</v>
      </c>
      <c r="AG1917" s="28" t="s">
        <v>74</v>
      </c>
      <c r="AH1917" s="32">
        <v>45940</v>
      </c>
      <c r="AJ1917" s="30" t="s">
        <v>6617</v>
      </c>
    </row>
    <row r="1918" spans="1:36" x14ac:dyDescent="0.2">
      <c r="A1918" s="23" t="s">
        <v>13</v>
      </c>
      <c r="B1918" s="24" t="s">
        <v>72</v>
      </c>
      <c r="C1918" s="25" t="s">
        <v>3606</v>
      </c>
      <c r="D1918" s="26" t="s">
        <v>74</v>
      </c>
      <c r="E1918" s="24">
        <v>0</v>
      </c>
      <c r="F1918" s="27">
        <v>-20.34783287246297</v>
      </c>
      <c r="G1918" s="27">
        <v>0</v>
      </c>
      <c r="H1918" s="26" t="s">
        <v>74</v>
      </c>
      <c r="I1918" s="27">
        <v>37.665800698354992</v>
      </c>
      <c r="J1918" s="27">
        <v>7.0479778489999996</v>
      </c>
      <c r="K1918" s="26" t="s">
        <v>74</v>
      </c>
      <c r="L1918" s="23" t="s">
        <v>88</v>
      </c>
      <c r="M1918" s="23" t="s">
        <v>135</v>
      </c>
      <c r="N1918" s="28" t="s">
        <v>74</v>
      </c>
      <c r="O1918" s="3" t="s">
        <v>77</v>
      </c>
      <c r="P1918" s="3" t="s">
        <v>78</v>
      </c>
      <c r="Q1918" s="28" t="s">
        <v>74</v>
      </c>
      <c r="R1918" s="29">
        <v>1</v>
      </c>
      <c r="S1918" s="30">
        <v>0</v>
      </c>
      <c r="T1918" s="30">
        <v>0</v>
      </c>
      <c r="U1918" s="30">
        <v>0</v>
      </c>
      <c r="V1918" s="30">
        <v>7</v>
      </c>
      <c r="W1918" s="28" t="s">
        <v>74</v>
      </c>
      <c r="X1918" s="3" t="s">
        <v>83</v>
      </c>
      <c r="Y1918" s="28" t="s">
        <v>74</v>
      </c>
      <c r="Z1918" s="31">
        <v>-13.00914380714879</v>
      </c>
      <c r="AA1918" s="31">
        <v>10.04206098843323</v>
      </c>
      <c r="AB1918" s="31">
        <v>-68.417081635732615</v>
      </c>
      <c r="AC1918" s="31">
        <v>-47.132713811925832</v>
      </c>
      <c r="AD1918" s="28" t="s">
        <v>74</v>
      </c>
      <c r="AE1918" s="31">
        <v>-78.952792315486704</v>
      </c>
      <c r="AF1918" s="31">
        <v>-62.270859046302597</v>
      </c>
      <c r="AG1918" s="28" t="s">
        <v>74</v>
      </c>
      <c r="AH1918" s="32">
        <v>45940</v>
      </c>
      <c r="AJ1918" s="30" t="s">
        <v>6618</v>
      </c>
    </row>
    <row r="1919" spans="1:36" x14ac:dyDescent="0.2">
      <c r="A1919" s="23" t="s">
        <v>3607</v>
      </c>
      <c r="B1919" s="24" t="s">
        <v>154</v>
      </c>
      <c r="C1919" s="25" t="s">
        <v>3608</v>
      </c>
      <c r="D1919" s="26" t="s">
        <v>74</v>
      </c>
      <c r="E1919" s="24">
        <v>0</v>
      </c>
      <c r="F1919" s="27">
        <v>-21.133935317349106</v>
      </c>
      <c r="G1919" s="27">
        <v>0</v>
      </c>
      <c r="H1919" s="26" t="s">
        <v>74</v>
      </c>
      <c r="I1919" s="27">
        <v>16.299080136046182</v>
      </c>
      <c r="J1919" s="27">
        <v>7.0420938309999999</v>
      </c>
      <c r="K1919" s="26" t="s">
        <v>74</v>
      </c>
      <c r="L1919" s="23" t="s">
        <v>493</v>
      </c>
      <c r="M1919" s="23" t="s">
        <v>2689</v>
      </c>
      <c r="N1919" s="28" t="s">
        <v>74</v>
      </c>
      <c r="O1919" s="3" t="s">
        <v>156</v>
      </c>
      <c r="P1919" s="3" t="s">
        <v>171</v>
      </c>
      <c r="Q1919" s="28" t="s">
        <v>74</v>
      </c>
      <c r="R1919" s="29">
        <v>0</v>
      </c>
      <c r="S1919" s="30">
        <v>0</v>
      </c>
      <c r="T1919" s="30">
        <v>0</v>
      </c>
      <c r="U1919" s="30">
        <v>1</v>
      </c>
      <c r="V1919" s="30">
        <v>7</v>
      </c>
      <c r="W1919" s="28" t="s">
        <v>74</v>
      </c>
      <c r="X1919" s="3" t="s">
        <v>101</v>
      </c>
      <c r="Y1919" s="28" t="s">
        <v>74</v>
      </c>
      <c r="Z1919" s="31">
        <v>-12.884022536409049</v>
      </c>
      <c r="AA1919" s="31">
        <v>0</v>
      </c>
      <c r="AB1919" s="31">
        <v>-18.603496225665477</v>
      </c>
      <c r="AC1919" s="31">
        <v>-5.3979174843580466</v>
      </c>
      <c r="AD1919" s="28" t="s">
        <v>74</v>
      </c>
      <c r="AE1919" s="31">
        <v>-38.074962127373126</v>
      </c>
      <c r="AF1919" s="31">
        <v>-23.976402320918091</v>
      </c>
      <c r="AG1919" s="28" t="s">
        <v>74</v>
      </c>
      <c r="AH1919" s="32">
        <v>45940</v>
      </c>
      <c r="AJ1919" s="30" t="s">
        <v>6619</v>
      </c>
    </row>
    <row r="1920" spans="1:36" x14ac:dyDescent="0.2">
      <c r="A1920" s="23" t="s">
        <v>3609</v>
      </c>
      <c r="B1920" s="24" t="s">
        <v>255</v>
      </c>
      <c r="C1920" s="25" t="s">
        <v>3610</v>
      </c>
      <c r="D1920" s="26" t="s">
        <v>74</v>
      </c>
      <c r="E1920" s="24">
        <v>1</v>
      </c>
      <c r="F1920" s="27">
        <v>-38.79127409651106</v>
      </c>
      <c r="G1920" s="27">
        <v>3.8481608283995152</v>
      </c>
      <c r="H1920" s="26" t="s">
        <v>74</v>
      </c>
      <c r="I1920" s="27">
        <v>31.238902388443861</v>
      </c>
      <c r="J1920" s="27">
        <v>7.0380540380000003</v>
      </c>
      <c r="K1920" s="26" t="s">
        <v>74</v>
      </c>
      <c r="L1920" s="23" t="s">
        <v>315</v>
      </c>
      <c r="M1920" s="23" t="s">
        <v>777</v>
      </c>
      <c r="N1920" s="28" t="s">
        <v>74</v>
      </c>
      <c r="O1920" s="3" t="s">
        <v>109</v>
      </c>
      <c r="P1920" s="3" t="s">
        <v>258</v>
      </c>
      <c r="Q1920" s="28" t="s">
        <v>74</v>
      </c>
      <c r="R1920" s="29">
        <v>2</v>
      </c>
      <c r="S1920" s="30">
        <v>0</v>
      </c>
      <c r="T1920" s="30">
        <v>0</v>
      </c>
      <c r="U1920" s="30">
        <v>0</v>
      </c>
      <c r="V1920" s="30">
        <v>0</v>
      </c>
      <c r="W1920" s="28" t="s">
        <v>74</v>
      </c>
      <c r="X1920" s="3" t="s">
        <v>83</v>
      </c>
      <c r="Y1920" s="28" t="s">
        <v>74</v>
      </c>
      <c r="Z1920" s="31">
        <v>-21.828480597466822</v>
      </c>
      <c r="AA1920" s="31">
        <v>1.4904594218327776</v>
      </c>
      <c r="AB1920" s="31">
        <v>-36.288672513597717</v>
      </c>
      <c r="AC1920" s="31">
        <v>29.50306061094345</v>
      </c>
      <c r="AD1920" s="28" t="s">
        <v>74</v>
      </c>
      <c r="AE1920" s="31">
        <v>-47.810308281106572</v>
      </c>
      <c r="AF1920" s="31">
        <v>-3.4705083890556079</v>
      </c>
      <c r="AG1920" s="28" t="s">
        <v>74</v>
      </c>
      <c r="AH1920" s="32">
        <v>45940</v>
      </c>
      <c r="AJ1920" s="30" t="s">
        <v>6620</v>
      </c>
    </row>
    <row r="1921" spans="1:36" x14ac:dyDescent="0.2">
      <c r="A1921" s="23" t="s">
        <v>3611</v>
      </c>
      <c r="B1921" s="24" t="s">
        <v>255</v>
      </c>
      <c r="C1921" s="25" t="s">
        <v>3612</v>
      </c>
      <c r="D1921" s="26" t="s">
        <v>74</v>
      </c>
      <c r="E1921" s="24">
        <v>0</v>
      </c>
      <c r="F1921" s="27">
        <v>-21.793821150899454</v>
      </c>
      <c r="G1921" s="27">
        <v>3.4769841735126845</v>
      </c>
      <c r="H1921" s="26" t="s">
        <v>74</v>
      </c>
      <c r="I1921" s="27">
        <v>23.56786592729857</v>
      </c>
      <c r="J1921" s="27">
        <v>7.0317532500000004</v>
      </c>
      <c r="K1921" s="26" t="s">
        <v>74</v>
      </c>
      <c r="L1921" s="23" t="s">
        <v>247</v>
      </c>
      <c r="M1921" s="23" t="s">
        <v>248</v>
      </c>
      <c r="N1921" s="28" t="s">
        <v>74</v>
      </c>
      <c r="O1921" s="3" t="s">
        <v>109</v>
      </c>
      <c r="P1921" s="3" t="s">
        <v>258</v>
      </c>
      <c r="Q1921" s="28" t="s">
        <v>74</v>
      </c>
      <c r="R1921" s="29">
        <v>2</v>
      </c>
      <c r="S1921" s="30">
        <v>0</v>
      </c>
      <c r="T1921" s="30">
        <v>0</v>
      </c>
      <c r="U1921" s="30">
        <v>0</v>
      </c>
      <c r="V1921" s="30">
        <v>4</v>
      </c>
      <c r="W1921" s="28" t="s">
        <v>74</v>
      </c>
      <c r="X1921" s="3" t="s">
        <v>83</v>
      </c>
      <c r="Y1921" s="28" t="s">
        <v>74</v>
      </c>
      <c r="Z1921" s="31">
        <v>-9.6076212354103667</v>
      </c>
      <c r="AA1921" s="31">
        <v>7.7042284702235939</v>
      </c>
      <c r="AB1921" s="31">
        <v>-18.991538123855232</v>
      </c>
      <c r="AC1921" s="31">
        <v>0.60524824201656524</v>
      </c>
      <c r="AD1921" s="28" t="s">
        <v>74</v>
      </c>
      <c r="AE1921" s="31">
        <v>-48.534440818478529</v>
      </c>
      <c r="AF1921" s="31">
        <v>-30.679580730433454</v>
      </c>
      <c r="AG1921" s="28" t="s">
        <v>74</v>
      </c>
      <c r="AH1921" s="32">
        <v>45940</v>
      </c>
      <c r="AJ1921" s="30" t="s">
        <v>6621</v>
      </c>
    </row>
    <row r="1922" spans="1:36" x14ac:dyDescent="0.2">
      <c r="A1922" s="23" t="s">
        <v>3613</v>
      </c>
      <c r="B1922" s="24" t="s">
        <v>154</v>
      </c>
      <c r="C1922" s="25" t="s">
        <v>3614</v>
      </c>
      <c r="D1922" s="26" t="s">
        <v>74</v>
      </c>
      <c r="E1922" s="24">
        <v>5</v>
      </c>
      <c r="F1922" s="27">
        <v>-0.87048037975319814</v>
      </c>
      <c r="G1922" s="27">
        <v>26.619720315737332</v>
      </c>
      <c r="H1922" s="26" t="s">
        <v>74</v>
      </c>
      <c r="I1922" s="27">
        <v>33.284114670872199</v>
      </c>
      <c r="J1922" s="27">
        <v>7.0127485119999999</v>
      </c>
      <c r="K1922" s="26" t="s">
        <v>74</v>
      </c>
      <c r="L1922" s="23" t="s">
        <v>113</v>
      </c>
      <c r="M1922" s="23" t="s">
        <v>324</v>
      </c>
      <c r="N1922" s="28" t="s">
        <v>74</v>
      </c>
      <c r="O1922" s="3" t="s">
        <v>156</v>
      </c>
      <c r="P1922" s="3" t="s">
        <v>479</v>
      </c>
      <c r="Q1922" s="28" t="s">
        <v>74</v>
      </c>
      <c r="R1922" s="29">
        <v>5</v>
      </c>
      <c r="S1922" s="30">
        <v>45</v>
      </c>
      <c r="T1922" s="30">
        <v>41</v>
      </c>
      <c r="U1922" s="30">
        <v>0</v>
      </c>
      <c r="V1922" s="30">
        <v>0</v>
      </c>
      <c r="W1922" s="28" t="s">
        <v>74</v>
      </c>
      <c r="X1922" s="3" t="s">
        <v>83</v>
      </c>
      <c r="Y1922" s="28" t="s">
        <v>74</v>
      </c>
      <c r="Z1922" s="31">
        <v>-1.4684287812041066</v>
      </c>
      <c r="AA1922" s="31">
        <v>52.154195011337869</v>
      </c>
      <c r="AB1922" s="31">
        <v>-1.4684287812041066</v>
      </c>
      <c r="AC1922" s="31">
        <v>135.9871631423924</v>
      </c>
      <c r="AD1922" s="28" t="s">
        <v>74</v>
      </c>
      <c r="AE1922" s="31">
        <v>-0.87048037975319814</v>
      </c>
      <c r="AF1922" s="31">
        <v>101.15805645052937</v>
      </c>
      <c r="AG1922" s="28" t="s">
        <v>74</v>
      </c>
      <c r="AH1922" s="32">
        <v>45940</v>
      </c>
      <c r="AJ1922" s="30" t="s">
        <v>6622</v>
      </c>
    </row>
    <row r="1923" spans="1:36" x14ac:dyDescent="0.2">
      <c r="A1923" s="23">
        <v>7272</v>
      </c>
      <c r="B1923" s="24" t="s">
        <v>259</v>
      </c>
      <c r="C1923" s="25" t="s">
        <v>3615</v>
      </c>
      <c r="D1923" s="26" t="s">
        <v>74</v>
      </c>
      <c r="E1923" s="24">
        <v>0</v>
      </c>
      <c r="F1923" s="27">
        <v>-22.471910186878326</v>
      </c>
      <c r="G1923" s="27">
        <v>0</v>
      </c>
      <c r="H1923" s="26" t="s">
        <v>74</v>
      </c>
      <c r="I1923" s="27">
        <v>26.450104044438444</v>
      </c>
      <c r="J1923" s="27">
        <v>7.0095143369999997</v>
      </c>
      <c r="K1923" s="26" t="s">
        <v>74</v>
      </c>
      <c r="L1923" s="23" t="s">
        <v>91</v>
      </c>
      <c r="M1923" s="23" t="s">
        <v>106</v>
      </c>
      <c r="N1923" s="28" t="s">
        <v>74</v>
      </c>
      <c r="O1923" s="3" t="s">
        <v>109</v>
      </c>
      <c r="P1923" s="3" t="s">
        <v>261</v>
      </c>
      <c r="Q1923" s="28" t="s">
        <v>74</v>
      </c>
      <c r="R1923" s="29">
        <v>4</v>
      </c>
      <c r="S1923" s="30">
        <v>0</v>
      </c>
      <c r="T1923" s="30">
        <v>0</v>
      </c>
      <c r="U1923" s="30">
        <v>0</v>
      </c>
      <c r="V1923" s="30">
        <v>40</v>
      </c>
      <c r="W1923" s="28" t="s">
        <v>74</v>
      </c>
      <c r="X1923" s="3" t="s">
        <v>83</v>
      </c>
      <c r="Y1923" s="28" t="s">
        <v>74</v>
      </c>
      <c r="Z1923" s="31">
        <v>-8.7757708447363569</v>
      </c>
      <c r="AA1923" s="31">
        <v>7.6120877723319476</v>
      </c>
      <c r="AB1923" s="31">
        <v>-27.710051588735919</v>
      </c>
      <c r="AC1923" s="31">
        <v>0.87974474123060609</v>
      </c>
      <c r="AD1923" s="28" t="s">
        <v>74</v>
      </c>
      <c r="AE1923" s="31">
        <v>-43.589607018515693</v>
      </c>
      <c r="AF1923" s="31">
        <v>-28.241152390280956</v>
      </c>
      <c r="AG1923" s="28" t="s">
        <v>74</v>
      </c>
      <c r="AH1923" s="32">
        <v>45940</v>
      </c>
      <c r="AJ1923" s="30" t="s">
        <v>6623</v>
      </c>
    </row>
    <row r="1924" spans="1:36" x14ac:dyDescent="0.2">
      <c r="A1924" s="23" t="s">
        <v>3616</v>
      </c>
      <c r="B1924" s="24" t="s">
        <v>72</v>
      </c>
      <c r="C1924" s="25" t="s">
        <v>3617</v>
      </c>
      <c r="D1924" s="26" t="s">
        <v>74</v>
      </c>
      <c r="E1924" s="24">
        <v>0</v>
      </c>
      <c r="F1924" s="27">
        <v>-25.139568012936504</v>
      </c>
      <c r="G1924" s="27">
        <v>2.3503315477735605</v>
      </c>
      <c r="H1924" s="26" t="s">
        <v>74</v>
      </c>
      <c r="I1924" s="27">
        <v>29.284825034282836</v>
      </c>
      <c r="J1924" s="27">
        <v>6.9940827030000001</v>
      </c>
      <c r="K1924" s="26" t="s">
        <v>74</v>
      </c>
      <c r="L1924" s="23" t="s">
        <v>88</v>
      </c>
      <c r="M1924" s="23" t="s">
        <v>135</v>
      </c>
      <c r="N1924" s="28" t="s">
        <v>74</v>
      </c>
      <c r="O1924" s="3" t="s">
        <v>77</v>
      </c>
      <c r="P1924" s="3" t="s">
        <v>78</v>
      </c>
      <c r="Q1924" s="28" t="s">
        <v>74</v>
      </c>
      <c r="R1924" s="29">
        <v>0</v>
      </c>
      <c r="S1924" s="30">
        <v>0</v>
      </c>
      <c r="T1924" s="30">
        <v>0</v>
      </c>
      <c r="U1924" s="30">
        <v>8</v>
      </c>
      <c r="V1924" s="30">
        <v>10</v>
      </c>
      <c r="W1924" s="28" t="s">
        <v>74</v>
      </c>
      <c r="X1924" s="3" t="s">
        <v>83</v>
      </c>
      <c r="Y1924" s="28" t="s">
        <v>74</v>
      </c>
      <c r="Z1924" s="31">
        <v>-21.858736059479554</v>
      </c>
      <c r="AA1924" s="31">
        <v>0</v>
      </c>
      <c r="AB1924" s="31">
        <v>-70.377677564825262</v>
      </c>
      <c r="AC1924" s="31">
        <v>-35.474166643643663</v>
      </c>
      <c r="AD1924" s="28" t="s">
        <v>74</v>
      </c>
      <c r="AE1924" s="31">
        <v>-78.686215093252571</v>
      </c>
      <c r="AF1924" s="31">
        <v>-53.647326874876875</v>
      </c>
      <c r="AG1924" s="28" t="s">
        <v>74</v>
      </c>
      <c r="AH1924" s="32">
        <v>45940</v>
      </c>
      <c r="AJ1924" s="30" t="s">
        <v>6624</v>
      </c>
    </row>
    <row r="1925" spans="1:36" x14ac:dyDescent="0.2">
      <c r="A1925" s="23" t="s">
        <v>3618</v>
      </c>
      <c r="B1925" s="24" t="s">
        <v>154</v>
      </c>
      <c r="C1925" s="25" t="s">
        <v>3619</v>
      </c>
      <c r="D1925" s="26" t="s">
        <v>74</v>
      </c>
      <c r="E1925" s="24">
        <v>1</v>
      </c>
      <c r="F1925" s="27">
        <v>-24.927306306712943</v>
      </c>
      <c r="G1925" s="27">
        <v>6.1606511416111047</v>
      </c>
      <c r="H1925" s="26" t="s">
        <v>74</v>
      </c>
      <c r="I1925" s="27">
        <v>41.455680429540173</v>
      </c>
      <c r="J1925" s="27">
        <v>6.9892020559999999</v>
      </c>
      <c r="K1925" s="26" t="s">
        <v>74</v>
      </c>
      <c r="L1925" s="23" t="s">
        <v>91</v>
      </c>
      <c r="M1925" s="23" t="s">
        <v>170</v>
      </c>
      <c r="N1925" s="28" t="s">
        <v>74</v>
      </c>
      <c r="O1925" s="3" t="s">
        <v>156</v>
      </c>
      <c r="P1925" s="3" t="s">
        <v>479</v>
      </c>
      <c r="Q1925" s="28" t="s">
        <v>74</v>
      </c>
      <c r="R1925" s="29">
        <v>2</v>
      </c>
      <c r="S1925" s="30">
        <v>0</v>
      </c>
      <c r="T1925" s="30">
        <v>0</v>
      </c>
      <c r="U1925" s="30">
        <v>0</v>
      </c>
      <c r="V1925" s="30">
        <v>0</v>
      </c>
      <c r="W1925" s="28" t="s">
        <v>74</v>
      </c>
      <c r="X1925" s="3" t="s">
        <v>79</v>
      </c>
      <c r="Y1925" s="28" t="s">
        <v>74</v>
      </c>
      <c r="Z1925" s="31">
        <v>-20.918185066095024</v>
      </c>
      <c r="AA1925" s="31">
        <v>5.9090909090909234</v>
      </c>
      <c r="AB1925" s="31">
        <v>-31.740035463726773</v>
      </c>
      <c r="AC1925" s="31">
        <v>10.448511521062127</v>
      </c>
      <c r="AD1925" s="28" t="s">
        <v>74</v>
      </c>
      <c r="AE1925" s="31">
        <v>-32.250835520088017</v>
      </c>
      <c r="AF1925" s="31">
        <v>-9.0402399251044976</v>
      </c>
      <c r="AG1925" s="28" t="s">
        <v>74</v>
      </c>
      <c r="AH1925" s="32">
        <v>45940</v>
      </c>
      <c r="AJ1925" s="30" t="s">
        <v>6625</v>
      </c>
    </row>
    <row r="1926" spans="1:36" x14ac:dyDescent="0.2">
      <c r="A1926" s="23" t="s">
        <v>3620</v>
      </c>
      <c r="B1926" s="24" t="s">
        <v>154</v>
      </c>
      <c r="C1926" s="25" t="s">
        <v>3621</v>
      </c>
      <c r="D1926" s="26" t="s">
        <v>74</v>
      </c>
      <c r="E1926" s="24">
        <v>0</v>
      </c>
      <c r="F1926" s="27">
        <v>-15.572747907529996</v>
      </c>
      <c r="G1926" s="27">
        <v>3.8851346676082525</v>
      </c>
      <c r="H1926" s="26" t="s">
        <v>74</v>
      </c>
      <c r="I1926" s="27">
        <v>38.55219472963222</v>
      </c>
      <c r="J1926" s="27">
        <v>6.9847184970000002</v>
      </c>
      <c r="K1926" s="26" t="s">
        <v>74</v>
      </c>
      <c r="L1926" s="23" t="s">
        <v>75</v>
      </c>
      <c r="M1926" s="23" t="s">
        <v>82</v>
      </c>
      <c r="N1926" s="28" t="s">
        <v>74</v>
      </c>
      <c r="O1926" s="3" t="s">
        <v>156</v>
      </c>
      <c r="P1926" s="3" t="s">
        <v>479</v>
      </c>
      <c r="Q1926" s="28" t="s">
        <v>74</v>
      </c>
      <c r="R1926" s="29">
        <v>0</v>
      </c>
      <c r="S1926" s="30">
        <v>0</v>
      </c>
      <c r="T1926" s="30">
        <v>0</v>
      </c>
      <c r="U1926" s="30">
        <v>1</v>
      </c>
      <c r="V1926" s="30">
        <v>3</v>
      </c>
      <c r="W1926" s="28" t="s">
        <v>74</v>
      </c>
      <c r="X1926" s="3" t="s">
        <v>83</v>
      </c>
      <c r="Y1926" s="28" t="s">
        <v>74</v>
      </c>
      <c r="Z1926" s="31">
        <v>-13.237924865831847</v>
      </c>
      <c r="AA1926" s="31">
        <v>19.164619164619147</v>
      </c>
      <c r="AB1926" s="31">
        <v>-63.75186846038865</v>
      </c>
      <c r="AC1926" s="31">
        <v>-29.140185550441966</v>
      </c>
      <c r="AD1926" s="28" t="s">
        <v>74</v>
      </c>
      <c r="AE1926" s="31">
        <v>-72.713425821494084</v>
      </c>
      <c r="AF1926" s="31">
        <v>-44.500321606375302</v>
      </c>
      <c r="AG1926" s="28" t="s">
        <v>74</v>
      </c>
      <c r="AH1926" s="32">
        <v>45940</v>
      </c>
      <c r="AJ1926" s="30" t="s">
        <v>6626</v>
      </c>
    </row>
    <row r="1927" spans="1:36" x14ac:dyDescent="0.2">
      <c r="A1927" s="23">
        <v>3064</v>
      </c>
      <c r="B1927" s="24" t="s">
        <v>259</v>
      </c>
      <c r="C1927" s="25" t="s">
        <v>3622</v>
      </c>
      <c r="D1927" s="26" t="s">
        <v>74</v>
      </c>
      <c r="E1927" s="24">
        <v>0</v>
      </c>
      <c r="F1927" s="27">
        <v>-42.116617391319743</v>
      </c>
      <c r="G1927" s="27">
        <v>1.1146635823569504</v>
      </c>
      <c r="H1927" s="26" t="s">
        <v>74</v>
      </c>
      <c r="I1927" s="27">
        <v>28.663973935790228</v>
      </c>
      <c r="J1927" s="27">
        <v>6.978987901</v>
      </c>
      <c r="K1927" s="26" t="s">
        <v>74</v>
      </c>
      <c r="L1927" s="23" t="s">
        <v>91</v>
      </c>
      <c r="M1927" s="23" t="s">
        <v>92</v>
      </c>
      <c r="N1927" s="28" t="s">
        <v>74</v>
      </c>
      <c r="O1927" s="3" t="s">
        <v>109</v>
      </c>
      <c r="P1927" s="3" t="s">
        <v>261</v>
      </c>
      <c r="Q1927" s="28" t="s">
        <v>74</v>
      </c>
      <c r="R1927" s="29">
        <v>1</v>
      </c>
      <c r="S1927" s="30">
        <v>0</v>
      </c>
      <c r="T1927" s="30">
        <v>0</v>
      </c>
      <c r="U1927" s="30">
        <v>0</v>
      </c>
      <c r="V1927" s="30">
        <v>7</v>
      </c>
      <c r="W1927" s="28" t="s">
        <v>74</v>
      </c>
      <c r="X1927" s="3" t="s">
        <v>83</v>
      </c>
      <c r="Y1927" s="28" t="s">
        <v>74</v>
      </c>
      <c r="Z1927" s="31">
        <v>-29.749702496400371</v>
      </c>
      <c r="AA1927" s="31">
        <v>1.3036264517658214</v>
      </c>
      <c r="AB1927" s="31">
        <v>-29.749702496400371</v>
      </c>
      <c r="AC1927" s="31">
        <v>1.6536412136873901</v>
      </c>
      <c r="AD1927" s="28" t="s">
        <v>74</v>
      </c>
      <c r="AE1927" s="31">
        <v>-54.643169511692626</v>
      </c>
      <c r="AF1927" s="31">
        <v>-28.670739163274959</v>
      </c>
      <c r="AG1927" s="28" t="s">
        <v>74</v>
      </c>
      <c r="AH1927" s="32">
        <v>45940</v>
      </c>
      <c r="AJ1927" s="30" t="s">
        <v>6627</v>
      </c>
    </row>
    <row r="1928" spans="1:36" x14ac:dyDescent="0.2">
      <c r="A1928" s="23">
        <v>6506</v>
      </c>
      <c r="B1928" s="24" t="s">
        <v>259</v>
      </c>
      <c r="C1928" s="25" t="s">
        <v>3623</v>
      </c>
      <c r="D1928" s="26" t="s">
        <v>74</v>
      </c>
      <c r="E1928" s="24">
        <v>2</v>
      </c>
      <c r="F1928" s="27">
        <v>-15.250338225742357</v>
      </c>
      <c r="G1928" s="27">
        <v>35.679318331823914</v>
      </c>
      <c r="H1928" s="26" t="s">
        <v>74</v>
      </c>
      <c r="I1928" s="27">
        <v>60.398149744067595</v>
      </c>
      <c r="J1928" s="27">
        <v>6.9628309660000003</v>
      </c>
      <c r="K1928" s="26" t="s">
        <v>74</v>
      </c>
      <c r="L1928" s="23" t="s">
        <v>178</v>
      </c>
      <c r="M1928" s="23" t="s">
        <v>421</v>
      </c>
      <c r="N1928" s="28" t="s">
        <v>74</v>
      </c>
      <c r="O1928" s="3" t="s">
        <v>109</v>
      </c>
      <c r="P1928" s="3" t="s">
        <v>261</v>
      </c>
      <c r="Q1928" s="28" t="s">
        <v>74</v>
      </c>
      <c r="R1928" s="29">
        <v>3</v>
      </c>
      <c r="S1928" s="30">
        <v>0</v>
      </c>
      <c r="T1928" s="30">
        <v>0</v>
      </c>
      <c r="U1928" s="30">
        <v>0</v>
      </c>
      <c r="V1928" s="30">
        <v>0</v>
      </c>
      <c r="W1928" s="28" t="s">
        <v>74</v>
      </c>
      <c r="X1928" s="3" t="s">
        <v>79</v>
      </c>
      <c r="Y1928" s="28" t="s">
        <v>74</v>
      </c>
      <c r="Z1928" s="31">
        <v>-1.4168462561327901</v>
      </c>
      <c r="AA1928" s="31">
        <v>54.626492798607039</v>
      </c>
      <c r="AB1928" s="31">
        <v>-37.563239191638829</v>
      </c>
      <c r="AC1928" s="31">
        <v>-12.353576699808771</v>
      </c>
      <c r="AD1928" s="28" t="s">
        <v>74</v>
      </c>
      <c r="AE1928" s="31">
        <v>-58.349121443522954</v>
      </c>
      <c r="AF1928" s="31">
        <v>-39.859455897396671</v>
      </c>
      <c r="AG1928" s="28" t="s">
        <v>74</v>
      </c>
      <c r="AH1928" s="32">
        <v>45940</v>
      </c>
      <c r="AJ1928" s="30" t="s">
        <v>6628</v>
      </c>
    </row>
    <row r="1929" spans="1:36" x14ac:dyDescent="0.2">
      <c r="A1929" s="23" t="s">
        <v>3624</v>
      </c>
      <c r="B1929" s="24" t="s">
        <v>194</v>
      </c>
      <c r="C1929" s="25" t="s">
        <v>3625</v>
      </c>
      <c r="D1929" s="26" t="s">
        <v>74</v>
      </c>
      <c r="E1929" s="24">
        <v>0</v>
      </c>
      <c r="F1929" s="27">
        <v>-24.075228873431477</v>
      </c>
      <c r="G1929" s="27">
        <v>0</v>
      </c>
      <c r="H1929" s="26" t="s">
        <v>74</v>
      </c>
      <c r="I1929" s="27">
        <v>21.966124791659329</v>
      </c>
      <c r="J1929" s="27">
        <v>6.9556478430000004</v>
      </c>
      <c r="K1929" s="26" t="s">
        <v>74</v>
      </c>
      <c r="L1929" s="23" t="s">
        <v>88</v>
      </c>
      <c r="M1929" s="23" t="s">
        <v>89</v>
      </c>
      <c r="N1929" s="28" t="s">
        <v>74</v>
      </c>
      <c r="O1929" s="3" t="s">
        <v>156</v>
      </c>
      <c r="P1929" s="3" t="s">
        <v>196</v>
      </c>
      <c r="Q1929" s="28" t="s">
        <v>74</v>
      </c>
      <c r="R1929" s="29">
        <v>2</v>
      </c>
      <c r="S1929" s="30">
        <v>0</v>
      </c>
      <c r="T1929" s="30">
        <v>0</v>
      </c>
      <c r="U1929" s="30">
        <v>0</v>
      </c>
      <c r="V1929" s="30">
        <v>2</v>
      </c>
      <c r="W1929" s="28" t="s">
        <v>74</v>
      </c>
      <c r="X1929" s="3" t="s">
        <v>83</v>
      </c>
      <c r="Y1929" s="28" t="s">
        <v>74</v>
      </c>
      <c r="Z1929" s="31">
        <v>-16.34368924825716</v>
      </c>
      <c r="AA1929" s="31">
        <v>3.8011246658267535</v>
      </c>
      <c r="AB1929" s="31">
        <v>-16.34368924825716</v>
      </c>
      <c r="AC1929" s="31">
        <v>14.694873185005836</v>
      </c>
      <c r="AD1929" s="28" t="s">
        <v>74</v>
      </c>
      <c r="AE1929" s="31">
        <v>-32.071506552011527</v>
      </c>
      <c r="AF1929" s="31">
        <v>-8.6385708628334523</v>
      </c>
      <c r="AG1929" s="28" t="s">
        <v>74</v>
      </c>
      <c r="AH1929" s="32">
        <v>45940</v>
      </c>
      <c r="AJ1929" s="30" t="s">
        <v>6629</v>
      </c>
    </row>
    <row r="1930" spans="1:36" x14ac:dyDescent="0.2">
      <c r="A1930" s="23">
        <v>1066</v>
      </c>
      <c r="B1930" s="24" t="s">
        <v>1566</v>
      </c>
      <c r="C1930" s="25" t="s">
        <v>3626</v>
      </c>
      <c r="D1930" s="26" t="s">
        <v>74</v>
      </c>
      <c r="E1930" s="24">
        <v>2</v>
      </c>
      <c r="F1930" s="27">
        <v>-16.447510255604211</v>
      </c>
      <c r="G1930" s="27">
        <v>7.7211385593823554</v>
      </c>
      <c r="H1930" s="26" t="s">
        <v>74</v>
      </c>
      <c r="I1930" s="27">
        <v>14.829272745475199</v>
      </c>
      <c r="J1930" s="27">
        <v>6.9496524749999997</v>
      </c>
      <c r="K1930" s="26" t="s">
        <v>74</v>
      </c>
      <c r="L1930" s="23" t="s">
        <v>113</v>
      </c>
      <c r="M1930" s="23" t="s">
        <v>324</v>
      </c>
      <c r="N1930" s="28" t="s">
        <v>74</v>
      </c>
      <c r="O1930" s="3" t="s">
        <v>109</v>
      </c>
      <c r="P1930" s="3" t="s">
        <v>1568</v>
      </c>
      <c r="Q1930" s="28" t="s">
        <v>74</v>
      </c>
      <c r="R1930" s="29">
        <v>5</v>
      </c>
      <c r="S1930" s="30">
        <v>2</v>
      </c>
      <c r="T1930" s="30">
        <v>0</v>
      </c>
      <c r="U1930" s="30">
        <v>0</v>
      </c>
      <c r="V1930" s="30">
        <v>0</v>
      </c>
      <c r="W1930" s="28" t="s">
        <v>74</v>
      </c>
      <c r="X1930" s="3" t="s">
        <v>101</v>
      </c>
      <c r="Y1930" s="28" t="s">
        <v>74</v>
      </c>
      <c r="Z1930" s="31">
        <v>-1.0294117647058736</v>
      </c>
      <c r="AA1930" s="31">
        <v>11.239669421487614</v>
      </c>
      <c r="AB1930" s="31">
        <v>-1.0294117647058736</v>
      </c>
      <c r="AC1930" s="31">
        <v>30.526274958543841</v>
      </c>
      <c r="AD1930" s="28" t="s">
        <v>74</v>
      </c>
      <c r="AE1930" s="31">
        <v>-16.447510255604211</v>
      </c>
      <c r="AF1930" s="31">
        <v>4.361766493819168</v>
      </c>
      <c r="AG1930" s="28" t="s">
        <v>74</v>
      </c>
      <c r="AH1930" s="32">
        <v>45940</v>
      </c>
      <c r="AJ1930" s="30" t="s">
        <v>6630</v>
      </c>
    </row>
    <row r="1931" spans="1:36" x14ac:dyDescent="0.2">
      <c r="A1931" s="23" t="s">
        <v>3627</v>
      </c>
      <c r="B1931" s="24" t="s">
        <v>198</v>
      </c>
      <c r="C1931" s="25" t="s">
        <v>3628</v>
      </c>
      <c r="D1931" s="26" t="s">
        <v>74</v>
      </c>
      <c r="E1931" s="24">
        <v>5</v>
      </c>
      <c r="F1931" s="27">
        <v>0</v>
      </c>
      <c r="G1931" s="27">
        <v>29.559988473139025</v>
      </c>
      <c r="H1931" s="26" t="s">
        <v>74</v>
      </c>
      <c r="I1931" s="27">
        <v>26.276976669735593</v>
      </c>
      <c r="J1931" s="27">
        <v>6.9440888210000002</v>
      </c>
      <c r="K1931" s="26" t="s">
        <v>74</v>
      </c>
      <c r="L1931" s="23" t="s">
        <v>113</v>
      </c>
      <c r="M1931" s="23" t="s">
        <v>324</v>
      </c>
      <c r="N1931" s="28" t="s">
        <v>74</v>
      </c>
      <c r="O1931" s="3" t="s">
        <v>156</v>
      </c>
      <c r="P1931" s="3" t="s">
        <v>201</v>
      </c>
      <c r="Q1931" s="28" t="s">
        <v>74</v>
      </c>
      <c r="R1931" s="29">
        <v>5</v>
      </c>
      <c r="S1931" s="30">
        <v>26</v>
      </c>
      <c r="T1931" s="30">
        <v>27</v>
      </c>
      <c r="U1931" s="30">
        <v>0</v>
      </c>
      <c r="V1931" s="30">
        <v>0</v>
      </c>
      <c r="W1931" s="28" t="s">
        <v>74</v>
      </c>
      <c r="X1931" s="3" t="s">
        <v>83</v>
      </c>
      <c r="Y1931" s="28" t="s">
        <v>74</v>
      </c>
      <c r="Z1931" s="31">
        <v>0</v>
      </c>
      <c r="AA1931" s="31">
        <v>55.912863070539423</v>
      </c>
      <c r="AB1931" s="31">
        <v>0</v>
      </c>
      <c r="AC1931" s="31">
        <v>57.720281873322406</v>
      </c>
      <c r="AD1931" s="28" t="s">
        <v>74</v>
      </c>
      <c r="AE1931" s="31">
        <v>-2.3547205936075755</v>
      </c>
      <c r="AF1931" s="31">
        <v>28.46163157096812</v>
      </c>
      <c r="AG1931" s="28" t="s">
        <v>74</v>
      </c>
      <c r="AH1931" s="32">
        <v>45940</v>
      </c>
      <c r="AJ1931" s="30" t="s">
        <v>6631</v>
      </c>
    </row>
    <row r="1932" spans="1:36" x14ac:dyDescent="0.2">
      <c r="A1932" s="23">
        <v>9896</v>
      </c>
      <c r="B1932" s="24" t="s">
        <v>124</v>
      </c>
      <c r="C1932" s="25" t="s">
        <v>3629</v>
      </c>
      <c r="D1932" s="26" t="s">
        <v>74</v>
      </c>
      <c r="E1932" s="24">
        <v>4</v>
      </c>
      <c r="F1932" s="27">
        <v>-8.6659682201322727</v>
      </c>
      <c r="G1932" s="27">
        <v>23.230112605820668</v>
      </c>
      <c r="H1932" s="26" t="s">
        <v>74</v>
      </c>
      <c r="I1932" s="27">
        <v>53.136807622850988</v>
      </c>
      <c r="J1932" s="27">
        <v>6.9196813779999999</v>
      </c>
      <c r="K1932" s="26" t="s">
        <v>74</v>
      </c>
      <c r="L1932" s="23" t="s">
        <v>91</v>
      </c>
      <c r="M1932" s="23" t="s">
        <v>92</v>
      </c>
      <c r="N1932" s="28" t="s">
        <v>74</v>
      </c>
      <c r="O1932" s="3" t="s">
        <v>109</v>
      </c>
      <c r="P1932" s="3" t="s">
        <v>126</v>
      </c>
      <c r="Q1932" s="28" t="s">
        <v>74</v>
      </c>
      <c r="R1932" s="29">
        <v>5</v>
      </c>
      <c r="S1932" s="30">
        <v>8</v>
      </c>
      <c r="T1932" s="30">
        <v>0</v>
      </c>
      <c r="U1932" s="30">
        <v>0</v>
      </c>
      <c r="V1932" s="30">
        <v>0</v>
      </c>
      <c r="W1932" s="28" t="s">
        <v>74</v>
      </c>
      <c r="X1932" s="3" t="s">
        <v>79</v>
      </c>
      <c r="Y1932" s="28" t="s">
        <v>74</v>
      </c>
      <c r="Z1932" s="31">
        <v>-9.282178217821782</v>
      </c>
      <c r="AA1932" s="31">
        <v>46.599999999999994</v>
      </c>
      <c r="AB1932" s="31">
        <v>-20.036363636363642</v>
      </c>
      <c r="AC1932" s="31">
        <v>30.431369402028167</v>
      </c>
      <c r="AD1932" s="28" t="s">
        <v>74</v>
      </c>
      <c r="AE1932" s="31">
        <v>-43.816611147434124</v>
      </c>
      <c r="AF1932" s="31">
        <v>2.019979710001683</v>
      </c>
      <c r="AG1932" s="28" t="s">
        <v>74</v>
      </c>
      <c r="AH1932" s="32">
        <v>45940</v>
      </c>
      <c r="AJ1932" s="30" t="s">
        <v>6632</v>
      </c>
    </row>
    <row r="1933" spans="1:36" x14ac:dyDescent="0.2">
      <c r="A1933" s="23" t="s">
        <v>820</v>
      </c>
      <c r="B1933" s="24" t="s">
        <v>299</v>
      </c>
      <c r="C1933" s="25" t="s">
        <v>3630</v>
      </c>
      <c r="D1933" s="26" t="s">
        <v>74</v>
      </c>
      <c r="E1933" s="24">
        <v>0</v>
      </c>
      <c r="F1933" s="27">
        <v>-29.850890993777419</v>
      </c>
      <c r="G1933" s="27">
        <v>1.8131228426236434</v>
      </c>
      <c r="H1933" s="26" t="s">
        <v>74</v>
      </c>
      <c r="I1933" s="27">
        <v>24.410967417919309</v>
      </c>
      <c r="J1933" s="27">
        <v>6.9019245409999996</v>
      </c>
      <c r="K1933" s="26" t="s">
        <v>74</v>
      </c>
      <c r="L1933" s="23" t="s">
        <v>129</v>
      </c>
      <c r="M1933" s="23" t="s">
        <v>277</v>
      </c>
      <c r="N1933" s="28" t="s">
        <v>74</v>
      </c>
      <c r="O1933" s="3" t="s">
        <v>109</v>
      </c>
      <c r="P1933" s="3" t="s">
        <v>301</v>
      </c>
      <c r="Q1933" s="28" t="s">
        <v>74</v>
      </c>
      <c r="R1933" s="29">
        <v>0</v>
      </c>
      <c r="S1933" s="30">
        <v>0</v>
      </c>
      <c r="T1933" s="30">
        <v>0</v>
      </c>
      <c r="U1933" s="30">
        <v>8</v>
      </c>
      <c r="V1933" s="30">
        <v>16</v>
      </c>
      <c r="W1933" s="28" t="s">
        <v>74</v>
      </c>
      <c r="X1933" s="3" t="s">
        <v>83</v>
      </c>
      <c r="Y1933" s="28" t="s">
        <v>74</v>
      </c>
      <c r="Z1933" s="31">
        <v>-21.705989110707804</v>
      </c>
      <c r="AA1933" s="31">
        <v>1.9858156028368874</v>
      </c>
      <c r="AB1933" s="31">
        <v>-46.661721068249257</v>
      </c>
      <c r="AC1933" s="31">
        <v>-23.41191571404984</v>
      </c>
      <c r="AD1933" s="28" t="s">
        <v>74</v>
      </c>
      <c r="AE1933" s="31">
        <v>-63.779894800422539</v>
      </c>
      <c r="AF1933" s="31">
        <v>-45.435370571278817</v>
      </c>
      <c r="AG1933" s="28" t="s">
        <v>74</v>
      </c>
      <c r="AH1933" s="32">
        <v>45940</v>
      </c>
      <c r="AJ1933" s="30" t="s">
        <v>6633</v>
      </c>
    </row>
    <row r="1934" spans="1:36" x14ac:dyDescent="0.2">
      <c r="A1934" s="23" t="s">
        <v>3631</v>
      </c>
      <c r="B1934" s="24" t="s">
        <v>255</v>
      </c>
      <c r="C1934" s="25" t="s">
        <v>3632</v>
      </c>
      <c r="D1934" s="26" t="s">
        <v>74</v>
      </c>
      <c r="E1934" s="24">
        <v>1</v>
      </c>
      <c r="F1934" s="27">
        <v>-10.768623094515092</v>
      </c>
      <c r="G1934" s="27">
        <v>5.2773424275967118</v>
      </c>
      <c r="H1934" s="26" t="s">
        <v>74</v>
      </c>
      <c r="I1934" s="27">
        <v>31.005094471093908</v>
      </c>
      <c r="J1934" s="27">
        <v>6.8889747809999999</v>
      </c>
      <c r="K1934" s="26" t="s">
        <v>74</v>
      </c>
      <c r="L1934" s="23" t="s">
        <v>91</v>
      </c>
      <c r="M1934" s="23" t="s">
        <v>1209</v>
      </c>
      <c r="N1934" s="28" t="s">
        <v>74</v>
      </c>
      <c r="O1934" s="3" t="s">
        <v>109</v>
      </c>
      <c r="P1934" s="3" t="s">
        <v>258</v>
      </c>
      <c r="Q1934" s="28" t="s">
        <v>74</v>
      </c>
      <c r="R1934" s="29">
        <v>5</v>
      </c>
      <c r="S1934" s="30">
        <v>6</v>
      </c>
      <c r="T1934" s="30">
        <v>0</v>
      </c>
      <c r="U1934" s="30">
        <v>0</v>
      </c>
      <c r="V1934" s="30">
        <v>0</v>
      </c>
      <c r="W1934" s="28" t="s">
        <v>74</v>
      </c>
      <c r="X1934" s="3" t="s">
        <v>83</v>
      </c>
      <c r="Y1934" s="28" t="s">
        <v>74</v>
      </c>
      <c r="Z1934" s="31">
        <v>-5.126587980899175</v>
      </c>
      <c r="AA1934" s="31">
        <v>26.637589596395301</v>
      </c>
      <c r="AB1934" s="31">
        <v>-31.65695643049844</v>
      </c>
      <c r="AC1934" s="31">
        <v>7.1301689543485178</v>
      </c>
      <c r="AD1934" s="28" t="s">
        <v>74</v>
      </c>
      <c r="AE1934" s="31">
        <v>-43.57490608508671</v>
      </c>
      <c r="AF1934" s="31">
        <v>-24.240960538814004</v>
      </c>
      <c r="AG1934" s="28" t="s">
        <v>74</v>
      </c>
      <c r="AH1934" s="32">
        <v>45940</v>
      </c>
      <c r="AJ1934" s="30" t="s">
        <v>6634</v>
      </c>
    </row>
    <row r="1935" spans="1:36" x14ac:dyDescent="0.2">
      <c r="A1935" s="23" t="s">
        <v>3633</v>
      </c>
      <c r="B1935" s="24" t="s">
        <v>154</v>
      </c>
      <c r="C1935" s="25" t="s">
        <v>3634</v>
      </c>
      <c r="D1935" s="26" t="s">
        <v>74</v>
      </c>
      <c r="E1935" s="24">
        <v>1</v>
      </c>
      <c r="F1935" s="27">
        <v>-8.3125237232379785</v>
      </c>
      <c r="G1935" s="27">
        <v>6.2070297097433063</v>
      </c>
      <c r="H1935" s="26" t="s">
        <v>74</v>
      </c>
      <c r="I1935" s="27">
        <v>22.57242197744106</v>
      </c>
      <c r="J1935" s="27">
        <v>6.8889405200000002</v>
      </c>
      <c r="K1935" s="26" t="s">
        <v>74</v>
      </c>
      <c r="L1935" s="23" t="s">
        <v>91</v>
      </c>
      <c r="M1935" s="23" t="s">
        <v>1209</v>
      </c>
      <c r="N1935" s="28" t="s">
        <v>74</v>
      </c>
      <c r="O1935" s="3" t="s">
        <v>156</v>
      </c>
      <c r="P1935" s="3" t="s">
        <v>479</v>
      </c>
      <c r="Q1935" s="28" t="s">
        <v>74</v>
      </c>
      <c r="R1935" s="29">
        <v>5</v>
      </c>
      <c r="S1935" s="30">
        <v>21</v>
      </c>
      <c r="T1935" s="30">
        <v>0</v>
      </c>
      <c r="U1935" s="30">
        <v>0</v>
      </c>
      <c r="V1935" s="30">
        <v>0</v>
      </c>
      <c r="W1935" s="28" t="s">
        <v>74</v>
      </c>
      <c r="X1935" s="3" t="s">
        <v>83</v>
      </c>
      <c r="Y1935" s="28" t="s">
        <v>74</v>
      </c>
      <c r="Z1935" s="31">
        <v>-2.945990180032743</v>
      </c>
      <c r="AA1935" s="31">
        <v>26.70940170940171</v>
      </c>
      <c r="AB1935" s="31">
        <v>-2.945990180032743</v>
      </c>
      <c r="AC1935" s="31">
        <v>26.463095914687518</v>
      </c>
      <c r="AD1935" s="28" t="s">
        <v>74</v>
      </c>
      <c r="AE1935" s="31">
        <v>-20.998929509285094</v>
      </c>
      <c r="AF1935" s="31">
        <v>3.3126497802177348</v>
      </c>
      <c r="AG1935" s="28" t="s">
        <v>74</v>
      </c>
      <c r="AH1935" s="32">
        <v>45940</v>
      </c>
      <c r="AJ1935" s="30" t="s">
        <v>6635</v>
      </c>
    </row>
    <row r="1936" spans="1:36" x14ac:dyDescent="0.2">
      <c r="A1936" s="23" t="s">
        <v>3635</v>
      </c>
      <c r="B1936" s="24" t="s">
        <v>154</v>
      </c>
      <c r="C1936" s="25" t="s">
        <v>3636</v>
      </c>
      <c r="D1936" s="26" t="s">
        <v>74</v>
      </c>
      <c r="E1936" s="24">
        <v>3</v>
      </c>
      <c r="F1936" s="27">
        <v>-12.124493700425976</v>
      </c>
      <c r="G1936" s="27">
        <v>4.0166103669889264</v>
      </c>
      <c r="H1936" s="26" t="s">
        <v>74</v>
      </c>
      <c r="I1936" s="27">
        <v>28.336064131665715</v>
      </c>
      <c r="J1936" s="27">
        <v>6.8849259439999999</v>
      </c>
      <c r="K1936" s="26" t="s">
        <v>74</v>
      </c>
      <c r="L1936" s="23" t="s">
        <v>178</v>
      </c>
      <c r="M1936" s="23" t="s">
        <v>962</v>
      </c>
      <c r="N1936" s="28" t="s">
        <v>74</v>
      </c>
      <c r="O1936" s="3" t="s">
        <v>156</v>
      </c>
      <c r="P1936" s="3" t="s">
        <v>1262</v>
      </c>
      <c r="Q1936" s="28" t="s">
        <v>74</v>
      </c>
      <c r="R1936" s="29">
        <v>5</v>
      </c>
      <c r="S1936" s="30">
        <v>2</v>
      </c>
      <c r="T1936" s="30">
        <v>0</v>
      </c>
      <c r="U1936" s="30">
        <v>0</v>
      </c>
      <c r="V1936" s="30">
        <v>0</v>
      </c>
      <c r="W1936" s="28" t="s">
        <v>74</v>
      </c>
      <c r="X1936" s="3" t="s">
        <v>83</v>
      </c>
      <c r="Y1936" s="28" t="s">
        <v>74</v>
      </c>
      <c r="Z1936" s="31">
        <v>-8.8522130532633234</v>
      </c>
      <c r="AA1936" s="31">
        <v>21.136590229312066</v>
      </c>
      <c r="AB1936" s="31">
        <v>-8.8522130532633234</v>
      </c>
      <c r="AC1936" s="31">
        <v>24.044145422617895</v>
      </c>
      <c r="AD1936" s="28" t="s">
        <v>74</v>
      </c>
      <c r="AE1936" s="31">
        <v>-24.665993966006219</v>
      </c>
      <c r="AF1936" s="31">
        <v>0.86341618852315805</v>
      </c>
      <c r="AG1936" s="28" t="s">
        <v>74</v>
      </c>
      <c r="AH1936" s="32">
        <v>45940</v>
      </c>
      <c r="AJ1936" s="30" t="s">
        <v>6636</v>
      </c>
    </row>
    <row r="1937" spans="1:36" x14ac:dyDescent="0.2">
      <c r="A1937" s="23" t="s">
        <v>3637</v>
      </c>
      <c r="B1937" s="24" t="s">
        <v>194</v>
      </c>
      <c r="C1937" s="25" t="s">
        <v>3638</v>
      </c>
      <c r="D1937" s="26" t="s">
        <v>74</v>
      </c>
      <c r="E1937" s="24">
        <v>2</v>
      </c>
      <c r="F1937" s="27">
        <v>-22.665055346205239</v>
      </c>
      <c r="G1937" s="27">
        <v>31.936672313441651</v>
      </c>
      <c r="H1937" s="26" t="s">
        <v>74</v>
      </c>
      <c r="I1937" s="27">
        <v>46.471710665035438</v>
      </c>
      <c r="J1937" s="27">
        <v>6.8754171550000001</v>
      </c>
      <c r="K1937" s="26" t="s">
        <v>74</v>
      </c>
      <c r="L1937" s="23" t="s">
        <v>91</v>
      </c>
      <c r="M1937" s="23" t="s">
        <v>1154</v>
      </c>
      <c r="N1937" s="28" t="s">
        <v>74</v>
      </c>
      <c r="O1937" s="3" t="s">
        <v>156</v>
      </c>
      <c r="P1937" s="3" t="s">
        <v>196</v>
      </c>
      <c r="Q1937" s="28" t="s">
        <v>74</v>
      </c>
      <c r="R1937" s="29">
        <v>3</v>
      </c>
      <c r="S1937" s="30">
        <v>0</v>
      </c>
      <c r="T1937" s="30">
        <v>0</v>
      </c>
      <c r="U1937" s="30">
        <v>0</v>
      </c>
      <c r="V1937" s="30">
        <v>0</v>
      </c>
      <c r="W1937" s="28" t="s">
        <v>74</v>
      </c>
      <c r="X1937" s="3" t="s">
        <v>79</v>
      </c>
      <c r="Y1937" s="28" t="s">
        <v>74</v>
      </c>
      <c r="Z1937" s="31">
        <v>-19.005936210886407</v>
      </c>
      <c r="AA1937" s="31">
        <v>62.409716337812206</v>
      </c>
      <c r="AB1937" s="31">
        <v>-49.724892111492082</v>
      </c>
      <c r="AC1937" s="31">
        <v>-19.644503289734075</v>
      </c>
      <c r="AD1937" s="28" t="s">
        <v>74</v>
      </c>
      <c r="AE1937" s="31">
        <v>-63.968818463883473</v>
      </c>
      <c r="AF1937" s="31">
        <v>-38.332266248535539</v>
      </c>
      <c r="AG1937" s="28" t="s">
        <v>74</v>
      </c>
      <c r="AH1937" s="32">
        <v>45940</v>
      </c>
      <c r="AJ1937" s="30" t="s">
        <v>6637</v>
      </c>
    </row>
    <row r="1938" spans="1:36" x14ac:dyDescent="0.2">
      <c r="A1938" s="23">
        <v>4911</v>
      </c>
      <c r="B1938" s="24" t="s">
        <v>259</v>
      </c>
      <c r="C1938" s="25" t="s">
        <v>3639</v>
      </c>
      <c r="D1938" s="26" t="s">
        <v>74</v>
      </c>
      <c r="E1938" s="24">
        <v>0</v>
      </c>
      <c r="F1938" s="27">
        <v>-22.942640247279119</v>
      </c>
      <c r="G1938" s="27">
        <v>7.938560868640633</v>
      </c>
      <c r="H1938" s="26" t="s">
        <v>74</v>
      </c>
      <c r="I1938" s="27">
        <v>28.676907522794089</v>
      </c>
      <c r="J1938" s="27">
        <v>6.854582358</v>
      </c>
      <c r="K1938" s="26" t="s">
        <v>74</v>
      </c>
      <c r="L1938" s="23" t="s">
        <v>122</v>
      </c>
      <c r="M1938" s="23" t="s">
        <v>161</v>
      </c>
      <c r="N1938" s="28" t="s">
        <v>74</v>
      </c>
      <c r="O1938" s="3" t="s">
        <v>109</v>
      </c>
      <c r="P1938" s="3" t="s">
        <v>261</v>
      </c>
      <c r="Q1938" s="28" t="s">
        <v>74</v>
      </c>
      <c r="R1938" s="29">
        <v>1</v>
      </c>
      <c r="S1938" s="30">
        <v>0</v>
      </c>
      <c r="T1938" s="30">
        <v>0</v>
      </c>
      <c r="U1938" s="30">
        <v>0</v>
      </c>
      <c r="V1938" s="30">
        <v>22</v>
      </c>
      <c r="W1938" s="28" t="s">
        <v>74</v>
      </c>
      <c r="X1938" s="3" t="s">
        <v>83</v>
      </c>
      <c r="Y1938" s="28" t="s">
        <v>74</v>
      </c>
      <c r="Z1938" s="31">
        <v>-7.7978864683111588</v>
      </c>
      <c r="AA1938" s="31">
        <v>15.693652249832704</v>
      </c>
      <c r="AB1938" s="31">
        <v>-62.196854395982335</v>
      </c>
      <c r="AC1938" s="31">
        <v>-42.143548184484267</v>
      </c>
      <c r="AD1938" s="28" t="s">
        <v>74</v>
      </c>
      <c r="AE1938" s="31">
        <v>-78.410317765078702</v>
      </c>
      <c r="AF1938" s="31">
        <v>-61.970400433304754</v>
      </c>
      <c r="AG1938" s="28" t="s">
        <v>74</v>
      </c>
      <c r="AH1938" s="32">
        <v>45940</v>
      </c>
      <c r="AJ1938" s="30" t="s">
        <v>6638</v>
      </c>
    </row>
    <row r="1939" spans="1:36" x14ac:dyDescent="0.2">
      <c r="A1939" s="23" t="s">
        <v>3640</v>
      </c>
      <c r="B1939" s="24" t="s">
        <v>194</v>
      </c>
      <c r="C1939" s="25" t="s">
        <v>3641</v>
      </c>
      <c r="D1939" s="26" t="s">
        <v>74</v>
      </c>
      <c r="E1939" s="24">
        <v>3</v>
      </c>
      <c r="F1939" s="27">
        <v>-11.055112948263513</v>
      </c>
      <c r="G1939" s="27">
        <v>21.497354340213803</v>
      </c>
      <c r="H1939" s="26" t="s">
        <v>74</v>
      </c>
      <c r="I1939" s="27">
        <v>39.513849023518063</v>
      </c>
      <c r="J1939" s="27">
        <v>6.8519376110000003</v>
      </c>
      <c r="K1939" s="26" t="s">
        <v>74</v>
      </c>
      <c r="L1939" s="23" t="s">
        <v>91</v>
      </c>
      <c r="M1939" s="23" t="s">
        <v>152</v>
      </c>
      <c r="N1939" s="28" t="s">
        <v>74</v>
      </c>
      <c r="O1939" s="3" t="s">
        <v>156</v>
      </c>
      <c r="P1939" s="3" t="s">
        <v>196</v>
      </c>
      <c r="Q1939" s="28" t="s">
        <v>74</v>
      </c>
      <c r="R1939" s="29">
        <v>5</v>
      </c>
      <c r="S1939" s="30">
        <v>2</v>
      </c>
      <c r="T1939" s="30">
        <v>0</v>
      </c>
      <c r="U1939" s="30">
        <v>0</v>
      </c>
      <c r="V1939" s="30">
        <v>0</v>
      </c>
      <c r="W1939" s="28" t="s">
        <v>74</v>
      </c>
      <c r="X1939" s="3" t="s">
        <v>83</v>
      </c>
      <c r="Y1939" s="28" t="s">
        <v>74</v>
      </c>
      <c r="Z1939" s="31">
        <v>-2.459097343384788</v>
      </c>
      <c r="AA1939" s="31">
        <v>23.726407215633884</v>
      </c>
      <c r="AB1939" s="31">
        <v>-3.8580096693598063</v>
      </c>
      <c r="AC1939" s="31">
        <v>26.214892888793962</v>
      </c>
      <c r="AD1939" s="28" t="s">
        <v>74</v>
      </c>
      <c r="AE1939" s="31">
        <v>-24.3447668279358</v>
      </c>
      <c r="AF1939" s="31">
        <v>0.43576309978142935</v>
      </c>
      <c r="AG1939" s="28" t="s">
        <v>74</v>
      </c>
      <c r="AH1939" s="32">
        <v>45940</v>
      </c>
      <c r="AJ1939" s="30" t="s">
        <v>6639</v>
      </c>
    </row>
    <row r="1940" spans="1:36" x14ac:dyDescent="0.2">
      <c r="A1940" s="23" t="s">
        <v>3642</v>
      </c>
      <c r="B1940" s="24" t="s">
        <v>1298</v>
      </c>
      <c r="C1940" s="25" t="s">
        <v>3643</v>
      </c>
      <c r="D1940" s="26" t="s">
        <v>74</v>
      </c>
      <c r="E1940" s="24">
        <v>1</v>
      </c>
      <c r="F1940" s="27">
        <v>-23.213320187016933</v>
      </c>
      <c r="G1940" s="27">
        <v>0.58455535847708517</v>
      </c>
      <c r="H1940" s="26" t="s">
        <v>74</v>
      </c>
      <c r="I1940" s="27">
        <v>21.775847450043827</v>
      </c>
      <c r="J1940" s="27">
        <v>6.8461828770000004</v>
      </c>
      <c r="K1940" s="26" t="s">
        <v>74</v>
      </c>
      <c r="L1940" s="23" t="s">
        <v>178</v>
      </c>
      <c r="M1940" s="23" t="s">
        <v>1366</v>
      </c>
      <c r="N1940" s="28" t="s">
        <v>74</v>
      </c>
      <c r="O1940" s="3" t="s">
        <v>99</v>
      </c>
      <c r="P1940" s="3" t="s">
        <v>1300</v>
      </c>
      <c r="Q1940" s="28" t="s">
        <v>74</v>
      </c>
      <c r="R1940" s="29">
        <v>3</v>
      </c>
      <c r="S1940" s="30">
        <v>0</v>
      </c>
      <c r="T1940" s="30">
        <v>0</v>
      </c>
      <c r="U1940" s="30">
        <v>0</v>
      </c>
      <c r="V1940" s="30">
        <v>0</v>
      </c>
      <c r="W1940" s="28" t="s">
        <v>74</v>
      </c>
      <c r="X1940" s="3" t="s">
        <v>83</v>
      </c>
      <c r="Y1940" s="28" t="s">
        <v>74</v>
      </c>
      <c r="Z1940" s="31">
        <v>-8.3503054989816725</v>
      </c>
      <c r="AA1940" s="31">
        <v>0.44642857142856185</v>
      </c>
      <c r="AB1940" s="31">
        <v>-8.3503054989816725</v>
      </c>
      <c r="AC1940" s="31">
        <v>19.00983814662013</v>
      </c>
      <c r="AD1940" s="28" t="s">
        <v>74</v>
      </c>
      <c r="AE1940" s="31">
        <v>-30.793810427722718</v>
      </c>
      <c r="AF1940" s="31">
        <v>-9.9327770331269711</v>
      </c>
      <c r="AG1940" s="28" t="s">
        <v>74</v>
      </c>
      <c r="AH1940" s="32">
        <v>45940</v>
      </c>
      <c r="AJ1940" s="30" t="s">
        <v>6640</v>
      </c>
    </row>
    <row r="1941" spans="1:36" x14ac:dyDescent="0.2">
      <c r="A1941" s="23" t="s">
        <v>3644</v>
      </c>
      <c r="B1941" s="24" t="s">
        <v>691</v>
      </c>
      <c r="C1941" s="25" t="s">
        <v>3645</v>
      </c>
      <c r="D1941" s="26" t="s">
        <v>74</v>
      </c>
      <c r="E1941" s="24">
        <v>1</v>
      </c>
      <c r="F1941" s="27">
        <v>-24.281635355336618</v>
      </c>
      <c r="G1941" s="27">
        <v>2.4799607582613992</v>
      </c>
      <c r="H1941" s="26" t="s">
        <v>74</v>
      </c>
      <c r="I1941" s="27">
        <v>30.382719177543578</v>
      </c>
      <c r="J1941" s="27">
        <v>6.8409078770000002</v>
      </c>
      <c r="K1941" s="26" t="s">
        <v>74</v>
      </c>
      <c r="L1941" s="23" t="s">
        <v>178</v>
      </c>
      <c r="M1941" s="23" t="s">
        <v>826</v>
      </c>
      <c r="N1941" s="28" t="s">
        <v>74</v>
      </c>
      <c r="O1941" s="3" t="s">
        <v>77</v>
      </c>
      <c r="P1941" s="3" t="s">
        <v>693</v>
      </c>
      <c r="Q1941" s="28" t="s">
        <v>74</v>
      </c>
      <c r="R1941" s="29">
        <v>1</v>
      </c>
      <c r="S1941" s="30">
        <v>0</v>
      </c>
      <c r="T1941" s="30">
        <v>0</v>
      </c>
      <c r="U1941" s="30">
        <v>0</v>
      </c>
      <c r="V1941" s="30">
        <v>0</v>
      </c>
      <c r="W1941" s="28" t="s">
        <v>74</v>
      </c>
      <c r="X1941" s="3" t="s">
        <v>83</v>
      </c>
      <c r="Y1941" s="28" t="s">
        <v>74</v>
      </c>
      <c r="Z1941" s="31">
        <v>-16.569564204148218</v>
      </c>
      <c r="AA1941" s="31">
        <v>11.214662938800869</v>
      </c>
      <c r="AB1941" s="31">
        <v>-45.1593137254902</v>
      </c>
      <c r="AC1941" s="31">
        <v>-23.19063526493866</v>
      </c>
      <c r="AD1941" s="28" t="s">
        <v>74</v>
      </c>
      <c r="AE1941" s="31">
        <v>-70.185168324871753</v>
      </c>
      <c r="AF1941" s="31">
        <v>-47.203731126633798</v>
      </c>
      <c r="AG1941" s="28" t="s">
        <v>74</v>
      </c>
      <c r="AH1941" s="32">
        <v>45940</v>
      </c>
      <c r="AJ1941" s="30" t="s">
        <v>6641</v>
      </c>
    </row>
    <row r="1942" spans="1:36" x14ac:dyDescent="0.2">
      <c r="A1942" s="23" t="s">
        <v>3646</v>
      </c>
      <c r="B1942" s="24" t="s">
        <v>255</v>
      </c>
      <c r="C1942" s="25" t="s">
        <v>3647</v>
      </c>
      <c r="D1942" s="26" t="s">
        <v>74</v>
      </c>
      <c r="E1942" s="24">
        <v>1</v>
      </c>
      <c r="F1942" s="27">
        <v>-30.865703937801797</v>
      </c>
      <c r="G1942" s="27">
        <v>2.9655136598555654</v>
      </c>
      <c r="H1942" s="26" t="s">
        <v>74</v>
      </c>
      <c r="I1942" s="27">
        <v>24.743553548809061</v>
      </c>
      <c r="J1942" s="27">
        <v>6.828902319</v>
      </c>
      <c r="K1942" s="26" t="s">
        <v>74</v>
      </c>
      <c r="L1942" s="23" t="s">
        <v>122</v>
      </c>
      <c r="M1942" s="23" t="s">
        <v>161</v>
      </c>
      <c r="N1942" s="28" t="s">
        <v>74</v>
      </c>
      <c r="O1942" s="3" t="s">
        <v>109</v>
      </c>
      <c r="P1942" s="3" t="s">
        <v>258</v>
      </c>
      <c r="Q1942" s="28" t="s">
        <v>74</v>
      </c>
      <c r="R1942" s="29">
        <v>2</v>
      </c>
      <c r="S1942" s="30">
        <v>0</v>
      </c>
      <c r="T1942" s="30">
        <v>0</v>
      </c>
      <c r="U1942" s="30">
        <v>0</v>
      </c>
      <c r="V1942" s="30">
        <v>0</v>
      </c>
      <c r="W1942" s="28" t="s">
        <v>74</v>
      </c>
      <c r="X1942" s="3" t="s">
        <v>83</v>
      </c>
      <c r="Y1942" s="28" t="s">
        <v>74</v>
      </c>
      <c r="Z1942" s="31">
        <v>-16.273301262778112</v>
      </c>
      <c r="AA1942" s="31">
        <v>3.4261838440111507</v>
      </c>
      <c r="AB1942" s="31">
        <v>-39.698900515907596</v>
      </c>
      <c r="AC1942" s="31">
        <v>6.1950952338051142</v>
      </c>
      <c r="AD1942" s="28" t="s">
        <v>74</v>
      </c>
      <c r="AE1942" s="31">
        <v>-51.208873176743886</v>
      </c>
      <c r="AF1942" s="31">
        <v>-23.685422875320715</v>
      </c>
      <c r="AG1942" s="28" t="s">
        <v>74</v>
      </c>
      <c r="AH1942" s="32">
        <v>45940</v>
      </c>
      <c r="AJ1942" s="30" t="s">
        <v>6642</v>
      </c>
    </row>
    <row r="1943" spans="1:36" x14ac:dyDescent="0.2">
      <c r="A1943" s="23" t="s">
        <v>3648</v>
      </c>
      <c r="B1943" s="24" t="s">
        <v>72</v>
      </c>
      <c r="C1943" s="25" t="s">
        <v>3649</v>
      </c>
      <c r="D1943" s="26" t="s">
        <v>74</v>
      </c>
      <c r="E1943" s="24">
        <v>1</v>
      </c>
      <c r="F1943" s="27">
        <v>-32.945202600743769</v>
      </c>
      <c r="G1943" s="27">
        <v>2.6458754575421679</v>
      </c>
      <c r="H1943" s="26" t="s">
        <v>74</v>
      </c>
      <c r="I1943" s="27">
        <v>27.483913896639379</v>
      </c>
      <c r="J1943" s="27">
        <v>6.8056536870000004</v>
      </c>
      <c r="K1943" s="26" t="s">
        <v>74</v>
      </c>
      <c r="L1943" s="23" t="s">
        <v>91</v>
      </c>
      <c r="M1943" s="23" t="s">
        <v>1116</v>
      </c>
      <c r="N1943" s="28" t="s">
        <v>74</v>
      </c>
      <c r="O1943" s="3" t="s">
        <v>77</v>
      </c>
      <c r="P1943" s="3" t="s">
        <v>78</v>
      </c>
      <c r="Q1943" s="28" t="s">
        <v>74</v>
      </c>
      <c r="R1943" s="29">
        <v>3</v>
      </c>
      <c r="S1943" s="30">
        <v>0</v>
      </c>
      <c r="T1943" s="30">
        <v>0</v>
      </c>
      <c r="U1943" s="30">
        <v>0</v>
      </c>
      <c r="V1943" s="30">
        <v>0</v>
      </c>
      <c r="W1943" s="28" t="s">
        <v>74</v>
      </c>
      <c r="X1943" s="3" t="s">
        <v>83</v>
      </c>
      <c r="Y1943" s="28" t="s">
        <v>74</v>
      </c>
      <c r="Z1943" s="31">
        <v>-18.206696716033477</v>
      </c>
      <c r="AA1943" s="31">
        <v>2.1511861680739854</v>
      </c>
      <c r="AB1943" s="31">
        <v>-18.924525291207914</v>
      </c>
      <c r="AC1943" s="31">
        <v>19.859782218951114</v>
      </c>
      <c r="AD1943" s="28" t="s">
        <v>74</v>
      </c>
      <c r="AE1943" s="31">
        <v>-32.945202600743769</v>
      </c>
      <c r="AF1943" s="31">
        <v>-8.1228318732493374</v>
      </c>
      <c r="AG1943" s="28" t="s">
        <v>74</v>
      </c>
      <c r="AH1943" s="32">
        <v>45940</v>
      </c>
      <c r="AJ1943" s="30" t="s">
        <v>6643</v>
      </c>
    </row>
    <row r="1944" spans="1:36" x14ac:dyDescent="0.2">
      <c r="A1944" s="23">
        <v>2888</v>
      </c>
      <c r="B1944" s="24" t="s">
        <v>107</v>
      </c>
      <c r="C1944" s="25" t="s">
        <v>3650</v>
      </c>
      <c r="D1944" s="26" t="s">
        <v>74</v>
      </c>
      <c r="E1944" s="24">
        <v>0</v>
      </c>
      <c r="F1944" s="27">
        <v>-19.915012751888071</v>
      </c>
      <c r="G1944" s="27">
        <v>1.2489205139727388</v>
      </c>
      <c r="H1944" s="26" t="s">
        <v>74</v>
      </c>
      <c r="I1944" s="27">
        <v>24.19318815836224</v>
      </c>
      <c r="J1944" s="27">
        <v>6.8038934019999999</v>
      </c>
      <c r="K1944" s="26" t="s">
        <v>74</v>
      </c>
      <c r="L1944" s="23" t="s">
        <v>113</v>
      </c>
      <c r="M1944" s="23" t="s">
        <v>411</v>
      </c>
      <c r="N1944" s="28" t="s">
        <v>74</v>
      </c>
      <c r="O1944" s="3" t="s">
        <v>109</v>
      </c>
      <c r="P1944" s="3" t="s">
        <v>110</v>
      </c>
      <c r="Q1944" s="28" t="s">
        <v>74</v>
      </c>
      <c r="R1944" s="29">
        <v>3</v>
      </c>
      <c r="S1944" s="30">
        <v>0</v>
      </c>
      <c r="T1944" s="30">
        <v>0</v>
      </c>
      <c r="U1944" s="30">
        <v>0</v>
      </c>
      <c r="V1944" s="30">
        <v>9</v>
      </c>
      <c r="W1944" s="28" t="s">
        <v>74</v>
      </c>
      <c r="X1944" s="3" t="s">
        <v>83</v>
      </c>
      <c r="Y1944" s="28" t="s">
        <v>74</v>
      </c>
      <c r="Z1944" s="31">
        <v>-6.3492063492063409</v>
      </c>
      <c r="AA1944" s="31">
        <v>10.280373831775714</v>
      </c>
      <c r="AB1944" s="31">
        <v>-11.940298507462684</v>
      </c>
      <c r="AC1944" s="31">
        <v>20.231496576459097</v>
      </c>
      <c r="AD1944" s="28" t="s">
        <v>74</v>
      </c>
      <c r="AE1944" s="31">
        <v>-32.237616676779417</v>
      </c>
      <c r="AF1944" s="31">
        <v>-8.2185491620317155</v>
      </c>
      <c r="AG1944" s="28" t="s">
        <v>74</v>
      </c>
      <c r="AH1944" s="32">
        <v>45940</v>
      </c>
      <c r="AJ1944" s="30" t="s">
        <v>6644</v>
      </c>
    </row>
    <row r="1945" spans="1:36" x14ac:dyDescent="0.2">
      <c r="A1945" s="23">
        <v>6012</v>
      </c>
      <c r="B1945" s="24" t="s">
        <v>1566</v>
      </c>
      <c r="C1945" s="25" t="s">
        <v>3651</v>
      </c>
      <c r="D1945" s="26" t="s">
        <v>74</v>
      </c>
      <c r="E1945" s="24">
        <v>1</v>
      </c>
      <c r="F1945" s="27">
        <v>-11.867410304590811</v>
      </c>
      <c r="G1945" s="27">
        <v>9.3950816336877132</v>
      </c>
      <c r="H1945" s="26" t="s">
        <v>74</v>
      </c>
      <c r="I1945" s="27">
        <v>18.62734263850232</v>
      </c>
      <c r="J1945" s="27">
        <v>6.7888423839999996</v>
      </c>
      <c r="K1945" s="26" t="s">
        <v>74</v>
      </c>
      <c r="L1945" s="23" t="s">
        <v>88</v>
      </c>
      <c r="M1945" s="23" t="s">
        <v>206</v>
      </c>
      <c r="N1945" s="28" t="s">
        <v>74</v>
      </c>
      <c r="O1945" s="3" t="s">
        <v>109</v>
      </c>
      <c r="P1945" s="3" t="s">
        <v>1568</v>
      </c>
      <c r="Q1945" s="28" t="s">
        <v>74</v>
      </c>
      <c r="R1945" s="29">
        <v>4</v>
      </c>
      <c r="S1945" s="30">
        <v>0</v>
      </c>
      <c r="T1945" s="30">
        <v>0</v>
      </c>
      <c r="U1945" s="30">
        <v>0</v>
      </c>
      <c r="V1945" s="30">
        <v>0</v>
      </c>
      <c r="W1945" s="28" t="s">
        <v>74</v>
      </c>
      <c r="X1945" s="3" t="s">
        <v>101</v>
      </c>
      <c r="Y1945" s="28" t="s">
        <v>74</v>
      </c>
      <c r="Z1945" s="31">
        <v>-1.3477088948787015</v>
      </c>
      <c r="AA1945" s="31">
        <v>20.000000000000011</v>
      </c>
      <c r="AB1945" s="31">
        <v>-10.948905109489054</v>
      </c>
      <c r="AC1945" s="31">
        <v>5.6459993072393546</v>
      </c>
      <c r="AD1945" s="28" t="s">
        <v>74</v>
      </c>
      <c r="AE1945" s="31">
        <v>-37.720191565911833</v>
      </c>
      <c r="AF1945" s="31">
        <v>-16.766342955446454</v>
      </c>
      <c r="AG1945" s="28" t="s">
        <v>74</v>
      </c>
      <c r="AH1945" s="32">
        <v>45940</v>
      </c>
      <c r="AJ1945" s="30" t="s">
        <v>6645</v>
      </c>
    </row>
    <row r="1946" spans="1:36" x14ac:dyDescent="0.2">
      <c r="A1946" s="23">
        <v>2615</v>
      </c>
      <c r="B1946" s="24" t="s">
        <v>107</v>
      </c>
      <c r="C1946" s="25" t="s">
        <v>3652</v>
      </c>
      <c r="D1946" s="26" t="s">
        <v>74</v>
      </c>
      <c r="E1946" s="24">
        <v>0</v>
      </c>
      <c r="F1946" s="27">
        <v>-46.72729923740556</v>
      </c>
      <c r="G1946" s="27">
        <v>2.2131959474391638</v>
      </c>
      <c r="H1946" s="26" t="s">
        <v>74</v>
      </c>
      <c r="I1946" s="27">
        <v>56.107742725582554</v>
      </c>
      <c r="J1946" s="27">
        <v>6.7781291939999999</v>
      </c>
      <c r="K1946" s="26" t="s">
        <v>74</v>
      </c>
      <c r="L1946" s="23" t="s">
        <v>178</v>
      </c>
      <c r="M1946" s="23" t="s">
        <v>1366</v>
      </c>
      <c r="N1946" s="28" t="s">
        <v>74</v>
      </c>
      <c r="O1946" s="3" t="s">
        <v>109</v>
      </c>
      <c r="P1946" s="3" t="s">
        <v>110</v>
      </c>
      <c r="Q1946" s="28" t="s">
        <v>74</v>
      </c>
      <c r="R1946" s="29">
        <v>0</v>
      </c>
      <c r="S1946" s="30">
        <v>0</v>
      </c>
      <c r="T1946" s="30">
        <v>0</v>
      </c>
      <c r="U1946" s="30">
        <v>3</v>
      </c>
      <c r="V1946" s="30">
        <v>5</v>
      </c>
      <c r="W1946" s="28" t="s">
        <v>74</v>
      </c>
      <c r="X1946" s="3" t="s">
        <v>79</v>
      </c>
      <c r="Y1946" s="28" t="s">
        <v>74</v>
      </c>
      <c r="Z1946" s="31">
        <v>-39.155391553915535</v>
      </c>
      <c r="AA1946" s="31">
        <v>4.1549691184727795</v>
      </c>
      <c r="AB1946" s="31">
        <v>-45.811728620463008</v>
      </c>
      <c r="AC1946" s="31">
        <v>-9.4654256142750109E-2</v>
      </c>
      <c r="AD1946" s="28" t="s">
        <v>74</v>
      </c>
      <c r="AE1946" s="31">
        <v>-64.61241263739096</v>
      </c>
      <c r="AF1946" s="31">
        <v>-25.191330809178254</v>
      </c>
      <c r="AG1946" s="28" t="s">
        <v>74</v>
      </c>
      <c r="AH1946" s="32">
        <v>45940</v>
      </c>
      <c r="AJ1946" s="30" t="s">
        <v>6646</v>
      </c>
    </row>
    <row r="1947" spans="1:36" x14ac:dyDescent="0.2">
      <c r="A1947" s="23" t="s">
        <v>3653</v>
      </c>
      <c r="B1947" s="24" t="s">
        <v>194</v>
      </c>
      <c r="C1947" s="25" t="s">
        <v>3654</v>
      </c>
      <c r="D1947" s="26" t="s">
        <v>74</v>
      </c>
      <c r="E1947" s="24">
        <v>2</v>
      </c>
      <c r="F1947" s="27">
        <v>-8.3624679725759243</v>
      </c>
      <c r="G1947" s="27">
        <v>9.1820921605242418</v>
      </c>
      <c r="H1947" s="26" t="s">
        <v>74</v>
      </c>
      <c r="I1947" s="27">
        <v>32.350920553951148</v>
      </c>
      <c r="J1947" s="27">
        <v>6.7762181579999998</v>
      </c>
      <c r="K1947" s="26" t="s">
        <v>74</v>
      </c>
      <c r="L1947" s="23" t="s">
        <v>178</v>
      </c>
      <c r="M1947" s="23" t="s">
        <v>240</v>
      </c>
      <c r="N1947" s="28" t="s">
        <v>74</v>
      </c>
      <c r="O1947" s="3" t="s">
        <v>156</v>
      </c>
      <c r="P1947" s="3" t="s">
        <v>196</v>
      </c>
      <c r="Q1947" s="28" t="s">
        <v>74</v>
      </c>
      <c r="R1947" s="29">
        <v>3</v>
      </c>
      <c r="S1947" s="30">
        <v>0</v>
      </c>
      <c r="T1947" s="30">
        <v>0</v>
      </c>
      <c r="U1947" s="30">
        <v>0</v>
      </c>
      <c r="V1947" s="30">
        <v>0</v>
      </c>
      <c r="W1947" s="28" t="s">
        <v>74</v>
      </c>
      <c r="X1947" s="3" t="s">
        <v>83</v>
      </c>
      <c r="Y1947" s="28" t="s">
        <v>74</v>
      </c>
      <c r="Z1947" s="31">
        <v>-6.1989100817438691</v>
      </c>
      <c r="AA1947" s="31">
        <v>21.496926842438683</v>
      </c>
      <c r="AB1947" s="31">
        <v>-54.179940730072929</v>
      </c>
      <c r="AC1947" s="31">
        <v>-24.388883030903418</v>
      </c>
      <c r="AD1947" s="28" t="s">
        <v>74</v>
      </c>
      <c r="AE1947" s="31">
        <v>-65.529061665437922</v>
      </c>
      <c r="AF1947" s="31">
        <v>-41.578655579534761</v>
      </c>
      <c r="AG1947" s="28" t="s">
        <v>74</v>
      </c>
      <c r="AH1947" s="32">
        <v>45940</v>
      </c>
      <c r="AJ1947" s="30" t="s">
        <v>6647</v>
      </c>
    </row>
    <row r="1948" spans="1:36" x14ac:dyDescent="0.2">
      <c r="A1948" s="23" t="s">
        <v>3655</v>
      </c>
      <c r="B1948" s="24" t="s">
        <v>557</v>
      </c>
      <c r="C1948" s="25" t="s">
        <v>3656</v>
      </c>
      <c r="D1948" s="26" t="s">
        <v>74</v>
      </c>
      <c r="E1948" s="24">
        <v>0</v>
      </c>
      <c r="F1948" s="27">
        <v>-25.850957900716171</v>
      </c>
      <c r="G1948" s="27">
        <v>2.0008119425426272</v>
      </c>
      <c r="H1948" s="26" t="s">
        <v>74</v>
      </c>
      <c r="I1948" s="27">
        <v>24.084302816502589</v>
      </c>
      <c r="J1948" s="27">
        <v>6.7633146460000004</v>
      </c>
      <c r="K1948" s="26" t="s">
        <v>74</v>
      </c>
      <c r="L1948" s="23" t="s">
        <v>122</v>
      </c>
      <c r="M1948" s="23" t="s">
        <v>221</v>
      </c>
      <c r="N1948" s="28" t="s">
        <v>74</v>
      </c>
      <c r="O1948" s="3" t="s">
        <v>156</v>
      </c>
      <c r="P1948" s="3" t="s">
        <v>559</v>
      </c>
      <c r="Q1948" s="28" t="s">
        <v>74</v>
      </c>
      <c r="R1948" s="29">
        <v>3</v>
      </c>
      <c r="S1948" s="30">
        <v>0</v>
      </c>
      <c r="T1948" s="30">
        <v>0</v>
      </c>
      <c r="U1948" s="30">
        <v>0</v>
      </c>
      <c r="V1948" s="30">
        <v>1</v>
      </c>
      <c r="W1948" s="28" t="s">
        <v>74</v>
      </c>
      <c r="X1948" s="3" t="s">
        <v>83</v>
      </c>
      <c r="Y1948" s="28" t="s">
        <v>74</v>
      </c>
      <c r="Z1948" s="31">
        <v>-10.628629134057046</v>
      </c>
      <c r="AA1948" s="31">
        <v>2.2319402615619559</v>
      </c>
      <c r="AB1948" s="31">
        <v>-25.172122236985146</v>
      </c>
      <c r="AC1948" s="31">
        <v>11.416805413112199</v>
      </c>
      <c r="AD1948" s="28" t="s">
        <v>74</v>
      </c>
      <c r="AE1948" s="31">
        <v>-29.606990844269664</v>
      </c>
      <c r="AF1948" s="31">
        <v>-7.0341657092623047</v>
      </c>
      <c r="AG1948" s="28" t="s">
        <v>74</v>
      </c>
      <c r="AH1948" s="32">
        <v>45940</v>
      </c>
      <c r="AJ1948" s="30" t="s">
        <v>6648</v>
      </c>
    </row>
    <row r="1949" spans="1:36" x14ac:dyDescent="0.2">
      <c r="A1949" s="23" t="s">
        <v>3657</v>
      </c>
      <c r="B1949" s="24" t="s">
        <v>458</v>
      </c>
      <c r="C1949" s="25" t="s">
        <v>3658</v>
      </c>
      <c r="D1949" s="26" t="s">
        <v>74</v>
      </c>
      <c r="E1949" s="24">
        <v>0</v>
      </c>
      <c r="F1949" s="27">
        <v>-14.493194410741978</v>
      </c>
      <c r="G1949" s="27">
        <v>1.0461975475778731</v>
      </c>
      <c r="H1949" s="26" t="s">
        <v>74</v>
      </c>
      <c r="I1949" s="27">
        <v>17.784937757616557</v>
      </c>
      <c r="J1949" s="27">
        <v>6.7567402379999999</v>
      </c>
      <c r="K1949" s="26" t="s">
        <v>74</v>
      </c>
      <c r="L1949" s="23" t="s">
        <v>91</v>
      </c>
      <c r="M1949" s="23" t="s">
        <v>1154</v>
      </c>
      <c r="N1949" s="28" t="s">
        <v>74</v>
      </c>
      <c r="O1949" s="3" t="s">
        <v>109</v>
      </c>
      <c r="P1949" s="3" t="s">
        <v>460</v>
      </c>
      <c r="Q1949" s="28" t="s">
        <v>74</v>
      </c>
      <c r="R1949" s="29">
        <v>4</v>
      </c>
      <c r="S1949" s="30">
        <v>0</v>
      </c>
      <c r="T1949" s="30">
        <v>0</v>
      </c>
      <c r="U1949" s="30">
        <v>0</v>
      </c>
      <c r="V1949" s="30">
        <v>4</v>
      </c>
      <c r="W1949" s="28" t="s">
        <v>74</v>
      </c>
      <c r="X1949" s="3" t="s">
        <v>101</v>
      </c>
      <c r="Y1949" s="28" t="s">
        <v>74</v>
      </c>
      <c r="Z1949" s="31">
        <v>-5.228758169934645</v>
      </c>
      <c r="AA1949" s="31">
        <v>10.132158590308366</v>
      </c>
      <c r="AB1949" s="31">
        <v>-30.95238095238096</v>
      </c>
      <c r="AC1949" s="31">
        <v>-6.4779861111424752</v>
      </c>
      <c r="AD1949" s="28" t="s">
        <v>74</v>
      </c>
      <c r="AE1949" s="31">
        <v>-53.385325251028405</v>
      </c>
      <c r="AF1949" s="31">
        <v>-28.018903424119575</v>
      </c>
      <c r="AG1949" s="28" t="s">
        <v>74</v>
      </c>
      <c r="AH1949" s="32">
        <v>45940</v>
      </c>
      <c r="AJ1949" s="30" t="s">
        <v>6649</v>
      </c>
    </row>
    <row r="1950" spans="1:36" x14ac:dyDescent="0.2">
      <c r="A1950" s="23" t="s">
        <v>3659</v>
      </c>
      <c r="B1950" s="24" t="s">
        <v>72</v>
      </c>
      <c r="C1950" s="25" t="s">
        <v>3660</v>
      </c>
      <c r="D1950" s="26" t="s">
        <v>74</v>
      </c>
      <c r="E1950" s="24">
        <v>3</v>
      </c>
      <c r="F1950" s="27">
        <v>0</v>
      </c>
      <c r="G1950" s="27">
        <v>70.358331170210278</v>
      </c>
      <c r="H1950" s="26" t="s">
        <v>74</v>
      </c>
      <c r="I1950" s="27">
        <v>73.793718691635064</v>
      </c>
      <c r="J1950" s="27">
        <v>6.7520071809999997</v>
      </c>
      <c r="K1950" s="26" t="s">
        <v>74</v>
      </c>
      <c r="L1950" s="23" t="s">
        <v>88</v>
      </c>
      <c r="M1950" s="23" t="s">
        <v>206</v>
      </c>
      <c r="N1950" s="28" t="s">
        <v>74</v>
      </c>
      <c r="O1950" s="3" t="s">
        <v>77</v>
      </c>
      <c r="P1950" s="3" t="s">
        <v>78</v>
      </c>
      <c r="Q1950" s="28" t="s">
        <v>74</v>
      </c>
      <c r="R1950" s="29">
        <v>4</v>
      </c>
      <c r="S1950" s="30">
        <v>0</v>
      </c>
      <c r="T1950" s="30">
        <v>0</v>
      </c>
      <c r="U1950" s="30">
        <v>0</v>
      </c>
      <c r="V1950" s="30">
        <v>0</v>
      </c>
      <c r="W1950" s="28" t="s">
        <v>74</v>
      </c>
      <c r="X1950" s="3" t="s">
        <v>79</v>
      </c>
      <c r="Y1950" s="28" t="s">
        <v>74</v>
      </c>
      <c r="Z1950" s="31">
        <v>0</v>
      </c>
      <c r="AA1950" s="31">
        <v>101.22324159021407</v>
      </c>
      <c r="AB1950" s="31">
        <v>-48.851279810162069</v>
      </c>
      <c r="AC1950" s="31">
        <v>29.195148204226268</v>
      </c>
      <c r="AD1950" s="28" t="s">
        <v>74</v>
      </c>
      <c r="AE1950" s="31">
        <v>-64.358469701420049</v>
      </c>
      <c r="AF1950" s="31">
        <v>-5.8855305685175647</v>
      </c>
      <c r="AG1950" s="28" t="s">
        <v>74</v>
      </c>
      <c r="AH1950" s="32">
        <v>45940</v>
      </c>
      <c r="AJ1950" s="30" t="s">
        <v>6650</v>
      </c>
    </row>
    <row r="1951" spans="1:36" x14ac:dyDescent="0.2">
      <c r="A1951" s="23">
        <v>4704</v>
      </c>
      <c r="B1951" s="24" t="s">
        <v>259</v>
      </c>
      <c r="C1951" s="25" t="s">
        <v>3661</v>
      </c>
      <c r="D1951" s="26" t="s">
        <v>74</v>
      </c>
      <c r="E1951" s="24">
        <v>0</v>
      </c>
      <c r="F1951" s="27">
        <v>-39.637367603366016</v>
      </c>
      <c r="G1951" s="27">
        <v>0</v>
      </c>
      <c r="H1951" s="26" t="s">
        <v>74</v>
      </c>
      <c r="I1951" s="27">
        <v>26.883123727635422</v>
      </c>
      <c r="J1951" s="27">
        <v>6.7409108939999998</v>
      </c>
      <c r="K1951" s="26" t="s">
        <v>74</v>
      </c>
      <c r="L1951" s="23" t="s">
        <v>75</v>
      </c>
      <c r="M1951" s="23" t="s">
        <v>82</v>
      </c>
      <c r="N1951" s="28" t="s">
        <v>74</v>
      </c>
      <c r="O1951" s="3" t="s">
        <v>109</v>
      </c>
      <c r="P1951" s="3" t="s">
        <v>261</v>
      </c>
      <c r="Q1951" s="28" t="s">
        <v>74</v>
      </c>
      <c r="R1951" s="29">
        <v>2</v>
      </c>
      <c r="S1951" s="30">
        <v>0</v>
      </c>
      <c r="T1951" s="30">
        <v>0</v>
      </c>
      <c r="U1951" s="30">
        <v>0</v>
      </c>
      <c r="V1951" s="30">
        <v>10</v>
      </c>
      <c r="W1951" s="28" t="s">
        <v>74</v>
      </c>
      <c r="X1951" s="3" t="s">
        <v>83</v>
      </c>
      <c r="Y1951" s="28" t="s">
        <v>74</v>
      </c>
      <c r="Z1951" s="31">
        <v>-29.056087551299591</v>
      </c>
      <c r="AA1951" s="31">
        <v>0.1544998068752414</v>
      </c>
      <c r="AB1951" s="31">
        <v>-32.910737386804655</v>
      </c>
      <c r="AC1951" s="31">
        <v>9.0018167389826136</v>
      </c>
      <c r="AD1951" s="28" t="s">
        <v>74</v>
      </c>
      <c r="AE1951" s="31">
        <v>-41.073524869249368</v>
      </c>
      <c r="AF1951" s="31">
        <v>-22.142342860078212</v>
      </c>
      <c r="AG1951" s="28" t="s">
        <v>74</v>
      </c>
      <c r="AH1951" s="32">
        <v>45940</v>
      </c>
      <c r="AJ1951" s="30" t="s">
        <v>6651</v>
      </c>
    </row>
    <row r="1952" spans="1:36" x14ac:dyDescent="0.2">
      <c r="A1952" s="23" t="s">
        <v>3662</v>
      </c>
      <c r="B1952" s="24" t="s">
        <v>72</v>
      </c>
      <c r="C1952" s="25" t="s">
        <v>3663</v>
      </c>
      <c r="D1952" s="26" t="s">
        <v>74</v>
      </c>
      <c r="E1952" s="24">
        <v>0</v>
      </c>
      <c r="F1952" s="27">
        <v>-11.754294074500224</v>
      </c>
      <c r="G1952" s="27">
        <v>8.3637897992663444</v>
      </c>
      <c r="H1952" s="26" t="s">
        <v>74</v>
      </c>
      <c r="I1952" s="27">
        <v>40.958633036169545</v>
      </c>
      <c r="J1952" s="27">
        <v>111.711338133</v>
      </c>
      <c r="K1952" s="26" t="s">
        <v>74</v>
      </c>
      <c r="L1952" s="23" t="s">
        <v>75</v>
      </c>
      <c r="M1952" s="23" t="s">
        <v>76</v>
      </c>
      <c r="N1952" s="28" t="s">
        <v>74</v>
      </c>
      <c r="O1952" s="3" t="s">
        <v>77</v>
      </c>
      <c r="P1952" s="3" t="s">
        <v>78</v>
      </c>
      <c r="Q1952" s="28" t="s">
        <v>74</v>
      </c>
      <c r="R1952" s="29">
        <v>5</v>
      </c>
      <c r="S1952" s="30">
        <v>16</v>
      </c>
      <c r="T1952" s="30">
        <v>0</v>
      </c>
      <c r="U1952" s="30">
        <v>0</v>
      </c>
      <c r="V1952" s="30">
        <v>1</v>
      </c>
      <c r="W1952" s="28" t="s">
        <v>74</v>
      </c>
      <c r="X1952" s="3" t="s">
        <v>79</v>
      </c>
      <c r="Y1952" s="28" t="s">
        <v>74</v>
      </c>
      <c r="Z1952" s="31">
        <v>-10.306118387006892</v>
      </c>
      <c r="AA1952" s="31">
        <v>38.055266221432497</v>
      </c>
      <c r="AB1952" s="31">
        <v>-10.306118387006892</v>
      </c>
      <c r="AC1952" s="31">
        <v>21.026794071019168</v>
      </c>
      <c r="AD1952" s="28" t="s">
        <v>74</v>
      </c>
      <c r="AE1952" s="31">
        <v>-21.367038509050033</v>
      </c>
      <c r="AF1952" s="31">
        <v>-7.9104347304916693</v>
      </c>
      <c r="AG1952" s="28" t="s">
        <v>74</v>
      </c>
      <c r="AH1952" s="32">
        <v>45940</v>
      </c>
      <c r="AJ1952" s="30" t="s">
        <v>6652</v>
      </c>
    </row>
    <row r="1953" spans="1:36" x14ac:dyDescent="0.2">
      <c r="A1953" s="23">
        <v>3311</v>
      </c>
      <c r="B1953" s="24" t="s">
        <v>124</v>
      </c>
      <c r="C1953" s="25" t="s">
        <v>3664</v>
      </c>
      <c r="D1953" s="26" t="s">
        <v>74</v>
      </c>
      <c r="E1953" s="24">
        <v>0</v>
      </c>
      <c r="F1953" s="27">
        <v>-22.83697235315579</v>
      </c>
      <c r="G1953" s="27">
        <v>3.5794095373616388</v>
      </c>
      <c r="H1953" s="26" t="s">
        <v>74</v>
      </c>
      <c r="I1953" s="27">
        <v>29.582925119042436</v>
      </c>
      <c r="J1953" s="27">
        <v>6.7331751979999996</v>
      </c>
      <c r="K1953" s="26" t="s">
        <v>74</v>
      </c>
      <c r="L1953" s="23" t="s">
        <v>178</v>
      </c>
      <c r="M1953" s="23" t="s">
        <v>683</v>
      </c>
      <c r="N1953" s="28" t="s">
        <v>74</v>
      </c>
      <c r="O1953" s="3" t="s">
        <v>109</v>
      </c>
      <c r="P1953" s="3" t="s">
        <v>543</v>
      </c>
      <c r="Q1953" s="28" t="s">
        <v>74</v>
      </c>
      <c r="R1953" s="29">
        <v>2</v>
      </c>
      <c r="S1953" s="30">
        <v>0</v>
      </c>
      <c r="T1953" s="30">
        <v>0</v>
      </c>
      <c r="U1953" s="30">
        <v>0</v>
      </c>
      <c r="V1953" s="30">
        <v>2</v>
      </c>
      <c r="W1953" s="28" t="s">
        <v>74</v>
      </c>
      <c r="X1953" s="3" t="s">
        <v>83</v>
      </c>
      <c r="Y1953" s="28" t="s">
        <v>74</v>
      </c>
      <c r="Z1953" s="31">
        <v>-16.357504215851598</v>
      </c>
      <c r="AA1953" s="31">
        <v>1.2244897959183594</v>
      </c>
      <c r="AB1953" s="31">
        <v>-16.778523489932887</v>
      </c>
      <c r="AC1953" s="31">
        <v>8.3294657238799914</v>
      </c>
      <c r="AD1953" s="28" t="s">
        <v>74</v>
      </c>
      <c r="AE1953" s="31">
        <v>-30.470079137395974</v>
      </c>
      <c r="AF1953" s="31">
        <v>-17.539695239764761</v>
      </c>
      <c r="AG1953" s="28" t="s">
        <v>74</v>
      </c>
      <c r="AH1953" s="32">
        <v>45940</v>
      </c>
      <c r="AJ1953" s="30" t="s">
        <v>6653</v>
      </c>
    </row>
    <row r="1954" spans="1:36" x14ac:dyDescent="0.2">
      <c r="A1954" s="23" t="s">
        <v>3665</v>
      </c>
      <c r="B1954" s="24" t="s">
        <v>255</v>
      </c>
      <c r="C1954" s="25" t="s">
        <v>3666</v>
      </c>
      <c r="D1954" s="26" t="s">
        <v>74</v>
      </c>
      <c r="E1954" s="24">
        <v>0</v>
      </c>
      <c r="F1954" s="27">
        <v>-24.98207095294984</v>
      </c>
      <c r="G1954" s="27">
        <v>7.9859836721215283</v>
      </c>
      <c r="H1954" s="26" t="s">
        <v>74</v>
      </c>
      <c r="I1954" s="27">
        <v>29.834557314159166</v>
      </c>
      <c r="J1954" s="27">
        <v>6.7024295150000004</v>
      </c>
      <c r="K1954" s="26" t="s">
        <v>74</v>
      </c>
      <c r="L1954" s="23" t="s">
        <v>113</v>
      </c>
      <c r="M1954" s="23" t="s">
        <v>324</v>
      </c>
      <c r="N1954" s="28" t="s">
        <v>74</v>
      </c>
      <c r="O1954" s="3" t="s">
        <v>109</v>
      </c>
      <c r="P1954" s="3" t="s">
        <v>258</v>
      </c>
      <c r="Q1954" s="28" t="s">
        <v>74</v>
      </c>
      <c r="R1954" s="29">
        <v>1</v>
      </c>
      <c r="S1954" s="30">
        <v>0</v>
      </c>
      <c r="T1954" s="30">
        <v>0</v>
      </c>
      <c r="U1954" s="30">
        <v>0</v>
      </c>
      <c r="V1954" s="30">
        <v>54</v>
      </c>
      <c r="W1954" s="28" t="s">
        <v>74</v>
      </c>
      <c r="X1954" s="3" t="s">
        <v>83</v>
      </c>
      <c r="Y1954" s="28" t="s">
        <v>74</v>
      </c>
      <c r="Z1954" s="31">
        <v>-12.263663007873102</v>
      </c>
      <c r="AA1954" s="31">
        <v>17.465568977456336</v>
      </c>
      <c r="AB1954" s="31">
        <v>-53.891456011597349</v>
      </c>
      <c r="AC1954" s="31">
        <v>-32.633799150145393</v>
      </c>
      <c r="AD1954" s="28" t="s">
        <v>74</v>
      </c>
      <c r="AE1954" s="31">
        <v>-67.818649756308488</v>
      </c>
      <c r="AF1954" s="31">
        <v>-53.787219783069226</v>
      </c>
      <c r="AG1954" s="28" t="s">
        <v>74</v>
      </c>
      <c r="AH1954" s="32">
        <v>45940</v>
      </c>
      <c r="AJ1954" s="30" t="s">
        <v>6654</v>
      </c>
    </row>
    <row r="1955" spans="1:36" x14ac:dyDescent="0.2">
      <c r="A1955" s="23" t="s">
        <v>3667</v>
      </c>
      <c r="B1955" s="24" t="s">
        <v>72</v>
      </c>
      <c r="C1955" s="25" t="s">
        <v>3668</v>
      </c>
      <c r="D1955" s="26" t="s">
        <v>74</v>
      </c>
      <c r="E1955" s="24">
        <v>0</v>
      </c>
      <c r="F1955" s="27">
        <v>-13.376763828629489</v>
      </c>
      <c r="G1955" s="27">
        <v>0</v>
      </c>
      <c r="H1955" s="26" t="s">
        <v>74</v>
      </c>
      <c r="I1955" s="27">
        <v>21.872162966882296</v>
      </c>
      <c r="J1955" s="27">
        <v>20.096916547999999</v>
      </c>
      <c r="K1955" s="26" t="s">
        <v>74</v>
      </c>
      <c r="L1955" s="23" t="s">
        <v>75</v>
      </c>
      <c r="M1955" s="23" t="s">
        <v>174</v>
      </c>
      <c r="N1955" s="28" t="s">
        <v>74</v>
      </c>
      <c r="O1955" s="3" t="s">
        <v>77</v>
      </c>
      <c r="P1955" s="3" t="s">
        <v>78</v>
      </c>
      <c r="Q1955" s="28" t="s">
        <v>74</v>
      </c>
      <c r="R1955" s="29">
        <v>5</v>
      </c>
      <c r="S1955" s="30">
        <v>2</v>
      </c>
      <c r="T1955" s="30">
        <v>0</v>
      </c>
      <c r="U1955" s="30">
        <v>0</v>
      </c>
      <c r="V1955" s="30">
        <v>1</v>
      </c>
      <c r="W1955" s="28" t="s">
        <v>74</v>
      </c>
      <c r="X1955" s="3" t="s">
        <v>83</v>
      </c>
      <c r="Y1955" s="28" t="s">
        <v>74</v>
      </c>
      <c r="Z1955" s="31">
        <v>-8.4954964972756599</v>
      </c>
      <c r="AA1955" s="31">
        <v>13.911960132890384</v>
      </c>
      <c r="AB1955" s="31">
        <v>-8.4954964972756599</v>
      </c>
      <c r="AC1955" s="31">
        <v>26.484412705927184</v>
      </c>
      <c r="AD1955" s="28" t="s">
        <v>74</v>
      </c>
      <c r="AE1955" s="31">
        <v>-22.717644131985875</v>
      </c>
      <c r="AF1955" s="31">
        <v>-3.685582570168116</v>
      </c>
      <c r="AG1955" s="28" t="s">
        <v>74</v>
      </c>
      <c r="AH1955" s="32">
        <v>45940</v>
      </c>
      <c r="AJ1955" s="30" t="s">
        <v>6655</v>
      </c>
    </row>
    <row r="1956" spans="1:36" x14ac:dyDescent="0.2">
      <c r="A1956" s="23">
        <v>1878</v>
      </c>
      <c r="B1956" s="24" t="s">
        <v>259</v>
      </c>
      <c r="C1956" s="25" t="s">
        <v>3669</v>
      </c>
      <c r="D1956" s="26" t="s">
        <v>74</v>
      </c>
      <c r="E1956" s="24">
        <v>0</v>
      </c>
      <c r="F1956" s="27">
        <v>-22.64550552696106</v>
      </c>
      <c r="G1956" s="27">
        <v>0.99858914260687881</v>
      </c>
      <c r="H1956" s="26" t="s">
        <v>74</v>
      </c>
      <c r="I1956" s="27">
        <v>17.696400507556241</v>
      </c>
      <c r="J1956" s="27">
        <v>6.6865427850000003</v>
      </c>
      <c r="K1956" s="26" t="s">
        <v>74</v>
      </c>
      <c r="L1956" s="23" t="s">
        <v>493</v>
      </c>
      <c r="M1956" s="23" t="s">
        <v>1518</v>
      </c>
      <c r="N1956" s="28" t="s">
        <v>74</v>
      </c>
      <c r="O1956" s="3" t="s">
        <v>109</v>
      </c>
      <c r="P1956" s="3" t="s">
        <v>261</v>
      </c>
      <c r="Q1956" s="28" t="s">
        <v>74</v>
      </c>
      <c r="R1956" s="29">
        <v>4</v>
      </c>
      <c r="S1956" s="30">
        <v>0</v>
      </c>
      <c r="T1956" s="30">
        <v>0</v>
      </c>
      <c r="U1956" s="30">
        <v>0</v>
      </c>
      <c r="V1956" s="30">
        <v>4</v>
      </c>
      <c r="W1956" s="28" t="s">
        <v>74</v>
      </c>
      <c r="X1956" s="3" t="s">
        <v>101</v>
      </c>
      <c r="Y1956" s="28" t="s">
        <v>74</v>
      </c>
      <c r="Z1956" s="31">
        <v>-5.4653244468273225</v>
      </c>
      <c r="AA1956" s="31">
        <v>4.3945761097027782</v>
      </c>
      <c r="AB1956" s="31">
        <v>-9.7851368954677902</v>
      </c>
      <c r="AC1956" s="31">
        <v>10.277977604692238</v>
      </c>
      <c r="AD1956" s="28" t="s">
        <v>74</v>
      </c>
      <c r="AE1956" s="31">
        <v>-35.915164348746089</v>
      </c>
      <c r="AF1956" s="31">
        <v>-21.654769707846167</v>
      </c>
      <c r="AG1956" s="28" t="s">
        <v>74</v>
      </c>
      <c r="AH1956" s="32">
        <v>45940</v>
      </c>
      <c r="AJ1956" s="30" t="s">
        <v>6656</v>
      </c>
    </row>
    <row r="1957" spans="1:36" x14ac:dyDescent="0.2">
      <c r="A1957" s="23" t="s">
        <v>3670</v>
      </c>
      <c r="B1957" s="24" t="s">
        <v>72</v>
      </c>
      <c r="C1957" s="25" t="s">
        <v>3671</v>
      </c>
      <c r="D1957" s="26" t="s">
        <v>74</v>
      </c>
      <c r="E1957" s="24">
        <v>0</v>
      </c>
      <c r="F1957" s="27">
        <v>-41.529261895030736</v>
      </c>
      <c r="G1957" s="27">
        <v>0</v>
      </c>
      <c r="H1957" s="26" t="s">
        <v>74</v>
      </c>
      <c r="I1957" s="27">
        <v>44.675407144615747</v>
      </c>
      <c r="J1957" s="27">
        <v>6.6832463779999998</v>
      </c>
      <c r="K1957" s="26" t="s">
        <v>74</v>
      </c>
      <c r="L1957" s="23" t="s">
        <v>247</v>
      </c>
      <c r="M1957" s="23" t="s">
        <v>248</v>
      </c>
      <c r="N1957" s="28" t="s">
        <v>74</v>
      </c>
      <c r="O1957" s="3" t="s">
        <v>77</v>
      </c>
      <c r="P1957" s="3" t="s">
        <v>78</v>
      </c>
      <c r="Q1957" s="28" t="s">
        <v>74</v>
      </c>
      <c r="R1957" s="29">
        <v>0</v>
      </c>
      <c r="S1957" s="30">
        <v>0</v>
      </c>
      <c r="T1957" s="30">
        <v>0</v>
      </c>
      <c r="U1957" s="30">
        <v>30</v>
      </c>
      <c r="V1957" s="30">
        <v>36</v>
      </c>
      <c r="W1957" s="28" t="s">
        <v>74</v>
      </c>
      <c r="X1957" s="3" t="s">
        <v>79</v>
      </c>
      <c r="Y1957" s="28" t="s">
        <v>74</v>
      </c>
      <c r="Z1957" s="31">
        <v>-32.848736587054347</v>
      </c>
      <c r="AA1957" s="31">
        <v>0.24112986565621866</v>
      </c>
      <c r="AB1957" s="31">
        <v>-47.64303706369197</v>
      </c>
      <c r="AC1957" s="31">
        <v>-30.45506524916086</v>
      </c>
      <c r="AD1957" s="28" t="s">
        <v>74</v>
      </c>
      <c r="AE1957" s="31">
        <v>-61.233338513517296</v>
      </c>
      <c r="AF1957" s="31">
        <v>-48.011173813340207</v>
      </c>
      <c r="AG1957" s="28" t="s">
        <v>74</v>
      </c>
      <c r="AH1957" s="32">
        <v>45940</v>
      </c>
      <c r="AJ1957" s="30" t="s">
        <v>6657</v>
      </c>
    </row>
    <row r="1958" spans="1:36" x14ac:dyDescent="0.2">
      <c r="A1958" s="23" t="s">
        <v>3672</v>
      </c>
      <c r="B1958" s="24" t="s">
        <v>846</v>
      </c>
      <c r="C1958" s="25" t="s">
        <v>3673</v>
      </c>
      <c r="D1958" s="26" t="s">
        <v>74</v>
      </c>
      <c r="E1958" s="24">
        <v>5</v>
      </c>
      <c r="F1958" s="27">
        <v>-0.7324019023916265</v>
      </c>
      <c r="G1958" s="27">
        <v>15.481440413973507</v>
      </c>
      <c r="H1958" s="26" t="s">
        <v>74</v>
      </c>
      <c r="I1958" s="27">
        <v>20.333197957148361</v>
      </c>
      <c r="J1958" s="27">
        <v>6.6804113510000001</v>
      </c>
      <c r="K1958" s="26" t="s">
        <v>74</v>
      </c>
      <c r="L1958" s="23" t="s">
        <v>113</v>
      </c>
      <c r="M1958" s="23" t="s">
        <v>1388</v>
      </c>
      <c r="N1958" s="28" t="s">
        <v>74</v>
      </c>
      <c r="O1958" s="3" t="s">
        <v>156</v>
      </c>
      <c r="P1958" s="3" t="s">
        <v>848</v>
      </c>
      <c r="Q1958" s="28" t="s">
        <v>74</v>
      </c>
      <c r="R1958" s="29">
        <v>5</v>
      </c>
      <c r="S1958" s="30">
        <v>25</v>
      </c>
      <c r="T1958" s="30">
        <v>31</v>
      </c>
      <c r="U1958" s="30">
        <v>0</v>
      </c>
      <c r="V1958" s="30">
        <v>0</v>
      </c>
      <c r="W1958" s="28" t="s">
        <v>74</v>
      </c>
      <c r="X1958" s="3" t="s">
        <v>101</v>
      </c>
      <c r="Y1958" s="28" t="s">
        <v>74</v>
      </c>
      <c r="Z1958" s="31">
        <v>0</v>
      </c>
      <c r="AA1958" s="31">
        <v>34.167092053768911</v>
      </c>
      <c r="AB1958" s="31">
        <v>0</v>
      </c>
      <c r="AC1958" s="31">
        <v>66.639280904480373</v>
      </c>
      <c r="AD1958" s="28" t="s">
        <v>74</v>
      </c>
      <c r="AE1958" s="31">
        <v>-0.7324019023916265</v>
      </c>
      <c r="AF1958" s="31">
        <v>31.191539480520792</v>
      </c>
      <c r="AG1958" s="28" t="s">
        <v>74</v>
      </c>
      <c r="AH1958" s="32">
        <v>45940</v>
      </c>
      <c r="AJ1958" s="30" t="s">
        <v>6658</v>
      </c>
    </row>
    <row r="1959" spans="1:36" x14ac:dyDescent="0.2">
      <c r="A1959" s="23">
        <v>1111</v>
      </c>
      <c r="B1959" s="24" t="s">
        <v>95</v>
      </c>
      <c r="C1959" s="25" t="s">
        <v>3674</v>
      </c>
      <c r="D1959" s="26" t="s">
        <v>74</v>
      </c>
      <c r="E1959" s="24">
        <v>3</v>
      </c>
      <c r="F1959" s="27">
        <v>-15.771480670468446</v>
      </c>
      <c r="G1959" s="27">
        <v>23.756596988042521</v>
      </c>
      <c r="H1959" s="26" t="s">
        <v>74</v>
      </c>
      <c r="I1959" s="27">
        <v>32.863458165118828</v>
      </c>
      <c r="J1959" s="27">
        <v>6.6719999999999997</v>
      </c>
      <c r="K1959" s="26" t="s">
        <v>74</v>
      </c>
      <c r="L1959" s="23" t="s">
        <v>113</v>
      </c>
      <c r="M1959" s="23" t="s">
        <v>224</v>
      </c>
      <c r="N1959" s="28" t="s">
        <v>74</v>
      </c>
      <c r="O1959" s="3" t="s">
        <v>99</v>
      </c>
      <c r="P1959" s="3" t="s">
        <v>100</v>
      </c>
      <c r="Q1959" s="28" t="s">
        <v>74</v>
      </c>
      <c r="R1959" s="29">
        <v>5</v>
      </c>
      <c r="S1959" s="30">
        <v>2</v>
      </c>
      <c r="T1959" s="30">
        <v>0</v>
      </c>
      <c r="U1959" s="30">
        <v>0</v>
      </c>
      <c r="V1959" s="30">
        <v>0</v>
      </c>
      <c r="W1959" s="28" t="s">
        <v>74</v>
      </c>
      <c r="X1959" s="3" t="s">
        <v>83</v>
      </c>
      <c r="Y1959" s="28" t="s">
        <v>74</v>
      </c>
      <c r="Z1959" s="31">
        <v>0</v>
      </c>
      <c r="AA1959" s="31">
        <v>29.825653798256539</v>
      </c>
      <c r="AB1959" s="31">
        <v>-23.857868020304565</v>
      </c>
      <c r="AC1959" s="31">
        <v>8.5422207113653954</v>
      </c>
      <c r="AD1959" s="28" t="s">
        <v>74</v>
      </c>
      <c r="AE1959" s="31">
        <v>-43.764436524900603</v>
      </c>
      <c r="AF1959" s="31">
        <v>-18.559771291170122</v>
      </c>
      <c r="AG1959" s="28" t="s">
        <v>74</v>
      </c>
      <c r="AH1959" s="32">
        <v>45940</v>
      </c>
      <c r="AJ1959" s="30" t="s">
        <v>6659</v>
      </c>
    </row>
    <row r="1960" spans="1:36" x14ac:dyDescent="0.2">
      <c r="A1960" s="23" t="s">
        <v>3675</v>
      </c>
      <c r="B1960" s="24" t="s">
        <v>72</v>
      </c>
      <c r="C1960" s="25" t="s">
        <v>3676</v>
      </c>
      <c r="D1960" s="26" t="s">
        <v>74</v>
      </c>
      <c r="E1960" s="24">
        <v>1</v>
      </c>
      <c r="F1960" s="27">
        <v>-24.811256943955886</v>
      </c>
      <c r="G1960" s="27">
        <v>0</v>
      </c>
      <c r="H1960" s="26" t="s">
        <v>74</v>
      </c>
      <c r="I1960" s="27">
        <v>24.004205875305889</v>
      </c>
      <c r="J1960" s="27">
        <v>6.6624173139999998</v>
      </c>
      <c r="K1960" s="26" t="s">
        <v>74</v>
      </c>
      <c r="L1960" s="23" t="s">
        <v>75</v>
      </c>
      <c r="M1960" s="23" t="s">
        <v>204</v>
      </c>
      <c r="N1960" s="28" t="s">
        <v>74</v>
      </c>
      <c r="O1960" s="3" t="s">
        <v>77</v>
      </c>
      <c r="P1960" s="3" t="s">
        <v>78</v>
      </c>
      <c r="Q1960" s="28" t="s">
        <v>74</v>
      </c>
      <c r="R1960" s="29">
        <v>2</v>
      </c>
      <c r="S1960" s="30">
        <v>0</v>
      </c>
      <c r="T1960" s="30">
        <v>0</v>
      </c>
      <c r="U1960" s="30">
        <v>0</v>
      </c>
      <c r="V1960" s="30">
        <v>0</v>
      </c>
      <c r="W1960" s="28" t="s">
        <v>74</v>
      </c>
      <c r="X1960" s="3" t="s">
        <v>83</v>
      </c>
      <c r="Y1960" s="28" t="s">
        <v>74</v>
      </c>
      <c r="Z1960" s="31">
        <v>-14.044592623463226</v>
      </c>
      <c r="AA1960" s="31">
        <v>0</v>
      </c>
      <c r="AB1960" s="31">
        <v>-19.747081712062254</v>
      </c>
      <c r="AC1960" s="31">
        <v>19.141488098848434</v>
      </c>
      <c r="AD1960" s="28" t="s">
        <v>74</v>
      </c>
      <c r="AE1960" s="31">
        <v>-31.058702469119993</v>
      </c>
      <c r="AF1960" s="31">
        <v>-9.5949198677138163</v>
      </c>
      <c r="AG1960" s="28" t="s">
        <v>74</v>
      </c>
      <c r="AH1960" s="32">
        <v>45940</v>
      </c>
      <c r="AJ1960" s="30" t="s">
        <v>6660</v>
      </c>
    </row>
    <row r="1961" spans="1:36" x14ac:dyDescent="0.2">
      <c r="A1961" s="23">
        <v>2618</v>
      </c>
      <c r="B1961" s="24" t="s">
        <v>107</v>
      </c>
      <c r="C1961" s="25" t="s">
        <v>3677</v>
      </c>
      <c r="D1961" s="26" t="s">
        <v>74</v>
      </c>
      <c r="E1961" s="24">
        <v>0</v>
      </c>
      <c r="F1961" s="27">
        <v>-20.158466139314655</v>
      </c>
      <c r="G1961" s="27">
        <v>1.2489205139727579</v>
      </c>
      <c r="H1961" s="26" t="s">
        <v>74</v>
      </c>
      <c r="I1961" s="27">
        <v>22.449136274028195</v>
      </c>
      <c r="J1961" s="27">
        <v>6.6541255369999996</v>
      </c>
      <c r="K1961" s="26" t="s">
        <v>74</v>
      </c>
      <c r="L1961" s="23" t="s">
        <v>178</v>
      </c>
      <c r="M1961" s="23" t="s">
        <v>1212</v>
      </c>
      <c r="N1961" s="28" t="s">
        <v>74</v>
      </c>
      <c r="O1961" s="3" t="s">
        <v>109</v>
      </c>
      <c r="P1961" s="3" t="s">
        <v>110</v>
      </c>
      <c r="Q1961" s="28" t="s">
        <v>74</v>
      </c>
      <c r="R1961" s="29">
        <v>2</v>
      </c>
      <c r="S1961" s="30">
        <v>0</v>
      </c>
      <c r="T1961" s="30">
        <v>0</v>
      </c>
      <c r="U1961" s="30">
        <v>0</v>
      </c>
      <c r="V1961" s="30">
        <v>1</v>
      </c>
      <c r="W1961" s="28" t="s">
        <v>74</v>
      </c>
      <c r="X1961" s="3" t="s">
        <v>83</v>
      </c>
      <c r="Y1961" s="28" t="s">
        <v>74</v>
      </c>
      <c r="Z1961" s="31">
        <v>-8.086449732880034</v>
      </c>
      <c r="AA1961" s="31">
        <v>4.1552008805723659</v>
      </c>
      <c r="AB1961" s="31">
        <v>-15.607580824972128</v>
      </c>
      <c r="AC1961" s="31">
        <v>18.427248592405338</v>
      </c>
      <c r="AD1961" s="28" t="s">
        <v>74</v>
      </c>
      <c r="AE1961" s="31">
        <v>-29.797972367491237</v>
      </c>
      <c r="AF1961" s="31">
        <v>-9.2411678496017231</v>
      </c>
      <c r="AG1961" s="28" t="s">
        <v>74</v>
      </c>
      <c r="AH1961" s="32">
        <v>45940</v>
      </c>
      <c r="AJ1961" s="30" t="s">
        <v>6661</v>
      </c>
    </row>
    <row r="1962" spans="1:36" x14ac:dyDescent="0.2">
      <c r="A1962" s="23" t="s">
        <v>3678</v>
      </c>
      <c r="B1962" s="24" t="s">
        <v>72</v>
      </c>
      <c r="C1962" s="25" t="s">
        <v>3679</v>
      </c>
      <c r="D1962" s="26" t="s">
        <v>74</v>
      </c>
      <c r="E1962" s="24">
        <v>0</v>
      </c>
      <c r="F1962" s="27">
        <v>-12.741565138614453</v>
      </c>
      <c r="G1962" s="27">
        <v>1.8681044554142785</v>
      </c>
      <c r="H1962" s="26" t="s">
        <v>74</v>
      </c>
      <c r="I1962" s="27">
        <v>29.855494942367173</v>
      </c>
      <c r="J1962" s="27">
        <v>11.931662967999999</v>
      </c>
      <c r="K1962" s="26" t="s">
        <v>74</v>
      </c>
      <c r="L1962" s="23" t="s">
        <v>75</v>
      </c>
      <c r="M1962" s="23" t="s">
        <v>174</v>
      </c>
      <c r="N1962" s="28" t="s">
        <v>74</v>
      </c>
      <c r="O1962" s="3" t="s">
        <v>77</v>
      </c>
      <c r="P1962" s="3" t="s">
        <v>78</v>
      </c>
      <c r="Q1962" s="28" t="s">
        <v>74</v>
      </c>
      <c r="R1962" s="29">
        <v>5</v>
      </c>
      <c r="S1962" s="30">
        <v>7</v>
      </c>
      <c r="T1962" s="30">
        <v>0</v>
      </c>
      <c r="U1962" s="30">
        <v>0</v>
      </c>
      <c r="V1962" s="30">
        <v>1</v>
      </c>
      <c r="W1962" s="28" t="s">
        <v>74</v>
      </c>
      <c r="X1962" s="3" t="s">
        <v>83</v>
      </c>
      <c r="Y1962" s="28" t="s">
        <v>74</v>
      </c>
      <c r="Z1962" s="31">
        <v>-9.3823191733639533</v>
      </c>
      <c r="AA1962" s="31">
        <v>29.773100953633659</v>
      </c>
      <c r="AB1962" s="31">
        <v>-34.789649360520833</v>
      </c>
      <c r="AC1962" s="31">
        <v>4.2966062055675307</v>
      </c>
      <c r="AD1962" s="28" t="s">
        <v>74</v>
      </c>
      <c r="AE1962" s="31">
        <v>-41.980489836538808</v>
      </c>
      <c r="AF1962" s="31">
        <v>-20.107784764888027</v>
      </c>
      <c r="AG1962" s="28" t="s">
        <v>74</v>
      </c>
      <c r="AH1962" s="32">
        <v>45940</v>
      </c>
      <c r="AJ1962" s="30" t="s">
        <v>6662</v>
      </c>
    </row>
    <row r="1963" spans="1:36" x14ac:dyDescent="0.2">
      <c r="A1963" s="23" t="s">
        <v>3680</v>
      </c>
      <c r="B1963" s="24" t="s">
        <v>154</v>
      </c>
      <c r="C1963" s="25" t="s">
        <v>3681</v>
      </c>
      <c r="D1963" s="26" t="s">
        <v>74</v>
      </c>
      <c r="E1963" s="24">
        <v>2</v>
      </c>
      <c r="F1963" s="27">
        <v>-15.692825520177303</v>
      </c>
      <c r="G1963" s="27">
        <v>5.6686249134183271</v>
      </c>
      <c r="H1963" s="26" t="s">
        <v>74</v>
      </c>
      <c r="I1963" s="27">
        <v>15.928908607738435</v>
      </c>
      <c r="J1963" s="27">
        <v>6.6467014369999999</v>
      </c>
      <c r="K1963" s="26" t="s">
        <v>74</v>
      </c>
      <c r="L1963" s="23" t="s">
        <v>315</v>
      </c>
      <c r="M1963" s="23" t="s">
        <v>441</v>
      </c>
      <c r="N1963" s="28" t="s">
        <v>74</v>
      </c>
      <c r="O1963" s="3" t="s">
        <v>156</v>
      </c>
      <c r="P1963" s="3" t="s">
        <v>479</v>
      </c>
      <c r="Q1963" s="28" t="s">
        <v>74</v>
      </c>
      <c r="R1963" s="29">
        <v>4</v>
      </c>
      <c r="S1963" s="30">
        <v>0</v>
      </c>
      <c r="T1963" s="30">
        <v>0</v>
      </c>
      <c r="U1963" s="30">
        <v>0</v>
      </c>
      <c r="V1963" s="30">
        <v>0</v>
      </c>
      <c r="W1963" s="28" t="s">
        <v>74</v>
      </c>
      <c r="X1963" s="3" t="s">
        <v>101</v>
      </c>
      <c r="Y1963" s="28" t="s">
        <v>74</v>
      </c>
      <c r="Z1963" s="31">
        <v>-7.582938388625589</v>
      </c>
      <c r="AA1963" s="31">
        <v>6.5573770491803209</v>
      </c>
      <c r="AB1963" s="31">
        <v>-7.582938388625589</v>
      </c>
      <c r="AC1963" s="31">
        <v>32.002924372478411</v>
      </c>
      <c r="AD1963" s="28" t="s">
        <v>74</v>
      </c>
      <c r="AE1963" s="31">
        <v>-18.549751184781776</v>
      </c>
      <c r="AF1963" s="31">
        <v>8.038479748387136</v>
      </c>
      <c r="AG1963" s="28" t="s">
        <v>74</v>
      </c>
      <c r="AH1963" s="32">
        <v>45940</v>
      </c>
      <c r="AJ1963" s="30" t="s">
        <v>6663</v>
      </c>
    </row>
    <row r="1964" spans="1:36" x14ac:dyDescent="0.2">
      <c r="A1964" s="23" t="s">
        <v>3682</v>
      </c>
      <c r="B1964" s="24" t="s">
        <v>72</v>
      </c>
      <c r="C1964" s="25" t="s">
        <v>3683</v>
      </c>
      <c r="D1964" s="26" t="s">
        <v>74</v>
      </c>
      <c r="E1964" s="24">
        <v>1</v>
      </c>
      <c r="F1964" s="27">
        <v>-31.367146259272193</v>
      </c>
      <c r="G1964" s="27">
        <v>0</v>
      </c>
      <c r="H1964" s="26" t="s">
        <v>74</v>
      </c>
      <c r="I1964" s="27">
        <v>30.87326007069607</v>
      </c>
      <c r="J1964" s="27">
        <v>6.6450208970000002</v>
      </c>
      <c r="K1964" s="26" t="s">
        <v>74</v>
      </c>
      <c r="L1964" s="23" t="s">
        <v>91</v>
      </c>
      <c r="M1964" s="23" t="s">
        <v>1209</v>
      </c>
      <c r="N1964" s="28" t="s">
        <v>74</v>
      </c>
      <c r="O1964" s="3" t="s">
        <v>77</v>
      </c>
      <c r="P1964" s="3" t="s">
        <v>78</v>
      </c>
      <c r="Q1964" s="28" t="s">
        <v>74</v>
      </c>
      <c r="R1964" s="29">
        <v>2</v>
      </c>
      <c r="S1964" s="30">
        <v>0</v>
      </c>
      <c r="T1964" s="30">
        <v>0</v>
      </c>
      <c r="U1964" s="30">
        <v>0</v>
      </c>
      <c r="V1964" s="30">
        <v>0</v>
      </c>
      <c r="W1964" s="28" t="s">
        <v>74</v>
      </c>
      <c r="X1964" s="3" t="s">
        <v>83</v>
      </c>
      <c r="Y1964" s="28" t="s">
        <v>74</v>
      </c>
      <c r="Z1964" s="31">
        <v>-24.715801439939376</v>
      </c>
      <c r="AA1964" s="31">
        <v>0</v>
      </c>
      <c r="AB1964" s="31">
        <v>-33.403167686248217</v>
      </c>
      <c r="AC1964" s="31">
        <v>21.84277421906862</v>
      </c>
      <c r="AD1964" s="28" t="s">
        <v>74</v>
      </c>
      <c r="AE1964" s="31">
        <v>-40.81608643991099</v>
      </c>
      <c r="AF1964" s="31">
        <v>-4.3867098762297765</v>
      </c>
      <c r="AG1964" s="28" t="s">
        <v>74</v>
      </c>
      <c r="AH1964" s="32">
        <v>45940</v>
      </c>
      <c r="AJ1964" s="30" t="s">
        <v>6664</v>
      </c>
    </row>
    <row r="1965" spans="1:36" x14ac:dyDescent="0.2">
      <c r="A1965" s="23" t="s">
        <v>3684</v>
      </c>
      <c r="B1965" s="24" t="s">
        <v>72</v>
      </c>
      <c r="C1965" s="25" t="s">
        <v>3685</v>
      </c>
      <c r="D1965" s="26" t="s">
        <v>74</v>
      </c>
      <c r="E1965" s="24">
        <v>0</v>
      </c>
      <c r="F1965" s="27">
        <v>-37.114004208011693</v>
      </c>
      <c r="G1965" s="27">
        <v>0</v>
      </c>
      <c r="H1965" s="26" t="s">
        <v>74</v>
      </c>
      <c r="I1965" s="27">
        <v>37.027723745774402</v>
      </c>
      <c r="J1965" s="27">
        <v>6.6293688199999998</v>
      </c>
      <c r="K1965" s="26" t="s">
        <v>74</v>
      </c>
      <c r="L1965" s="23" t="s">
        <v>113</v>
      </c>
      <c r="M1965" s="23" t="s">
        <v>295</v>
      </c>
      <c r="N1965" s="28" t="s">
        <v>74</v>
      </c>
      <c r="O1965" s="3" t="s">
        <v>77</v>
      </c>
      <c r="P1965" s="3" t="s">
        <v>78</v>
      </c>
      <c r="Q1965" s="28" t="s">
        <v>74</v>
      </c>
      <c r="R1965" s="29">
        <v>2</v>
      </c>
      <c r="S1965" s="30">
        <v>0</v>
      </c>
      <c r="T1965" s="30">
        <v>0</v>
      </c>
      <c r="U1965" s="30">
        <v>0</v>
      </c>
      <c r="V1965" s="30">
        <v>2</v>
      </c>
      <c r="W1965" s="28" t="s">
        <v>74</v>
      </c>
      <c r="X1965" s="3" t="s">
        <v>83</v>
      </c>
      <c r="Y1965" s="28" t="s">
        <v>74</v>
      </c>
      <c r="Z1965" s="31">
        <v>-31.019598693420434</v>
      </c>
      <c r="AA1965" s="31">
        <v>0</v>
      </c>
      <c r="AB1965" s="31">
        <v>-39.902429108649251</v>
      </c>
      <c r="AC1965" s="31">
        <v>11.908784782827794</v>
      </c>
      <c r="AD1965" s="28" t="s">
        <v>74</v>
      </c>
      <c r="AE1965" s="31">
        <v>-46.591912599564168</v>
      </c>
      <c r="AF1965" s="31">
        <v>-12.460064465602454</v>
      </c>
      <c r="AG1965" s="28" t="s">
        <v>74</v>
      </c>
      <c r="AH1965" s="32">
        <v>45940</v>
      </c>
      <c r="AJ1965" s="30" t="s">
        <v>6665</v>
      </c>
    </row>
    <row r="1966" spans="1:36" x14ac:dyDescent="0.2">
      <c r="A1966" s="23" t="s">
        <v>3686</v>
      </c>
      <c r="B1966" s="24" t="s">
        <v>72</v>
      </c>
      <c r="C1966" s="25" t="s">
        <v>3687</v>
      </c>
      <c r="D1966" s="26" t="s">
        <v>74</v>
      </c>
      <c r="E1966" s="24">
        <v>0</v>
      </c>
      <c r="F1966" s="27">
        <v>-34.923069597914299</v>
      </c>
      <c r="G1966" s="27">
        <v>6.492368425660004</v>
      </c>
      <c r="H1966" s="26" t="s">
        <v>74</v>
      </c>
      <c r="I1966" s="27">
        <v>22.8798303373392</v>
      </c>
      <c r="J1966" s="27">
        <v>6.6283333300000002</v>
      </c>
      <c r="K1966" s="26" t="s">
        <v>74</v>
      </c>
      <c r="L1966" s="23" t="s">
        <v>113</v>
      </c>
      <c r="M1966" s="23" t="s">
        <v>224</v>
      </c>
      <c r="N1966" s="28" t="s">
        <v>74</v>
      </c>
      <c r="O1966" s="3" t="s">
        <v>77</v>
      </c>
      <c r="P1966" s="3" t="s">
        <v>78</v>
      </c>
      <c r="Q1966" s="28" t="s">
        <v>74</v>
      </c>
      <c r="R1966" s="29">
        <v>0</v>
      </c>
      <c r="S1966" s="30">
        <v>0</v>
      </c>
      <c r="T1966" s="30">
        <v>0</v>
      </c>
      <c r="U1966" s="30">
        <v>11</v>
      </c>
      <c r="V1966" s="30">
        <v>13</v>
      </c>
      <c r="W1966" s="28" t="s">
        <v>74</v>
      </c>
      <c r="X1966" s="3" t="s">
        <v>83</v>
      </c>
      <c r="Y1966" s="28" t="s">
        <v>74</v>
      </c>
      <c r="Z1966" s="31">
        <v>-22.654342518311825</v>
      </c>
      <c r="AA1966" s="31">
        <v>4.046920821114373</v>
      </c>
      <c r="AB1966" s="31">
        <v>-54.900216092538457</v>
      </c>
      <c r="AC1966" s="31">
        <v>-29.549386118608005</v>
      </c>
      <c r="AD1966" s="28" t="s">
        <v>74</v>
      </c>
      <c r="AE1966" s="31">
        <v>-70.530392913242309</v>
      </c>
      <c r="AF1966" s="31">
        <v>-48.305499805265349</v>
      </c>
      <c r="AG1966" s="28" t="s">
        <v>74</v>
      </c>
      <c r="AH1966" s="32">
        <v>45940</v>
      </c>
      <c r="AJ1966" s="30" t="s">
        <v>6666</v>
      </c>
    </row>
    <row r="1967" spans="1:36" x14ac:dyDescent="0.2">
      <c r="A1967" s="23">
        <v>3443</v>
      </c>
      <c r="B1967" s="24" t="s">
        <v>107</v>
      </c>
      <c r="C1967" s="25" t="s">
        <v>3688</v>
      </c>
      <c r="D1967" s="26" t="s">
        <v>74</v>
      </c>
      <c r="E1967" s="24">
        <v>5</v>
      </c>
      <c r="F1967" s="27">
        <v>0</v>
      </c>
      <c r="G1967" s="27">
        <v>42.20292523356698</v>
      </c>
      <c r="H1967" s="26" t="s">
        <v>74</v>
      </c>
      <c r="I1967" s="27">
        <v>46.915460061139321</v>
      </c>
      <c r="J1967" s="27">
        <v>6.6092140019999999</v>
      </c>
      <c r="K1967" s="26" t="s">
        <v>74</v>
      </c>
      <c r="L1967" s="23" t="s">
        <v>75</v>
      </c>
      <c r="M1967" s="23" t="s">
        <v>76</v>
      </c>
      <c r="N1967" s="28" t="s">
        <v>74</v>
      </c>
      <c r="O1967" s="3" t="s">
        <v>109</v>
      </c>
      <c r="P1967" s="3" t="s">
        <v>110</v>
      </c>
      <c r="Q1967" s="28" t="s">
        <v>74</v>
      </c>
      <c r="R1967" s="29">
        <v>5</v>
      </c>
      <c r="S1967" s="30">
        <v>2</v>
      </c>
      <c r="T1967" s="30">
        <v>1</v>
      </c>
      <c r="U1967" s="30">
        <v>0</v>
      </c>
      <c r="V1967" s="30">
        <v>0</v>
      </c>
      <c r="W1967" s="28" t="s">
        <v>74</v>
      </c>
      <c r="X1967" s="3" t="s">
        <v>79</v>
      </c>
      <c r="Y1967" s="28" t="s">
        <v>74</v>
      </c>
      <c r="Z1967" s="31">
        <v>0</v>
      </c>
      <c r="AA1967" s="31">
        <v>57.043640510003101</v>
      </c>
      <c r="AB1967" s="31">
        <v>-19.293404433269231</v>
      </c>
      <c r="AC1967" s="31">
        <v>39.547145104897993</v>
      </c>
      <c r="AD1967" s="28" t="s">
        <v>74</v>
      </c>
      <c r="AE1967" s="31">
        <v>-41.11168643941523</v>
      </c>
      <c r="AF1967" s="31">
        <v>8.4811950551646351</v>
      </c>
      <c r="AG1967" s="28" t="s">
        <v>74</v>
      </c>
      <c r="AH1967" s="32">
        <v>45940</v>
      </c>
      <c r="AJ1967" s="30" t="s">
        <v>6667</v>
      </c>
    </row>
    <row r="1968" spans="1:36" x14ac:dyDescent="0.2">
      <c r="A1968" s="23" t="s">
        <v>3689</v>
      </c>
      <c r="B1968" s="24" t="s">
        <v>72</v>
      </c>
      <c r="C1968" s="25" t="s">
        <v>3690</v>
      </c>
      <c r="D1968" s="26" t="s">
        <v>74</v>
      </c>
      <c r="E1968" s="24">
        <v>0</v>
      </c>
      <c r="F1968" s="27">
        <v>-55.228277205010876</v>
      </c>
      <c r="G1968" s="27">
        <v>0</v>
      </c>
      <c r="H1968" s="26" t="s">
        <v>74</v>
      </c>
      <c r="I1968" s="27">
        <v>44.163044616879873</v>
      </c>
      <c r="J1968" s="27">
        <v>6.5804240370000002</v>
      </c>
      <c r="K1968" s="26" t="s">
        <v>74</v>
      </c>
      <c r="L1968" s="23" t="s">
        <v>91</v>
      </c>
      <c r="M1968" s="23" t="s">
        <v>1147</v>
      </c>
      <c r="N1968" s="28" t="s">
        <v>74</v>
      </c>
      <c r="O1968" s="3" t="s">
        <v>77</v>
      </c>
      <c r="P1968" s="3" t="s">
        <v>78</v>
      </c>
      <c r="Q1968" s="28" t="s">
        <v>74</v>
      </c>
      <c r="R1968" s="29">
        <v>0</v>
      </c>
      <c r="S1968" s="30">
        <v>0</v>
      </c>
      <c r="T1968" s="30">
        <v>0</v>
      </c>
      <c r="U1968" s="30">
        <v>31</v>
      </c>
      <c r="V1968" s="30">
        <v>27</v>
      </c>
      <c r="W1968" s="28" t="s">
        <v>74</v>
      </c>
      <c r="X1968" s="3" t="s">
        <v>79</v>
      </c>
      <c r="Y1968" s="28" t="s">
        <v>74</v>
      </c>
      <c r="Z1968" s="31">
        <v>-43.163574154494015</v>
      </c>
      <c r="AA1968" s="31">
        <v>0</v>
      </c>
      <c r="AB1968" s="31">
        <v>-68.598224372455803</v>
      </c>
      <c r="AC1968" s="31">
        <v>-44.300362427901611</v>
      </c>
      <c r="AD1968" s="28" t="s">
        <v>74</v>
      </c>
      <c r="AE1968" s="31">
        <v>-76.733771459647443</v>
      </c>
      <c r="AF1968" s="31">
        <v>-58.789690150318819</v>
      </c>
      <c r="AG1968" s="28" t="s">
        <v>74</v>
      </c>
      <c r="AH1968" s="32">
        <v>45940</v>
      </c>
      <c r="AJ1968" s="30" t="s">
        <v>6668</v>
      </c>
    </row>
    <row r="1969" spans="1:36" x14ac:dyDescent="0.2">
      <c r="A1969" s="23">
        <v>5876</v>
      </c>
      <c r="B1969" s="24" t="s">
        <v>107</v>
      </c>
      <c r="C1969" s="25" t="s">
        <v>3691</v>
      </c>
      <c r="D1969" s="26" t="s">
        <v>74</v>
      </c>
      <c r="E1969" s="24">
        <v>0</v>
      </c>
      <c r="F1969" s="27">
        <v>-21.683666342981802</v>
      </c>
      <c r="G1969" s="27">
        <v>1.8603270388155817</v>
      </c>
      <c r="H1969" s="26" t="s">
        <v>74</v>
      </c>
      <c r="I1969" s="27">
        <v>12.151357114717994</v>
      </c>
      <c r="J1969" s="27">
        <v>6.5761364369999997</v>
      </c>
      <c r="K1969" s="26" t="s">
        <v>74</v>
      </c>
      <c r="L1969" s="23" t="s">
        <v>113</v>
      </c>
      <c r="M1969" s="23" t="s">
        <v>324</v>
      </c>
      <c r="N1969" s="28" t="s">
        <v>74</v>
      </c>
      <c r="O1969" s="3" t="s">
        <v>109</v>
      </c>
      <c r="P1969" s="3" t="s">
        <v>110</v>
      </c>
      <c r="Q1969" s="28" t="s">
        <v>74</v>
      </c>
      <c r="R1969" s="29">
        <v>2</v>
      </c>
      <c r="S1969" s="30">
        <v>0</v>
      </c>
      <c r="T1969" s="30">
        <v>0</v>
      </c>
      <c r="U1969" s="30">
        <v>0</v>
      </c>
      <c r="V1969" s="30">
        <v>7</v>
      </c>
      <c r="W1969" s="28" t="s">
        <v>74</v>
      </c>
      <c r="X1969" s="3" t="s">
        <v>101</v>
      </c>
      <c r="Y1969" s="28" t="s">
        <v>74</v>
      </c>
      <c r="Z1969" s="31">
        <v>-9.9459459459459492</v>
      </c>
      <c r="AA1969" s="31">
        <v>1.5853658536585331</v>
      </c>
      <c r="AB1969" s="31">
        <v>-9.9459459459459492</v>
      </c>
      <c r="AC1969" s="31">
        <v>0.38817564676860478</v>
      </c>
      <c r="AD1969" s="28" t="s">
        <v>74</v>
      </c>
      <c r="AE1969" s="31">
        <v>-46.337338218627835</v>
      </c>
      <c r="AF1969" s="31">
        <v>-24.890325193116258</v>
      </c>
      <c r="AG1969" s="28" t="s">
        <v>74</v>
      </c>
      <c r="AH1969" s="32">
        <v>45940</v>
      </c>
      <c r="AJ1969" s="30" t="s">
        <v>6669</v>
      </c>
    </row>
    <row r="1970" spans="1:36" x14ac:dyDescent="0.2">
      <c r="A1970" s="23" t="s">
        <v>3692</v>
      </c>
      <c r="B1970" s="24" t="s">
        <v>255</v>
      </c>
      <c r="C1970" s="25" t="s">
        <v>3693</v>
      </c>
      <c r="D1970" s="26" t="s">
        <v>74</v>
      </c>
      <c r="E1970" s="24">
        <v>1</v>
      </c>
      <c r="F1970" s="27">
        <v>-16.453780880273335</v>
      </c>
      <c r="G1970" s="27">
        <v>7.9293834486038506</v>
      </c>
      <c r="H1970" s="26" t="s">
        <v>74</v>
      </c>
      <c r="I1970" s="27">
        <v>37.423865547414138</v>
      </c>
      <c r="J1970" s="27">
        <v>6.5735047819999997</v>
      </c>
      <c r="K1970" s="26" t="s">
        <v>74</v>
      </c>
      <c r="L1970" s="23" t="s">
        <v>91</v>
      </c>
      <c r="M1970" s="23" t="s">
        <v>1209</v>
      </c>
      <c r="N1970" s="28" t="s">
        <v>74</v>
      </c>
      <c r="O1970" s="3" t="s">
        <v>109</v>
      </c>
      <c r="P1970" s="3" t="s">
        <v>258</v>
      </c>
      <c r="Q1970" s="28" t="s">
        <v>74</v>
      </c>
      <c r="R1970" s="29">
        <v>5</v>
      </c>
      <c r="S1970" s="30">
        <v>5</v>
      </c>
      <c r="T1970" s="30">
        <v>0</v>
      </c>
      <c r="U1970" s="30">
        <v>0</v>
      </c>
      <c r="V1970" s="30">
        <v>0</v>
      </c>
      <c r="W1970" s="28" t="s">
        <v>74</v>
      </c>
      <c r="X1970" s="3" t="s">
        <v>83</v>
      </c>
      <c r="Y1970" s="28" t="s">
        <v>74</v>
      </c>
      <c r="Z1970" s="31">
        <v>-7.1890452643590717</v>
      </c>
      <c r="AA1970" s="31">
        <v>22.303312214291445</v>
      </c>
      <c r="AB1970" s="31">
        <v>-29.614437117422732</v>
      </c>
      <c r="AC1970" s="31">
        <v>17.48121997698814</v>
      </c>
      <c r="AD1970" s="28" t="s">
        <v>74</v>
      </c>
      <c r="AE1970" s="31">
        <v>-45.146771874919587</v>
      </c>
      <c r="AF1970" s="31">
        <v>-15.885972512885205</v>
      </c>
      <c r="AG1970" s="28" t="s">
        <v>74</v>
      </c>
      <c r="AH1970" s="32">
        <v>45940</v>
      </c>
      <c r="AJ1970" s="30" t="s">
        <v>6670</v>
      </c>
    </row>
    <row r="1971" spans="1:36" x14ac:dyDescent="0.2">
      <c r="A1971" s="23" t="s">
        <v>3694</v>
      </c>
      <c r="B1971" s="24" t="s">
        <v>846</v>
      </c>
      <c r="C1971" s="25" t="s">
        <v>3695</v>
      </c>
      <c r="D1971" s="26" t="s">
        <v>74</v>
      </c>
      <c r="E1971" s="24">
        <v>2</v>
      </c>
      <c r="F1971" s="27">
        <v>-12.578483264324152</v>
      </c>
      <c r="G1971" s="27">
        <v>2.9878641393853784</v>
      </c>
      <c r="H1971" s="26" t="s">
        <v>74</v>
      </c>
      <c r="I1971" s="27">
        <v>21.525682638426328</v>
      </c>
      <c r="J1971" s="27">
        <v>6.5722941830000003</v>
      </c>
      <c r="K1971" s="26" t="s">
        <v>74</v>
      </c>
      <c r="L1971" s="23" t="s">
        <v>113</v>
      </c>
      <c r="M1971" s="23" t="s">
        <v>324</v>
      </c>
      <c r="N1971" s="28" t="s">
        <v>74</v>
      </c>
      <c r="O1971" s="3" t="s">
        <v>156</v>
      </c>
      <c r="P1971" s="3" t="s">
        <v>848</v>
      </c>
      <c r="Q1971" s="28" t="s">
        <v>74</v>
      </c>
      <c r="R1971" s="29">
        <v>5</v>
      </c>
      <c r="S1971" s="30">
        <v>1</v>
      </c>
      <c r="T1971" s="30">
        <v>0</v>
      </c>
      <c r="U1971" s="30">
        <v>0</v>
      </c>
      <c r="V1971" s="30">
        <v>0</v>
      </c>
      <c r="W1971" s="28" t="s">
        <v>74</v>
      </c>
      <c r="X1971" s="3" t="s">
        <v>83</v>
      </c>
      <c r="Y1971" s="28" t="s">
        <v>74</v>
      </c>
      <c r="Z1971" s="31">
        <v>-5.0375133976420186</v>
      </c>
      <c r="AA1971" s="31">
        <v>13.735558408215645</v>
      </c>
      <c r="AB1971" s="31">
        <v>-5.0375133976420186</v>
      </c>
      <c r="AC1971" s="31">
        <v>38.096574082733241</v>
      </c>
      <c r="AD1971" s="28" t="s">
        <v>74</v>
      </c>
      <c r="AE1971" s="31">
        <v>-17.990730531270128</v>
      </c>
      <c r="AF1971" s="31">
        <v>7.4055569148896989</v>
      </c>
      <c r="AG1971" s="28" t="s">
        <v>74</v>
      </c>
      <c r="AH1971" s="32">
        <v>45940</v>
      </c>
      <c r="AJ1971" s="30" t="s">
        <v>6671</v>
      </c>
    </row>
    <row r="1972" spans="1:36" x14ac:dyDescent="0.2">
      <c r="A1972" s="23">
        <v>9005</v>
      </c>
      <c r="B1972" s="24" t="s">
        <v>259</v>
      </c>
      <c r="C1972" s="25" t="s">
        <v>3696</v>
      </c>
      <c r="D1972" s="26" t="s">
        <v>74</v>
      </c>
      <c r="E1972" s="24">
        <v>0</v>
      </c>
      <c r="F1972" s="27">
        <v>-24.130966756243662</v>
      </c>
      <c r="G1972" s="27">
        <v>0</v>
      </c>
      <c r="H1972" s="26" t="s">
        <v>74</v>
      </c>
      <c r="I1972" s="27">
        <v>16.820674518592966</v>
      </c>
      <c r="J1972" s="27">
        <v>6.5579657290000002</v>
      </c>
      <c r="K1972" s="26" t="s">
        <v>74</v>
      </c>
      <c r="L1972" s="23" t="s">
        <v>91</v>
      </c>
      <c r="M1972" s="23" t="s">
        <v>2474</v>
      </c>
      <c r="N1972" s="28" t="s">
        <v>74</v>
      </c>
      <c r="O1972" s="3" t="s">
        <v>109</v>
      </c>
      <c r="P1972" s="3" t="s">
        <v>261</v>
      </c>
      <c r="Q1972" s="28" t="s">
        <v>74</v>
      </c>
      <c r="R1972" s="29">
        <v>4</v>
      </c>
      <c r="S1972" s="30">
        <v>0</v>
      </c>
      <c r="T1972" s="30">
        <v>0</v>
      </c>
      <c r="U1972" s="30">
        <v>0</v>
      </c>
      <c r="V1972" s="30">
        <v>3</v>
      </c>
      <c r="W1972" s="28" t="s">
        <v>74</v>
      </c>
      <c r="X1972" s="3" t="s">
        <v>101</v>
      </c>
      <c r="Y1972" s="28" t="s">
        <v>74</v>
      </c>
      <c r="Z1972" s="31">
        <v>-8.8303835737229956</v>
      </c>
      <c r="AA1972" s="31">
        <v>4.6650357319321802</v>
      </c>
      <c r="AB1972" s="31">
        <v>-13.601432515108561</v>
      </c>
      <c r="AC1972" s="31">
        <v>3.0219749668462965</v>
      </c>
      <c r="AD1972" s="28" t="s">
        <v>74</v>
      </c>
      <c r="AE1972" s="31">
        <v>-46.028620068884898</v>
      </c>
      <c r="AF1972" s="31">
        <v>-28.133710947136585</v>
      </c>
      <c r="AG1972" s="28" t="s">
        <v>74</v>
      </c>
      <c r="AH1972" s="32">
        <v>45940</v>
      </c>
      <c r="AJ1972" s="30" t="s">
        <v>6672</v>
      </c>
    </row>
    <row r="1973" spans="1:36" x14ac:dyDescent="0.2">
      <c r="A1973" s="23" t="s">
        <v>3697</v>
      </c>
      <c r="B1973" s="24" t="s">
        <v>255</v>
      </c>
      <c r="C1973" s="25" t="s">
        <v>3698</v>
      </c>
      <c r="D1973" s="26" t="s">
        <v>74</v>
      </c>
      <c r="E1973" s="24">
        <v>1</v>
      </c>
      <c r="F1973" s="27">
        <v>-25.097106597921385</v>
      </c>
      <c r="G1973" s="27">
        <v>2.227531678110529</v>
      </c>
      <c r="H1973" s="26" t="s">
        <v>74</v>
      </c>
      <c r="I1973" s="27">
        <v>30.4725319450441</v>
      </c>
      <c r="J1973" s="27">
        <v>6.554909157</v>
      </c>
      <c r="K1973" s="26" t="s">
        <v>74</v>
      </c>
      <c r="L1973" s="23" t="s">
        <v>493</v>
      </c>
      <c r="M1973" s="23" t="s">
        <v>1302</v>
      </c>
      <c r="N1973" s="28" t="s">
        <v>74</v>
      </c>
      <c r="O1973" s="3" t="s">
        <v>109</v>
      </c>
      <c r="P1973" s="3" t="s">
        <v>258</v>
      </c>
      <c r="Q1973" s="28" t="s">
        <v>74</v>
      </c>
      <c r="R1973" s="29">
        <v>4</v>
      </c>
      <c r="S1973" s="30">
        <v>0</v>
      </c>
      <c r="T1973" s="30">
        <v>0</v>
      </c>
      <c r="U1973" s="30">
        <v>0</v>
      </c>
      <c r="V1973" s="30">
        <v>0</v>
      </c>
      <c r="W1973" s="28" t="s">
        <v>74</v>
      </c>
      <c r="X1973" s="3" t="s">
        <v>83</v>
      </c>
      <c r="Y1973" s="28" t="s">
        <v>74</v>
      </c>
      <c r="Z1973" s="31">
        <v>-16.540141186782915</v>
      </c>
      <c r="AA1973" s="31">
        <v>4.3818721654866302</v>
      </c>
      <c r="AB1973" s="31">
        <v>-30.68513214284167</v>
      </c>
      <c r="AC1973" s="31">
        <v>22.581452275249617</v>
      </c>
      <c r="AD1973" s="28" t="s">
        <v>74</v>
      </c>
      <c r="AE1973" s="31">
        <v>-40.90362425255114</v>
      </c>
      <c r="AF1973" s="31">
        <v>-11.155128870644457</v>
      </c>
      <c r="AG1973" s="28" t="s">
        <v>74</v>
      </c>
      <c r="AH1973" s="32">
        <v>45940</v>
      </c>
      <c r="AJ1973" s="30" t="s">
        <v>6673</v>
      </c>
    </row>
    <row r="1974" spans="1:36" x14ac:dyDescent="0.2">
      <c r="A1974" s="23" t="s">
        <v>3699</v>
      </c>
      <c r="B1974" s="24" t="s">
        <v>188</v>
      </c>
      <c r="C1974" s="25" t="s">
        <v>3700</v>
      </c>
      <c r="D1974" s="26" t="s">
        <v>74</v>
      </c>
      <c r="E1974" s="24">
        <v>3</v>
      </c>
      <c r="F1974" s="27">
        <v>-13.122379624792401</v>
      </c>
      <c r="G1974" s="27">
        <v>3.4447700348876857</v>
      </c>
      <c r="H1974" s="26" t="s">
        <v>74</v>
      </c>
      <c r="I1974" s="27">
        <v>30.726844113527012</v>
      </c>
      <c r="J1974" s="27">
        <v>6.5493746310000001</v>
      </c>
      <c r="K1974" s="26" t="s">
        <v>74</v>
      </c>
      <c r="L1974" s="23" t="s">
        <v>113</v>
      </c>
      <c r="M1974" s="23" t="s">
        <v>114</v>
      </c>
      <c r="N1974" s="28" t="s">
        <v>74</v>
      </c>
      <c r="O1974" s="3" t="s">
        <v>99</v>
      </c>
      <c r="P1974" s="3" t="s">
        <v>190</v>
      </c>
      <c r="Q1974" s="28" t="s">
        <v>74</v>
      </c>
      <c r="R1974" s="29">
        <v>3</v>
      </c>
      <c r="S1974" s="30">
        <v>0</v>
      </c>
      <c r="T1974" s="30">
        <v>0</v>
      </c>
      <c r="U1974" s="30">
        <v>0</v>
      </c>
      <c r="V1974" s="30">
        <v>0</v>
      </c>
      <c r="W1974" s="28" t="s">
        <v>74</v>
      </c>
      <c r="X1974" s="3" t="s">
        <v>83</v>
      </c>
      <c r="Y1974" s="28" t="s">
        <v>74</v>
      </c>
      <c r="Z1974" s="31">
        <v>-7.4469405485912867</v>
      </c>
      <c r="AA1974" s="31">
        <v>15.272839697016542</v>
      </c>
      <c r="AB1974" s="31">
        <v>-7.4469405485912867</v>
      </c>
      <c r="AC1974" s="31">
        <v>73.88575276983363</v>
      </c>
      <c r="AD1974" s="28" t="s">
        <v>74</v>
      </c>
      <c r="AE1974" s="31">
        <v>-13.122379624792401</v>
      </c>
      <c r="AF1974" s="31">
        <v>39.41255134238407</v>
      </c>
      <c r="AG1974" s="28" t="s">
        <v>74</v>
      </c>
      <c r="AH1974" s="32">
        <v>45940</v>
      </c>
      <c r="AJ1974" s="30" t="s">
        <v>6674</v>
      </c>
    </row>
    <row r="1975" spans="1:36" x14ac:dyDescent="0.2">
      <c r="A1975" s="23" t="s">
        <v>3701</v>
      </c>
      <c r="B1975" s="24" t="s">
        <v>1587</v>
      </c>
      <c r="C1975" s="25" t="s">
        <v>3702</v>
      </c>
      <c r="D1975" s="26" t="s">
        <v>74</v>
      </c>
      <c r="E1975" s="24">
        <v>4</v>
      </c>
      <c r="F1975" s="27">
        <v>-18.162070536857485</v>
      </c>
      <c r="G1975" s="27">
        <v>25.798787784001259</v>
      </c>
      <c r="H1975" s="26" t="s">
        <v>74</v>
      </c>
      <c r="I1975" s="27">
        <v>35.488857027198776</v>
      </c>
      <c r="J1975" s="27">
        <v>6.5250880750000002</v>
      </c>
      <c r="K1975" s="26" t="s">
        <v>74</v>
      </c>
      <c r="L1975" s="23" t="s">
        <v>315</v>
      </c>
      <c r="M1975" s="23" t="s">
        <v>316</v>
      </c>
      <c r="N1975" s="28" t="s">
        <v>74</v>
      </c>
      <c r="O1975" s="3" t="s">
        <v>156</v>
      </c>
      <c r="P1975" s="3" t="s">
        <v>1589</v>
      </c>
      <c r="Q1975" s="28" t="s">
        <v>74</v>
      </c>
      <c r="R1975" s="29">
        <v>5</v>
      </c>
      <c r="S1975" s="30">
        <v>20</v>
      </c>
      <c r="T1975" s="30">
        <v>0</v>
      </c>
      <c r="U1975" s="30">
        <v>0</v>
      </c>
      <c r="V1975" s="30">
        <v>0</v>
      </c>
      <c r="W1975" s="28" t="s">
        <v>74</v>
      </c>
      <c r="X1975" s="3" t="s">
        <v>83</v>
      </c>
      <c r="Y1975" s="28" t="s">
        <v>74</v>
      </c>
      <c r="Z1975" s="31">
        <v>-14.776357827476035</v>
      </c>
      <c r="AA1975" s="31">
        <v>44.384303112313944</v>
      </c>
      <c r="AB1975" s="31">
        <v>-14.776357827476035</v>
      </c>
      <c r="AC1975" s="31">
        <v>34.463481885866081</v>
      </c>
      <c r="AD1975" s="28" t="s">
        <v>74</v>
      </c>
      <c r="AE1975" s="31">
        <v>-29.99007108794946</v>
      </c>
      <c r="AF1975" s="31">
        <v>13.267968386420797</v>
      </c>
      <c r="AG1975" s="28" t="s">
        <v>74</v>
      </c>
      <c r="AH1975" s="32">
        <v>45940</v>
      </c>
      <c r="AJ1975" s="30" t="s">
        <v>6675</v>
      </c>
    </row>
    <row r="1976" spans="1:36" x14ac:dyDescent="0.2">
      <c r="A1976" s="23">
        <v>2376</v>
      </c>
      <c r="B1976" s="24" t="s">
        <v>107</v>
      </c>
      <c r="C1976" s="25" t="s">
        <v>3703</v>
      </c>
      <c r="D1976" s="26" t="s">
        <v>74</v>
      </c>
      <c r="E1976" s="24">
        <v>5</v>
      </c>
      <c r="F1976" s="27">
        <v>-4.5704078519382341</v>
      </c>
      <c r="G1976" s="27">
        <v>32.584768956753571</v>
      </c>
      <c r="H1976" s="26" t="s">
        <v>74</v>
      </c>
      <c r="I1976" s="27">
        <v>36.720521905863016</v>
      </c>
      <c r="J1976" s="27">
        <v>6.5203299509999999</v>
      </c>
      <c r="K1976" s="26" t="s">
        <v>74</v>
      </c>
      <c r="L1976" s="23" t="s">
        <v>75</v>
      </c>
      <c r="M1976" s="23" t="s">
        <v>286</v>
      </c>
      <c r="N1976" s="28" t="s">
        <v>74</v>
      </c>
      <c r="O1976" s="3" t="s">
        <v>109</v>
      </c>
      <c r="P1976" s="3" t="s">
        <v>110</v>
      </c>
      <c r="Q1976" s="28" t="s">
        <v>74</v>
      </c>
      <c r="R1976" s="29">
        <v>5</v>
      </c>
      <c r="S1976" s="30">
        <v>14</v>
      </c>
      <c r="T1976" s="30">
        <v>4</v>
      </c>
      <c r="U1976" s="30">
        <v>0</v>
      </c>
      <c r="V1976" s="30">
        <v>0</v>
      </c>
      <c r="W1976" s="28" t="s">
        <v>74</v>
      </c>
      <c r="X1976" s="3" t="s">
        <v>83</v>
      </c>
      <c r="Y1976" s="28" t="s">
        <v>74</v>
      </c>
      <c r="Z1976" s="31">
        <v>-4.0128410914927768</v>
      </c>
      <c r="AA1976" s="31">
        <v>53.451372850910964</v>
      </c>
      <c r="AB1976" s="31">
        <v>-18.641669614432256</v>
      </c>
      <c r="AC1976" s="31">
        <v>45.209248226468127</v>
      </c>
      <c r="AD1976" s="28" t="s">
        <v>74</v>
      </c>
      <c r="AE1976" s="31">
        <v>-35.665081279322891</v>
      </c>
      <c r="AF1976" s="31">
        <v>15.236876934438982</v>
      </c>
      <c r="AG1976" s="28" t="s">
        <v>74</v>
      </c>
      <c r="AH1976" s="32">
        <v>45940</v>
      </c>
      <c r="AJ1976" s="30" t="s">
        <v>6676</v>
      </c>
    </row>
    <row r="1977" spans="1:36" x14ac:dyDescent="0.2">
      <c r="A1977" s="23" t="s">
        <v>3704</v>
      </c>
      <c r="B1977" s="24" t="s">
        <v>194</v>
      </c>
      <c r="C1977" s="25" t="s">
        <v>3705</v>
      </c>
      <c r="D1977" s="26" t="s">
        <v>74</v>
      </c>
      <c r="E1977" s="24">
        <v>1</v>
      </c>
      <c r="F1977" s="27">
        <v>-26.112063853005228</v>
      </c>
      <c r="G1977" s="27">
        <v>6.254772067545586</v>
      </c>
      <c r="H1977" s="26" t="s">
        <v>74</v>
      </c>
      <c r="I1977" s="27">
        <v>26.357620744791831</v>
      </c>
      <c r="J1977" s="27">
        <v>6.5045188469999999</v>
      </c>
      <c r="K1977" s="26" t="s">
        <v>74</v>
      </c>
      <c r="L1977" s="23" t="s">
        <v>129</v>
      </c>
      <c r="M1977" s="23" t="s">
        <v>366</v>
      </c>
      <c r="N1977" s="28" t="s">
        <v>74</v>
      </c>
      <c r="O1977" s="3" t="s">
        <v>156</v>
      </c>
      <c r="P1977" s="3" t="s">
        <v>196</v>
      </c>
      <c r="Q1977" s="28" t="s">
        <v>74</v>
      </c>
      <c r="R1977" s="29">
        <v>2</v>
      </c>
      <c r="S1977" s="30">
        <v>0</v>
      </c>
      <c r="T1977" s="30">
        <v>0</v>
      </c>
      <c r="U1977" s="30">
        <v>0</v>
      </c>
      <c r="V1977" s="30">
        <v>0</v>
      </c>
      <c r="W1977" s="28" t="s">
        <v>74</v>
      </c>
      <c r="X1977" s="3" t="s">
        <v>83</v>
      </c>
      <c r="Y1977" s="28" t="s">
        <v>74</v>
      </c>
      <c r="Z1977" s="31">
        <v>-18.96768921725511</v>
      </c>
      <c r="AA1977" s="31">
        <v>5.6838365896980516</v>
      </c>
      <c r="AB1977" s="31">
        <v>-18.96768921725511</v>
      </c>
      <c r="AC1977" s="31">
        <v>7.1533650546313359</v>
      </c>
      <c r="AD1977" s="28" t="s">
        <v>74</v>
      </c>
      <c r="AE1977" s="31">
        <v>-28.84189758230513</v>
      </c>
      <c r="AF1977" s="31">
        <v>-14.754503543581968</v>
      </c>
      <c r="AG1977" s="28" t="s">
        <v>74</v>
      </c>
      <c r="AH1977" s="32">
        <v>45940</v>
      </c>
      <c r="AJ1977" s="30" t="s">
        <v>6677</v>
      </c>
    </row>
    <row r="1978" spans="1:36" x14ac:dyDescent="0.2">
      <c r="A1978" s="23" t="s">
        <v>3706</v>
      </c>
      <c r="B1978" s="24" t="s">
        <v>255</v>
      </c>
      <c r="C1978" s="25" t="s">
        <v>3707</v>
      </c>
      <c r="D1978" s="26" t="s">
        <v>74</v>
      </c>
      <c r="E1978" s="24">
        <v>4</v>
      </c>
      <c r="F1978" s="27">
        <v>-11.47187656239954</v>
      </c>
      <c r="G1978" s="27">
        <v>12.535651367363688</v>
      </c>
      <c r="H1978" s="26" t="s">
        <v>74</v>
      </c>
      <c r="I1978" s="27">
        <v>28.62063284103241</v>
      </c>
      <c r="J1978" s="27">
        <v>6.5044591980000002</v>
      </c>
      <c r="K1978" s="26" t="s">
        <v>74</v>
      </c>
      <c r="L1978" s="23" t="s">
        <v>113</v>
      </c>
      <c r="M1978" s="23" t="s">
        <v>324</v>
      </c>
      <c r="N1978" s="28" t="s">
        <v>74</v>
      </c>
      <c r="O1978" s="3" t="s">
        <v>109</v>
      </c>
      <c r="P1978" s="3" t="s">
        <v>258</v>
      </c>
      <c r="Q1978" s="28" t="s">
        <v>74</v>
      </c>
      <c r="R1978" s="29">
        <v>5</v>
      </c>
      <c r="S1978" s="30">
        <v>20</v>
      </c>
      <c r="T1978" s="30">
        <v>0</v>
      </c>
      <c r="U1978" s="30">
        <v>0</v>
      </c>
      <c r="V1978" s="30">
        <v>0</v>
      </c>
      <c r="W1978" s="28" t="s">
        <v>74</v>
      </c>
      <c r="X1978" s="3" t="s">
        <v>83</v>
      </c>
      <c r="Y1978" s="28" t="s">
        <v>74</v>
      </c>
      <c r="Z1978" s="31">
        <v>0</v>
      </c>
      <c r="AA1978" s="31">
        <v>24.126113776559286</v>
      </c>
      <c r="AB1978" s="31">
        <v>-11.343450590950424</v>
      </c>
      <c r="AC1978" s="31">
        <v>43.996928550171191</v>
      </c>
      <c r="AD1978" s="28" t="s">
        <v>74</v>
      </c>
      <c r="AE1978" s="31">
        <v>-36.457754284837961</v>
      </c>
      <c r="AF1978" s="31">
        <v>4.0293556735556377</v>
      </c>
      <c r="AG1978" s="28" t="s">
        <v>74</v>
      </c>
      <c r="AH1978" s="32">
        <v>45940</v>
      </c>
      <c r="AJ1978" s="30" t="s">
        <v>6678</v>
      </c>
    </row>
    <row r="1979" spans="1:36" x14ac:dyDescent="0.2">
      <c r="A1979" s="23" t="s">
        <v>3708</v>
      </c>
      <c r="B1979" s="24" t="s">
        <v>154</v>
      </c>
      <c r="C1979" s="25" t="s">
        <v>3709</v>
      </c>
      <c r="D1979" s="26" t="s">
        <v>74</v>
      </c>
      <c r="E1979" s="24">
        <v>0</v>
      </c>
      <c r="F1979" s="27">
        <v>-12.351209873152168</v>
      </c>
      <c r="G1979" s="27">
        <v>1.4136110222274649</v>
      </c>
      <c r="H1979" s="26" t="s">
        <v>74</v>
      </c>
      <c r="I1979" s="27">
        <v>15.091958985617854</v>
      </c>
      <c r="J1979" s="27">
        <v>29.123115050999999</v>
      </c>
      <c r="K1979" s="26" t="s">
        <v>74</v>
      </c>
      <c r="L1979" s="23" t="s">
        <v>315</v>
      </c>
      <c r="M1979" s="23" t="s">
        <v>1578</v>
      </c>
      <c r="N1979" s="28" t="s">
        <v>74</v>
      </c>
      <c r="O1979" s="3" t="s">
        <v>156</v>
      </c>
      <c r="P1979" s="3" t="s">
        <v>321</v>
      </c>
      <c r="Q1979" s="28" t="s">
        <v>74</v>
      </c>
      <c r="R1979" s="29">
        <v>5</v>
      </c>
      <c r="S1979" s="30">
        <v>41</v>
      </c>
      <c r="T1979" s="30">
        <v>0</v>
      </c>
      <c r="U1979" s="30">
        <v>0</v>
      </c>
      <c r="V1979" s="30">
        <v>1</v>
      </c>
      <c r="W1979" s="28" t="s">
        <v>74</v>
      </c>
      <c r="X1979" s="3" t="s">
        <v>101</v>
      </c>
      <c r="Y1979" s="28" t="s">
        <v>74</v>
      </c>
      <c r="Z1979" s="31">
        <v>-4.3891733723482051</v>
      </c>
      <c r="AA1979" s="31">
        <v>9.3266415725637817</v>
      </c>
      <c r="AB1979" s="31">
        <v>-11.56968876860622</v>
      </c>
      <c r="AC1979" s="31">
        <v>12.046018594323964</v>
      </c>
      <c r="AD1979" s="28" t="s">
        <v>74</v>
      </c>
      <c r="AE1979" s="31">
        <v>-33.587681061628878</v>
      </c>
      <c r="AF1979" s="31">
        <v>-10.140430171691129</v>
      </c>
      <c r="AG1979" s="28" t="s">
        <v>74</v>
      </c>
      <c r="AH1979" s="32">
        <v>45940</v>
      </c>
      <c r="AJ1979" s="30" t="s">
        <v>6679</v>
      </c>
    </row>
    <row r="1980" spans="1:36" x14ac:dyDescent="0.2">
      <c r="A1980" s="23" t="s">
        <v>3710</v>
      </c>
      <c r="B1980" s="24" t="s">
        <v>140</v>
      </c>
      <c r="C1980" s="25" t="s">
        <v>3347</v>
      </c>
      <c r="D1980" s="26" t="s">
        <v>74</v>
      </c>
      <c r="E1980" s="24">
        <v>3</v>
      </c>
      <c r="F1980" s="27">
        <v>-10.285930189563826</v>
      </c>
      <c r="G1980" s="27">
        <v>29.952262217589009</v>
      </c>
      <c r="H1980" s="26" t="s">
        <v>74</v>
      </c>
      <c r="I1980" s="27">
        <v>35.295628168339896</v>
      </c>
      <c r="J1980" s="27">
        <v>6.4835444420000004</v>
      </c>
      <c r="K1980" s="26" t="s">
        <v>74</v>
      </c>
      <c r="L1980" s="23" t="s">
        <v>75</v>
      </c>
      <c r="M1980" s="23" t="s">
        <v>204</v>
      </c>
      <c r="N1980" s="28" t="s">
        <v>74</v>
      </c>
      <c r="O1980" s="3" t="s">
        <v>109</v>
      </c>
      <c r="P1980" s="3" t="s">
        <v>142</v>
      </c>
      <c r="Q1980" s="28" t="s">
        <v>74</v>
      </c>
      <c r="R1980" s="29">
        <v>4</v>
      </c>
      <c r="S1980" s="30">
        <v>0</v>
      </c>
      <c r="T1980" s="30">
        <v>0</v>
      </c>
      <c r="U1980" s="30">
        <v>0</v>
      </c>
      <c r="V1980" s="30">
        <v>0</v>
      </c>
      <c r="W1980" s="28" t="s">
        <v>74</v>
      </c>
      <c r="X1980" s="3" t="s">
        <v>83</v>
      </c>
      <c r="Y1980" s="28" t="s">
        <v>74</v>
      </c>
      <c r="Z1980" s="31">
        <v>-3.4263369899341236</v>
      </c>
      <c r="AA1980" s="31">
        <v>53.860189237172037</v>
      </c>
      <c r="AB1980" s="31">
        <v>-13.722379425122067</v>
      </c>
      <c r="AC1980" s="31">
        <v>19.949524266480768</v>
      </c>
      <c r="AD1980" s="28" t="s">
        <v>74</v>
      </c>
      <c r="AE1980" s="31">
        <v>-49.591816914930945</v>
      </c>
      <c r="AF1980" s="31">
        <v>-18.077607387227896</v>
      </c>
      <c r="AG1980" s="28" t="s">
        <v>74</v>
      </c>
      <c r="AH1980" s="32">
        <v>45940</v>
      </c>
      <c r="AJ1980" s="30" t="s">
        <v>6680</v>
      </c>
    </row>
    <row r="1981" spans="1:36" x14ac:dyDescent="0.2">
      <c r="A1981" s="23" t="s">
        <v>3711</v>
      </c>
      <c r="B1981" s="24" t="s">
        <v>557</v>
      </c>
      <c r="C1981" s="25" t="s">
        <v>3712</v>
      </c>
      <c r="D1981" s="26" t="s">
        <v>74</v>
      </c>
      <c r="E1981" s="24">
        <v>1</v>
      </c>
      <c r="F1981" s="27">
        <v>-7.6238973145816598</v>
      </c>
      <c r="G1981" s="27">
        <v>20.445462191622575</v>
      </c>
      <c r="H1981" s="26" t="s">
        <v>74</v>
      </c>
      <c r="I1981" s="27">
        <v>17.892135031750918</v>
      </c>
      <c r="J1981" s="27">
        <v>6.464069651</v>
      </c>
      <c r="K1981" s="26" t="s">
        <v>74</v>
      </c>
      <c r="L1981" s="23" t="s">
        <v>122</v>
      </c>
      <c r="M1981" s="23" t="s">
        <v>1085</v>
      </c>
      <c r="N1981" s="28" t="s">
        <v>74</v>
      </c>
      <c r="O1981" s="3" t="s">
        <v>156</v>
      </c>
      <c r="P1981" s="3" t="s">
        <v>559</v>
      </c>
      <c r="Q1981" s="28" t="s">
        <v>74</v>
      </c>
      <c r="R1981" s="29">
        <v>5</v>
      </c>
      <c r="S1981" s="30">
        <v>22</v>
      </c>
      <c r="T1981" s="30">
        <v>0</v>
      </c>
      <c r="U1981" s="30">
        <v>0</v>
      </c>
      <c r="V1981" s="30">
        <v>0</v>
      </c>
      <c r="W1981" s="28" t="s">
        <v>74</v>
      </c>
      <c r="X1981" s="3" t="s">
        <v>101</v>
      </c>
      <c r="Y1981" s="28" t="s">
        <v>74</v>
      </c>
      <c r="Z1981" s="31">
        <v>-6.0551064180828318</v>
      </c>
      <c r="AA1981" s="31">
        <v>29.61529706351012</v>
      </c>
      <c r="AB1981" s="31">
        <v>-6.0551064180828318</v>
      </c>
      <c r="AC1981" s="31">
        <v>13.099567742747926</v>
      </c>
      <c r="AD1981" s="28" t="s">
        <v>74</v>
      </c>
      <c r="AE1981" s="31">
        <v>-33.82327597285245</v>
      </c>
      <c r="AF1981" s="31">
        <v>-8.4858036247395905</v>
      </c>
      <c r="AG1981" s="28" t="s">
        <v>74</v>
      </c>
      <c r="AH1981" s="32">
        <v>45940</v>
      </c>
      <c r="AJ1981" s="30" t="s">
        <v>6681</v>
      </c>
    </row>
    <row r="1982" spans="1:36" x14ac:dyDescent="0.2">
      <c r="A1982" s="23" t="s">
        <v>3713</v>
      </c>
      <c r="B1982" s="24" t="s">
        <v>255</v>
      </c>
      <c r="C1982" s="25" t="s">
        <v>3714</v>
      </c>
      <c r="D1982" s="26" t="s">
        <v>74</v>
      </c>
      <c r="E1982" s="24">
        <v>0</v>
      </c>
      <c r="F1982" s="27">
        <v>-26.494339307296205</v>
      </c>
      <c r="G1982" s="27">
        <v>3.5090121963136283</v>
      </c>
      <c r="H1982" s="26" t="s">
        <v>74</v>
      </c>
      <c r="I1982" s="27">
        <v>25.139863934405632</v>
      </c>
      <c r="J1982" s="27">
        <v>6.4528228060000004</v>
      </c>
      <c r="K1982" s="26" t="s">
        <v>74</v>
      </c>
      <c r="L1982" s="23" t="s">
        <v>178</v>
      </c>
      <c r="M1982" s="23" t="s">
        <v>418</v>
      </c>
      <c r="N1982" s="28" t="s">
        <v>74</v>
      </c>
      <c r="O1982" s="3" t="s">
        <v>109</v>
      </c>
      <c r="P1982" s="3" t="s">
        <v>258</v>
      </c>
      <c r="Q1982" s="28" t="s">
        <v>74</v>
      </c>
      <c r="R1982" s="29">
        <v>1</v>
      </c>
      <c r="S1982" s="30">
        <v>0</v>
      </c>
      <c r="T1982" s="30">
        <v>0</v>
      </c>
      <c r="U1982" s="30">
        <v>0</v>
      </c>
      <c r="V1982" s="30">
        <v>12</v>
      </c>
      <c r="W1982" s="28" t="s">
        <v>74</v>
      </c>
      <c r="X1982" s="3" t="s">
        <v>83</v>
      </c>
      <c r="Y1982" s="28" t="s">
        <v>74</v>
      </c>
      <c r="Z1982" s="31">
        <v>-11.416689358120653</v>
      </c>
      <c r="AA1982" s="31">
        <v>3.4323289255003968</v>
      </c>
      <c r="AB1982" s="31">
        <v>-34.506488039678615</v>
      </c>
      <c r="AC1982" s="31">
        <v>-5.2043249450573787</v>
      </c>
      <c r="AD1982" s="28" t="s">
        <v>74</v>
      </c>
      <c r="AE1982" s="31">
        <v>-49.933928536053671</v>
      </c>
      <c r="AF1982" s="31">
        <v>-33.815927906683847</v>
      </c>
      <c r="AG1982" s="28" t="s">
        <v>74</v>
      </c>
      <c r="AH1982" s="32">
        <v>45940</v>
      </c>
      <c r="AJ1982" s="30" t="s">
        <v>6682</v>
      </c>
    </row>
    <row r="1983" spans="1:36" x14ac:dyDescent="0.2">
      <c r="A1983" s="23">
        <v>4863</v>
      </c>
      <c r="B1983" s="24" t="s">
        <v>1566</v>
      </c>
      <c r="C1983" s="25" t="s">
        <v>3715</v>
      </c>
      <c r="D1983" s="26" t="s">
        <v>74</v>
      </c>
      <c r="E1983" s="24">
        <v>3</v>
      </c>
      <c r="F1983" s="27">
        <v>-10.231666275221391</v>
      </c>
      <c r="G1983" s="27">
        <v>4.8754655248253789</v>
      </c>
      <c r="H1983" s="26" t="s">
        <v>74</v>
      </c>
      <c r="I1983" s="27">
        <v>20.128888637406341</v>
      </c>
      <c r="J1983" s="27">
        <v>6.4506677730000002</v>
      </c>
      <c r="K1983" s="26" t="s">
        <v>74</v>
      </c>
      <c r="L1983" s="23" t="s">
        <v>88</v>
      </c>
      <c r="M1983" s="23" t="s">
        <v>206</v>
      </c>
      <c r="N1983" s="28" t="s">
        <v>74</v>
      </c>
      <c r="O1983" s="3" t="s">
        <v>109</v>
      </c>
      <c r="P1983" s="3" t="s">
        <v>1568</v>
      </c>
      <c r="Q1983" s="28" t="s">
        <v>74</v>
      </c>
      <c r="R1983" s="29">
        <v>5</v>
      </c>
      <c r="S1983" s="30">
        <v>15</v>
      </c>
      <c r="T1983" s="30">
        <v>0</v>
      </c>
      <c r="U1983" s="30">
        <v>0</v>
      </c>
      <c r="V1983" s="30">
        <v>0</v>
      </c>
      <c r="W1983" s="28" t="s">
        <v>74</v>
      </c>
      <c r="X1983" s="3" t="s">
        <v>101</v>
      </c>
      <c r="Y1983" s="28" t="s">
        <v>74</v>
      </c>
      <c r="Z1983" s="31">
        <v>-6.7017082785808233</v>
      </c>
      <c r="AA1983" s="31">
        <v>12.341772151898724</v>
      </c>
      <c r="AB1983" s="31">
        <v>-6.7017082785808233</v>
      </c>
      <c r="AC1983" s="31">
        <v>30.86592693626276</v>
      </c>
      <c r="AD1983" s="28" t="s">
        <v>74</v>
      </c>
      <c r="AE1983" s="31">
        <v>-12.824506220041201</v>
      </c>
      <c r="AF1983" s="31">
        <v>5.1747715450121685</v>
      </c>
      <c r="AG1983" s="28" t="s">
        <v>74</v>
      </c>
      <c r="AH1983" s="32">
        <v>45940</v>
      </c>
      <c r="AJ1983" s="30" t="s">
        <v>6683</v>
      </c>
    </row>
    <row r="1984" spans="1:36" x14ac:dyDescent="0.2">
      <c r="A1984" s="23" t="s">
        <v>3716</v>
      </c>
      <c r="B1984" s="24" t="s">
        <v>691</v>
      </c>
      <c r="C1984" s="25" t="s">
        <v>3717</v>
      </c>
      <c r="D1984" s="26" t="s">
        <v>74</v>
      </c>
      <c r="E1984" s="24">
        <v>3</v>
      </c>
      <c r="F1984" s="27">
        <v>-9.5671123975470653</v>
      </c>
      <c r="G1984" s="27">
        <v>13.334921508224884</v>
      </c>
      <c r="H1984" s="26" t="s">
        <v>74</v>
      </c>
      <c r="I1984" s="27">
        <v>17.731837464372152</v>
      </c>
      <c r="J1984" s="27">
        <v>6.4457105739999996</v>
      </c>
      <c r="K1984" s="26" t="s">
        <v>74</v>
      </c>
      <c r="L1984" s="23" t="s">
        <v>315</v>
      </c>
      <c r="M1984" s="23" t="s">
        <v>441</v>
      </c>
      <c r="N1984" s="28" t="s">
        <v>74</v>
      </c>
      <c r="O1984" s="3" t="s">
        <v>77</v>
      </c>
      <c r="P1984" s="3" t="s">
        <v>693</v>
      </c>
      <c r="Q1984" s="28" t="s">
        <v>74</v>
      </c>
      <c r="R1984" s="29">
        <v>5</v>
      </c>
      <c r="S1984" s="30">
        <v>35</v>
      </c>
      <c r="T1984" s="30">
        <v>0</v>
      </c>
      <c r="U1984" s="30">
        <v>0</v>
      </c>
      <c r="V1984" s="30">
        <v>0</v>
      </c>
      <c r="W1984" s="28" t="s">
        <v>74</v>
      </c>
      <c r="X1984" s="3" t="s">
        <v>101</v>
      </c>
      <c r="Y1984" s="28" t="s">
        <v>74</v>
      </c>
      <c r="Z1984" s="31">
        <v>-5.1617873651771955</v>
      </c>
      <c r="AA1984" s="31">
        <v>24.847870182555791</v>
      </c>
      <c r="AB1984" s="31">
        <v>-5.1617873651771955</v>
      </c>
      <c r="AC1984" s="31">
        <v>49.887067217835444</v>
      </c>
      <c r="AD1984" s="28" t="s">
        <v>74</v>
      </c>
      <c r="AE1984" s="31">
        <v>-13.310769368993769</v>
      </c>
      <c r="AF1984" s="31">
        <v>9.9690836541962504</v>
      </c>
      <c r="AG1984" s="28" t="s">
        <v>74</v>
      </c>
      <c r="AH1984" s="32">
        <v>45940</v>
      </c>
      <c r="AJ1984" s="30" t="s">
        <v>6684</v>
      </c>
    </row>
    <row r="1985" spans="1:36" x14ac:dyDescent="0.2">
      <c r="A1985" s="23" t="s">
        <v>3718</v>
      </c>
      <c r="B1985" s="24" t="s">
        <v>194</v>
      </c>
      <c r="C1985" s="25" t="s">
        <v>2544</v>
      </c>
      <c r="D1985" s="26" t="s">
        <v>74</v>
      </c>
      <c r="E1985" s="24">
        <v>5</v>
      </c>
      <c r="F1985" s="27">
        <v>-2.649791388474001</v>
      </c>
      <c r="G1985" s="27">
        <v>13.866614363742865</v>
      </c>
      <c r="H1985" s="26" t="s">
        <v>74</v>
      </c>
      <c r="I1985" s="27">
        <v>29.934563191051115</v>
      </c>
      <c r="J1985" s="27">
        <v>6.4393859239999998</v>
      </c>
      <c r="K1985" s="26" t="s">
        <v>74</v>
      </c>
      <c r="L1985" s="23" t="s">
        <v>113</v>
      </c>
      <c r="M1985" s="23" t="s">
        <v>224</v>
      </c>
      <c r="N1985" s="28" t="s">
        <v>74</v>
      </c>
      <c r="O1985" s="3" t="s">
        <v>99</v>
      </c>
      <c r="P1985" s="3" t="s">
        <v>190</v>
      </c>
      <c r="Q1985" s="28" t="s">
        <v>74</v>
      </c>
      <c r="R1985" s="29">
        <v>5</v>
      </c>
      <c r="S1985" s="30">
        <v>13</v>
      </c>
      <c r="T1985" s="30">
        <v>13</v>
      </c>
      <c r="U1985" s="30">
        <v>0</v>
      </c>
      <c r="V1985" s="30">
        <v>0</v>
      </c>
      <c r="W1985" s="28" t="s">
        <v>74</v>
      </c>
      <c r="X1985" s="3" t="s">
        <v>83</v>
      </c>
      <c r="Y1985" s="28" t="s">
        <v>74</v>
      </c>
      <c r="Z1985" s="31">
        <v>-1.480836236933798</v>
      </c>
      <c r="AA1985" s="31">
        <v>40.166067666377501</v>
      </c>
      <c r="AB1985" s="31">
        <v>-3.11140047287804</v>
      </c>
      <c r="AC1985" s="31">
        <v>27.800451403398117</v>
      </c>
      <c r="AD1985" s="28" t="s">
        <v>74</v>
      </c>
      <c r="AE1985" s="31">
        <v>-12.953525958487694</v>
      </c>
      <c r="AF1985" s="31">
        <v>2.5271096780455236</v>
      </c>
      <c r="AG1985" s="28" t="s">
        <v>74</v>
      </c>
      <c r="AH1985" s="32">
        <v>45940</v>
      </c>
      <c r="AJ1985" s="30" t="s">
        <v>6685</v>
      </c>
    </row>
    <row r="1986" spans="1:36" x14ac:dyDescent="0.2">
      <c r="A1986" s="23" t="s">
        <v>3719</v>
      </c>
      <c r="B1986" s="24" t="s">
        <v>255</v>
      </c>
      <c r="C1986" s="25" t="s">
        <v>3720</v>
      </c>
      <c r="D1986" s="26" t="s">
        <v>74</v>
      </c>
      <c r="E1986" s="24">
        <v>2</v>
      </c>
      <c r="F1986" s="27">
        <v>-23.394320309463286</v>
      </c>
      <c r="G1986" s="27">
        <v>8.712380089802787</v>
      </c>
      <c r="H1986" s="26" t="s">
        <v>74</v>
      </c>
      <c r="I1986" s="27">
        <v>31.536486638854761</v>
      </c>
      <c r="J1986" s="27">
        <v>6.4393098459999996</v>
      </c>
      <c r="K1986" s="26" t="s">
        <v>74</v>
      </c>
      <c r="L1986" s="23" t="s">
        <v>493</v>
      </c>
      <c r="M1986" s="23" t="s">
        <v>1518</v>
      </c>
      <c r="N1986" s="28" t="s">
        <v>74</v>
      </c>
      <c r="O1986" s="3" t="s">
        <v>109</v>
      </c>
      <c r="P1986" s="3" t="s">
        <v>258</v>
      </c>
      <c r="Q1986" s="28" t="s">
        <v>74</v>
      </c>
      <c r="R1986" s="29">
        <v>5</v>
      </c>
      <c r="S1986" s="30">
        <v>2</v>
      </c>
      <c r="T1986" s="30">
        <v>0</v>
      </c>
      <c r="U1986" s="30">
        <v>0</v>
      </c>
      <c r="V1986" s="30">
        <v>0</v>
      </c>
      <c r="W1986" s="28" t="s">
        <v>74</v>
      </c>
      <c r="X1986" s="3" t="s">
        <v>83</v>
      </c>
      <c r="Y1986" s="28" t="s">
        <v>74</v>
      </c>
      <c r="Z1986" s="31">
        <v>-3.9483492437540617</v>
      </c>
      <c r="AA1986" s="31">
        <v>12.916333929315984</v>
      </c>
      <c r="AB1986" s="31">
        <v>-19.091769924499829</v>
      </c>
      <c r="AC1986" s="31">
        <v>44.044220439764892</v>
      </c>
      <c r="AD1986" s="28" t="s">
        <v>74</v>
      </c>
      <c r="AE1986" s="31">
        <v>-35.990915831329254</v>
      </c>
      <c r="AF1986" s="31">
        <v>6.0660614160473818</v>
      </c>
      <c r="AG1986" s="28" t="s">
        <v>74</v>
      </c>
      <c r="AH1986" s="32">
        <v>45940</v>
      </c>
      <c r="AJ1986" s="30" t="s">
        <v>6686</v>
      </c>
    </row>
    <row r="1987" spans="1:36" x14ac:dyDescent="0.2">
      <c r="A1987" s="23" t="s">
        <v>3721</v>
      </c>
      <c r="B1987" s="24" t="s">
        <v>557</v>
      </c>
      <c r="C1987" s="25" t="s">
        <v>3722</v>
      </c>
      <c r="D1987" s="26" t="s">
        <v>74</v>
      </c>
      <c r="E1987" s="24">
        <v>2</v>
      </c>
      <c r="F1987" s="27">
        <v>-14.23564357291964</v>
      </c>
      <c r="G1987" s="27">
        <v>17.415064807591975</v>
      </c>
      <c r="H1987" s="26" t="s">
        <v>74</v>
      </c>
      <c r="I1987" s="27">
        <v>42.209243562129394</v>
      </c>
      <c r="J1987" s="27">
        <v>6.4387221290000003</v>
      </c>
      <c r="K1987" s="26" t="s">
        <v>74</v>
      </c>
      <c r="L1987" s="23" t="s">
        <v>247</v>
      </c>
      <c r="M1987" s="23" t="s">
        <v>1436</v>
      </c>
      <c r="N1987" s="28" t="s">
        <v>74</v>
      </c>
      <c r="O1987" s="3" t="s">
        <v>156</v>
      </c>
      <c r="P1987" s="3" t="s">
        <v>559</v>
      </c>
      <c r="Q1987" s="28" t="s">
        <v>74</v>
      </c>
      <c r="R1987" s="29">
        <v>4</v>
      </c>
      <c r="S1987" s="30">
        <v>0</v>
      </c>
      <c r="T1987" s="30">
        <v>0</v>
      </c>
      <c r="U1987" s="30">
        <v>0</v>
      </c>
      <c r="V1987" s="30">
        <v>0</v>
      </c>
      <c r="W1987" s="28" t="s">
        <v>74</v>
      </c>
      <c r="X1987" s="3" t="s">
        <v>79</v>
      </c>
      <c r="Y1987" s="28" t="s">
        <v>74</v>
      </c>
      <c r="Z1987" s="31">
        <v>-7.7061739522307287</v>
      </c>
      <c r="AA1987" s="31">
        <v>17.678605631105146</v>
      </c>
      <c r="AB1987" s="31">
        <v>-18.101839509464142</v>
      </c>
      <c r="AC1987" s="31">
        <v>17.837949803795201</v>
      </c>
      <c r="AD1987" s="28" t="s">
        <v>74</v>
      </c>
      <c r="AE1987" s="31">
        <v>-31.677261096640486</v>
      </c>
      <c r="AF1987" s="31">
        <v>-3.7581127251991857</v>
      </c>
      <c r="AG1987" s="28" t="s">
        <v>74</v>
      </c>
      <c r="AH1987" s="32">
        <v>45940</v>
      </c>
      <c r="AJ1987" s="30" t="s">
        <v>6687</v>
      </c>
    </row>
    <row r="1988" spans="1:36" x14ac:dyDescent="0.2">
      <c r="A1988" s="23" t="s">
        <v>3723</v>
      </c>
      <c r="B1988" s="24" t="s">
        <v>154</v>
      </c>
      <c r="C1988" s="25" t="s">
        <v>3724</v>
      </c>
      <c r="D1988" s="26" t="s">
        <v>74</v>
      </c>
      <c r="E1988" s="24">
        <v>4</v>
      </c>
      <c r="F1988" s="27">
        <v>-0.903143742934853</v>
      </c>
      <c r="G1988" s="27">
        <v>18.032921142945948</v>
      </c>
      <c r="H1988" s="26" t="s">
        <v>74</v>
      </c>
      <c r="I1988" s="27">
        <v>30.229604683559881</v>
      </c>
      <c r="J1988" s="27">
        <v>6.4368728109999997</v>
      </c>
      <c r="K1988" s="26" t="s">
        <v>74</v>
      </c>
      <c r="L1988" s="23" t="s">
        <v>113</v>
      </c>
      <c r="M1988" s="23" t="s">
        <v>629</v>
      </c>
      <c r="N1988" s="28" t="s">
        <v>74</v>
      </c>
      <c r="O1988" s="3" t="s">
        <v>156</v>
      </c>
      <c r="P1988" s="3" t="s">
        <v>171</v>
      </c>
      <c r="Q1988" s="28" t="s">
        <v>74</v>
      </c>
      <c r="R1988" s="29">
        <v>5</v>
      </c>
      <c r="S1988" s="30">
        <v>35</v>
      </c>
      <c r="T1988" s="30">
        <v>0</v>
      </c>
      <c r="U1988" s="30">
        <v>0</v>
      </c>
      <c r="V1988" s="30">
        <v>0</v>
      </c>
      <c r="W1988" s="28" t="s">
        <v>74</v>
      </c>
      <c r="X1988" s="3" t="s">
        <v>83</v>
      </c>
      <c r="Y1988" s="28" t="s">
        <v>74</v>
      </c>
      <c r="Z1988" s="31">
        <v>0</v>
      </c>
      <c r="AA1988" s="31">
        <v>40.81818181818182</v>
      </c>
      <c r="AB1988" s="31">
        <v>0</v>
      </c>
      <c r="AC1988" s="31">
        <v>40.877414367404491</v>
      </c>
      <c r="AD1988" s="28" t="s">
        <v>74</v>
      </c>
      <c r="AE1988" s="31">
        <v>-13.196884126497412</v>
      </c>
      <c r="AF1988" s="31">
        <v>14.542463869335826</v>
      </c>
      <c r="AG1988" s="28" t="s">
        <v>74</v>
      </c>
      <c r="AH1988" s="32">
        <v>45940</v>
      </c>
      <c r="AJ1988" s="30" t="s">
        <v>6688</v>
      </c>
    </row>
    <row r="1989" spans="1:36" x14ac:dyDescent="0.2">
      <c r="A1989" s="23" t="s">
        <v>3725</v>
      </c>
      <c r="B1989" s="24" t="s">
        <v>154</v>
      </c>
      <c r="C1989" s="25" t="s">
        <v>3726</v>
      </c>
      <c r="D1989" s="26" t="s">
        <v>74</v>
      </c>
      <c r="E1989" s="24">
        <v>3</v>
      </c>
      <c r="F1989" s="27">
        <v>-10.335744863379677</v>
      </c>
      <c r="G1989" s="27">
        <v>6.3162304278013686</v>
      </c>
      <c r="H1989" s="26" t="s">
        <v>74</v>
      </c>
      <c r="I1989" s="27">
        <v>24.967159494114998</v>
      </c>
      <c r="J1989" s="27">
        <v>6.4344865240000004</v>
      </c>
      <c r="K1989" s="26" t="s">
        <v>74</v>
      </c>
      <c r="L1989" s="23" t="s">
        <v>178</v>
      </c>
      <c r="M1989" s="23" t="s">
        <v>689</v>
      </c>
      <c r="N1989" s="28" t="s">
        <v>74</v>
      </c>
      <c r="O1989" s="3" t="s">
        <v>156</v>
      </c>
      <c r="P1989" s="3" t="s">
        <v>171</v>
      </c>
      <c r="Q1989" s="28" t="s">
        <v>74</v>
      </c>
      <c r="R1989" s="29">
        <v>5</v>
      </c>
      <c r="S1989" s="30">
        <v>25</v>
      </c>
      <c r="T1989" s="30">
        <v>0</v>
      </c>
      <c r="U1989" s="30">
        <v>0</v>
      </c>
      <c r="V1989" s="30">
        <v>0</v>
      </c>
      <c r="W1989" s="28" t="s">
        <v>74</v>
      </c>
      <c r="X1989" s="3" t="s">
        <v>83</v>
      </c>
      <c r="Y1989" s="28" t="s">
        <v>74</v>
      </c>
      <c r="Z1989" s="31">
        <v>-7.43348982785602</v>
      </c>
      <c r="AA1989" s="31">
        <v>23.229166666666671</v>
      </c>
      <c r="AB1989" s="31">
        <v>-7.43348982785602</v>
      </c>
      <c r="AC1989" s="31">
        <v>34.95322838238652</v>
      </c>
      <c r="AD1989" s="28" t="s">
        <v>74</v>
      </c>
      <c r="AE1989" s="31">
        <v>-10.335744863379677</v>
      </c>
      <c r="AF1989" s="31">
        <v>10.821434055089025</v>
      </c>
      <c r="AG1989" s="28" t="s">
        <v>74</v>
      </c>
      <c r="AH1989" s="32">
        <v>45940</v>
      </c>
      <c r="AJ1989" s="30" t="s">
        <v>6689</v>
      </c>
    </row>
    <row r="1990" spans="1:36" x14ac:dyDescent="0.2">
      <c r="A1990" s="23">
        <v>6446</v>
      </c>
      <c r="B1990" s="24" t="s">
        <v>107</v>
      </c>
      <c r="C1990" s="25" t="s">
        <v>3727</v>
      </c>
      <c r="D1990" s="26" t="s">
        <v>74</v>
      </c>
      <c r="E1990" s="24">
        <v>3</v>
      </c>
      <c r="F1990" s="27">
        <v>-5.6519539278261659</v>
      </c>
      <c r="G1990" s="27">
        <v>18.514417827619084</v>
      </c>
      <c r="H1990" s="26" t="s">
        <v>74</v>
      </c>
      <c r="I1990" s="27">
        <v>31.109245934250211</v>
      </c>
      <c r="J1990" s="27">
        <v>6.4310685940000001</v>
      </c>
      <c r="K1990" s="26" t="s">
        <v>74</v>
      </c>
      <c r="L1990" s="23" t="s">
        <v>129</v>
      </c>
      <c r="M1990" s="23" t="s">
        <v>808</v>
      </c>
      <c r="N1990" s="28" t="s">
        <v>74</v>
      </c>
      <c r="O1990" s="3" t="s">
        <v>109</v>
      </c>
      <c r="P1990" s="3" t="s">
        <v>110</v>
      </c>
      <c r="Q1990" s="28" t="s">
        <v>74</v>
      </c>
      <c r="R1990" s="29">
        <v>5</v>
      </c>
      <c r="S1990" s="30">
        <v>2</v>
      </c>
      <c r="T1990" s="30">
        <v>0</v>
      </c>
      <c r="U1990" s="30">
        <v>0</v>
      </c>
      <c r="V1990" s="30">
        <v>0</v>
      </c>
      <c r="W1990" s="28" t="s">
        <v>74</v>
      </c>
      <c r="X1990" s="3" t="s">
        <v>83</v>
      </c>
      <c r="Y1990" s="28" t="s">
        <v>74</v>
      </c>
      <c r="Z1990" s="31">
        <v>-4.1144901610017888</v>
      </c>
      <c r="AA1990" s="31">
        <v>21.266968325791854</v>
      </c>
      <c r="AB1990" s="31">
        <v>-22.281670944074698</v>
      </c>
      <c r="AC1990" s="31">
        <v>29.759130981796066</v>
      </c>
      <c r="AD1990" s="28" t="s">
        <v>74</v>
      </c>
      <c r="AE1990" s="31">
        <v>-38.248351732086739</v>
      </c>
      <c r="AF1990" s="31">
        <v>-0.78020225346365746</v>
      </c>
      <c r="AG1990" s="28" t="s">
        <v>74</v>
      </c>
      <c r="AH1990" s="32">
        <v>45940</v>
      </c>
      <c r="AJ1990" s="30" t="s">
        <v>6690</v>
      </c>
    </row>
    <row r="1991" spans="1:36" x14ac:dyDescent="0.2">
      <c r="A1991" s="23" t="s">
        <v>3728</v>
      </c>
      <c r="B1991" s="24" t="s">
        <v>154</v>
      </c>
      <c r="C1991" s="25" t="s">
        <v>3729</v>
      </c>
      <c r="D1991" s="26" t="s">
        <v>74</v>
      </c>
      <c r="E1991" s="24">
        <v>4</v>
      </c>
      <c r="F1991" s="27">
        <v>-0.79113578427420295</v>
      </c>
      <c r="G1991" s="27">
        <v>37.120338047008644</v>
      </c>
      <c r="H1991" s="26" t="s">
        <v>74</v>
      </c>
      <c r="I1991" s="27">
        <v>37.423205914653003</v>
      </c>
      <c r="J1991" s="27">
        <v>6.4254145820000002</v>
      </c>
      <c r="K1991" s="26" t="s">
        <v>74</v>
      </c>
      <c r="L1991" s="23" t="s">
        <v>247</v>
      </c>
      <c r="M1991" s="23" t="s">
        <v>1436</v>
      </c>
      <c r="N1991" s="28" t="s">
        <v>74</v>
      </c>
      <c r="O1991" s="3" t="s">
        <v>156</v>
      </c>
      <c r="P1991" s="3" t="s">
        <v>1262</v>
      </c>
      <c r="Q1991" s="28" t="s">
        <v>74</v>
      </c>
      <c r="R1991" s="29">
        <v>5</v>
      </c>
      <c r="S1991" s="30">
        <v>8</v>
      </c>
      <c r="T1991" s="30">
        <v>0</v>
      </c>
      <c r="U1991" s="30">
        <v>0</v>
      </c>
      <c r="V1991" s="30">
        <v>0</v>
      </c>
      <c r="W1991" s="28" t="s">
        <v>74</v>
      </c>
      <c r="X1991" s="3" t="s">
        <v>83</v>
      </c>
      <c r="Y1991" s="28" t="s">
        <v>74</v>
      </c>
      <c r="Z1991" s="31">
        <v>-2.0643594414086213</v>
      </c>
      <c r="AA1991" s="31">
        <v>63.590263691683568</v>
      </c>
      <c r="AB1991" s="31">
        <v>-2.0643594414086213</v>
      </c>
      <c r="AC1991" s="31">
        <v>35.55191394596411</v>
      </c>
      <c r="AD1991" s="28" t="s">
        <v>74</v>
      </c>
      <c r="AE1991" s="31">
        <v>-29.779171142457955</v>
      </c>
      <c r="AF1991" s="31">
        <v>8.3143252108055439</v>
      </c>
      <c r="AG1991" s="28" t="s">
        <v>74</v>
      </c>
      <c r="AH1991" s="32">
        <v>45940</v>
      </c>
      <c r="AJ1991" s="30" t="s">
        <v>6691</v>
      </c>
    </row>
    <row r="1992" spans="1:36" x14ac:dyDescent="0.2">
      <c r="A1992" s="23" t="s">
        <v>3730</v>
      </c>
      <c r="B1992" s="24" t="s">
        <v>255</v>
      </c>
      <c r="C1992" s="25" t="s">
        <v>3731</v>
      </c>
      <c r="D1992" s="26" t="s">
        <v>74</v>
      </c>
      <c r="E1992" s="24">
        <v>1</v>
      </c>
      <c r="F1992" s="27">
        <v>-14.124134667538128</v>
      </c>
      <c r="G1992" s="27">
        <v>18.801239944678215</v>
      </c>
      <c r="H1992" s="26" t="s">
        <v>74</v>
      </c>
      <c r="I1992" s="27">
        <v>29.488888392636685</v>
      </c>
      <c r="J1992" s="27">
        <v>6.4037938719999996</v>
      </c>
      <c r="K1992" s="26" t="s">
        <v>74</v>
      </c>
      <c r="L1992" s="23" t="s">
        <v>113</v>
      </c>
      <c r="M1992" s="23" t="s">
        <v>324</v>
      </c>
      <c r="N1992" s="28" t="s">
        <v>74</v>
      </c>
      <c r="O1992" s="3" t="s">
        <v>109</v>
      </c>
      <c r="P1992" s="3" t="s">
        <v>258</v>
      </c>
      <c r="Q1992" s="28" t="s">
        <v>74</v>
      </c>
      <c r="R1992" s="29">
        <v>5</v>
      </c>
      <c r="S1992" s="30">
        <v>22</v>
      </c>
      <c r="T1992" s="30">
        <v>0</v>
      </c>
      <c r="U1992" s="30">
        <v>0</v>
      </c>
      <c r="V1992" s="30">
        <v>0</v>
      </c>
      <c r="W1992" s="28" t="s">
        <v>74</v>
      </c>
      <c r="X1992" s="3" t="s">
        <v>83</v>
      </c>
      <c r="Y1992" s="28" t="s">
        <v>74</v>
      </c>
      <c r="Z1992" s="31">
        <v>-7.0341047503045067</v>
      </c>
      <c r="AA1992" s="31">
        <v>42.946773045660549</v>
      </c>
      <c r="AB1992" s="31">
        <v>-7.0341047503045067</v>
      </c>
      <c r="AC1992" s="31">
        <v>16.640321669021006</v>
      </c>
      <c r="AD1992" s="28" t="s">
        <v>74</v>
      </c>
      <c r="AE1992" s="31">
        <v>-38.880665265422124</v>
      </c>
      <c r="AF1992" s="31">
        <v>-19.46378965534236</v>
      </c>
      <c r="AG1992" s="28" t="s">
        <v>74</v>
      </c>
      <c r="AH1992" s="32">
        <v>45940</v>
      </c>
      <c r="AJ1992" s="30" t="s">
        <v>6692</v>
      </c>
    </row>
    <row r="1993" spans="1:36" x14ac:dyDescent="0.2">
      <c r="A1993" s="23" t="s">
        <v>3732</v>
      </c>
      <c r="B1993" s="24" t="s">
        <v>194</v>
      </c>
      <c r="C1993" s="25" t="s">
        <v>3733</v>
      </c>
      <c r="D1993" s="26" t="s">
        <v>74</v>
      </c>
      <c r="E1993" s="24">
        <v>3</v>
      </c>
      <c r="F1993" s="27">
        <v>-6.7010535606445067</v>
      </c>
      <c r="G1993" s="27">
        <v>18.511051080338216</v>
      </c>
      <c r="H1993" s="26" t="s">
        <v>74</v>
      </c>
      <c r="I1993" s="27">
        <v>50.64882614969293</v>
      </c>
      <c r="J1993" s="27">
        <v>6.3780169420000004</v>
      </c>
      <c r="K1993" s="26" t="s">
        <v>74</v>
      </c>
      <c r="L1993" s="23" t="s">
        <v>91</v>
      </c>
      <c r="M1993" s="23" t="s">
        <v>92</v>
      </c>
      <c r="N1993" s="28" t="s">
        <v>74</v>
      </c>
      <c r="O1993" s="3" t="s">
        <v>156</v>
      </c>
      <c r="P1993" s="3" t="s">
        <v>196</v>
      </c>
      <c r="Q1993" s="28" t="s">
        <v>74</v>
      </c>
      <c r="R1993" s="29">
        <v>3</v>
      </c>
      <c r="S1993" s="30">
        <v>0</v>
      </c>
      <c r="T1993" s="30">
        <v>0</v>
      </c>
      <c r="U1993" s="30">
        <v>0</v>
      </c>
      <c r="V1993" s="30">
        <v>0</v>
      </c>
      <c r="W1993" s="28" t="s">
        <v>74</v>
      </c>
      <c r="X1993" s="3" t="s">
        <v>79</v>
      </c>
      <c r="Y1993" s="28" t="s">
        <v>74</v>
      </c>
      <c r="Z1993" s="31">
        <v>-7.996127783155849</v>
      </c>
      <c r="AA1993" s="31">
        <v>42.488755622188904</v>
      </c>
      <c r="AB1993" s="31">
        <v>-55.201508366721654</v>
      </c>
      <c r="AC1993" s="31">
        <v>-23.763013992021751</v>
      </c>
      <c r="AD1993" s="28" t="s">
        <v>74</v>
      </c>
      <c r="AE1993" s="31">
        <v>-66.404734324713218</v>
      </c>
      <c r="AF1993" s="31">
        <v>-40.908335922876823</v>
      </c>
      <c r="AG1993" s="28" t="s">
        <v>74</v>
      </c>
      <c r="AH1993" s="32">
        <v>45940</v>
      </c>
      <c r="AJ1993" s="30" t="s">
        <v>6693</v>
      </c>
    </row>
    <row r="1994" spans="1:36" x14ac:dyDescent="0.2">
      <c r="A1994" s="23">
        <v>8210</v>
      </c>
      <c r="B1994" s="24" t="s">
        <v>95</v>
      </c>
      <c r="C1994" s="25" t="s">
        <v>3734</v>
      </c>
      <c r="D1994" s="26" t="s">
        <v>74</v>
      </c>
      <c r="E1994" s="24">
        <v>1</v>
      </c>
      <c r="F1994" s="27">
        <v>-26.298967407167961</v>
      </c>
      <c r="G1994" s="27">
        <v>9.9950227689129196</v>
      </c>
      <c r="H1994" s="26" t="s">
        <v>74</v>
      </c>
      <c r="I1994" s="27">
        <v>24.376772420862405</v>
      </c>
      <c r="J1994" s="27">
        <v>6.3726102610000002</v>
      </c>
      <c r="K1994" s="26" t="s">
        <v>74</v>
      </c>
      <c r="L1994" s="23" t="s">
        <v>113</v>
      </c>
      <c r="M1994" s="23" t="s">
        <v>2420</v>
      </c>
      <c r="N1994" s="28" t="s">
        <v>74</v>
      </c>
      <c r="O1994" s="3" t="s">
        <v>99</v>
      </c>
      <c r="P1994" s="3" t="s">
        <v>100</v>
      </c>
      <c r="Q1994" s="28" t="s">
        <v>74</v>
      </c>
      <c r="R1994" s="29">
        <v>1</v>
      </c>
      <c r="S1994" s="30">
        <v>0</v>
      </c>
      <c r="T1994" s="30">
        <v>0</v>
      </c>
      <c r="U1994" s="30">
        <v>0</v>
      </c>
      <c r="V1994" s="30">
        <v>0</v>
      </c>
      <c r="W1994" s="28" t="s">
        <v>74</v>
      </c>
      <c r="X1994" s="3" t="s">
        <v>83</v>
      </c>
      <c r="Y1994" s="28" t="s">
        <v>74</v>
      </c>
      <c r="Z1994" s="31">
        <v>-9.2970521541950131</v>
      </c>
      <c r="AA1994" s="31">
        <v>9.9656357388316152</v>
      </c>
      <c r="AB1994" s="31">
        <v>-38.563145566946972</v>
      </c>
      <c r="AC1994" s="31">
        <v>-6.2522429883269375</v>
      </c>
      <c r="AD1994" s="28" t="s">
        <v>74</v>
      </c>
      <c r="AE1994" s="31">
        <v>-50.42494361924458</v>
      </c>
      <c r="AF1994" s="31">
        <v>-29.085284531163406</v>
      </c>
      <c r="AG1994" s="28" t="s">
        <v>74</v>
      </c>
      <c r="AH1994" s="32">
        <v>45940</v>
      </c>
      <c r="AJ1994" s="30" t="s">
        <v>6694</v>
      </c>
    </row>
    <row r="1995" spans="1:36" x14ac:dyDescent="0.2">
      <c r="A1995" s="23" t="s">
        <v>3735</v>
      </c>
      <c r="B1995" s="24" t="s">
        <v>194</v>
      </c>
      <c r="C1995" s="25" t="s">
        <v>3736</v>
      </c>
      <c r="D1995" s="26" t="s">
        <v>74</v>
      </c>
      <c r="E1995" s="24">
        <v>2</v>
      </c>
      <c r="F1995" s="27">
        <v>-20.245224401152242</v>
      </c>
      <c r="G1995" s="27">
        <v>2.2556381829129153</v>
      </c>
      <c r="H1995" s="26" t="s">
        <v>74</v>
      </c>
      <c r="I1995" s="27">
        <v>21.810817264517205</v>
      </c>
      <c r="J1995" s="27">
        <v>6.3715146770000004</v>
      </c>
      <c r="K1995" s="26" t="s">
        <v>74</v>
      </c>
      <c r="L1995" s="23" t="s">
        <v>91</v>
      </c>
      <c r="M1995" s="23" t="s">
        <v>1101</v>
      </c>
      <c r="N1995" s="28" t="s">
        <v>74</v>
      </c>
      <c r="O1995" s="3" t="s">
        <v>156</v>
      </c>
      <c r="P1995" s="3" t="s">
        <v>196</v>
      </c>
      <c r="Q1995" s="28" t="s">
        <v>74</v>
      </c>
      <c r="R1995" s="29">
        <v>2</v>
      </c>
      <c r="S1995" s="30">
        <v>0</v>
      </c>
      <c r="T1995" s="30">
        <v>0</v>
      </c>
      <c r="U1995" s="30">
        <v>0</v>
      </c>
      <c r="V1995" s="30">
        <v>0</v>
      </c>
      <c r="W1995" s="28" t="s">
        <v>74</v>
      </c>
      <c r="X1995" s="3" t="s">
        <v>83</v>
      </c>
      <c r="Y1995" s="28" t="s">
        <v>74</v>
      </c>
      <c r="Z1995" s="31">
        <v>-11.996993179919011</v>
      </c>
      <c r="AA1995" s="31">
        <v>10.622767189914141</v>
      </c>
      <c r="AB1995" s="31">
        <v>-11.996993179919011</v>
      </c>
      <c r="AC1995" s="31">
        <v>46.197810456923179</v>
      </c>
      <c r="AD1995" s="28" t="s">
        <v>74</v>
      </c>
      <c r="AE1995" s="31">
        <v>-20.245224401152242</v>
      </c>
      <c r="AF1995" s="31">
        <v>18.999808000825062</v>
      </c>
      <c r="AG1995" s="28" t="s">
        <v>74</v>
      </c>
      <c r="AH1995" s="32">
        <v>45940</v>
      </c>
      <c r="AJ1995" s="30" t="s">
        <v>6695</v>
      </c>
    </row>
    <row r="1996" spans="1:36" x14ac:dyDescent="0.2">
      <c r="A1996" s="23" t="s">
        <v>3737</v>
      </c>
      <c r="B1996" s="24" t="s">
        <v>154</v>
      </c>
      <c r="C1996" s="25" t="s">
        <v>3738</v>
      </c>
      <c r="D1996" s="26" t="s">
        <v>74</v>
      </c>
      <c r="E1996" s="24">
        <v>2</v>
      </c>
      <c r="F1996" s="27">
        <v>-19.556459718340761</v>
      </c>
      <c r="G1996" s="27">
        <v>1.4640597952219108</v>
      </c>
      <c r="H1996" s="26" t="s">
        <v>74</v>
      </c>
      <c r="I1996" s="27">
        <v>29.688657811638354</v>
      </c>
      <c r="J1996" s="27">
        <v>6.3714929519999997</v>
      </c>
      <c r="K1996" s="26" t="s">
        <v>74</v>
      </c>
      <c r="L1996" s="23" t="s">
        <v>113</v>
      </c>
      <c r="M1996" s="23" t="s">
        <v>324</v>
      </c>
      <c r="N1996" s="28" t="s">
        <v>74</v>
      </c>
      <c r="O1996" s="3" t="s">
        <v>156</v>
      </c>
      <c r="P1996" s="3" t="s">
        <v>479</v>
      </c>
      <c r="Q1996" s="28" t="s">
        <v>74</v>
      </c>
      <c r="R1996" s="29">
        <v>2</v>
      </c>
      <c r="S1996" s="30">
        <v>0</v>
      </c>
      <c r="T1996" s="30">
        <v>0</v>
      </c>
      <c r="U1996" s="30">
        <v>0</v>
      </c>
      <c r="V1996" s="30">
        <v>0</v>
      </c>
      <c r="W1996" s="28" t="s">
        <v>74</v>
      </c>
      <c r="X1996" s="3" t="s">
        <v>83</v>
      </c>
      <c r="Y1996" s="28" t="s">
        <v>74</v>
      </c>
      <c r="Z1996" s="31">
        <v>-11.131691053898878</v>
      </c>
      <c r="AA1996" s="31">
        <v>9.9702039880815807</v>
      </c>
      <c r="AB1996" s="31">
        <v>-11.131691053898878</v>
      </c>
      <c r="AC1996" s="31">
        <v>41.698192890282819</v>
      </c>
      <c r="AD1996" s="28" t="s">
        <v>74</v>
      </c>
      <c r="AE1996" s="31">
        <v>-19.556459718340761</v>
      </c>
      <c r="AF1996" s="31">
        <v>17.045347675651502</v>
      </c>
      <c r="AG1996" s="28" t="s">
        <v>74</v>
      </c>
      <c r="AH1996" s="32">
        <v>45940</v>
      </c>
      <c r="AJ1996" s="30" t="s">
        <v>6696</v>
      </c>
    </row>
    <row r="1997" spans="1:36" x14ac:dyDescent="0.2">
      <c r="A1997" s="23" t="s">
        <v>3739</v>
      </c>
      <c r="B1997" s="24" t="s">
        <v>557</v>
      </c>
      <c r="C1997" s="25" t="s">
        <v>3740</v>
      </c>
      <c r="D1997" s="26" t="s">
        <v>74</v>
      </c>
      <c r="E1997" s="24">
        <v>2</v>
      </c>
      <c r="F1997" s="27">
        <v>-14.163979928174298</v>
      </c>
      <c r="G1997" s="27">
        <v>16.225199012141754</v>
      </c>
      <c r="H1997" s="26" t="s">
        <v>74</v>
      </c>
      <c r="I1997" s="27">
        <v>44.838508889407898</v>
      </c>
      <c r="J1997" s="27">
        <v>6.3221879510000001</v>
      </c>
      <c r="K1997" s="26" t="s">
        <v>74</v>
      </c>
      <c r="L1997" s="23" t="s">
        <v>91</v>
      </c>
      <c r="M1997" s="23" t="s">
        <v>106</v>
      </c>
      <c r="N1997" s="28" t="s">
        <v>74</v>
      </c>
      <c r="O1997" s="3" t="s">
        <v>156</v>
      </c>
      <c r="P1997" s="3" t="s">
        <v>559</v>
      </c>
      <c r="Q1997" s="28" t="s">
        <v>74</v>
      </c>
      <c r="R1997" s="29">
        <v>2</v>
      </c>
      <c r="S1997" s="30">
        <v>0</v>
      </c>
      <c r="T1997" s="30">
        <v>0</v>
      </c>
      <c r="U1997" s="30">
        <v>0</v>
      </c>
      <c r="V1997" s="30">
        <v>0</v>
      </c>
      <c r="W1997" s="28" t="s">
        <v>74</v>
      </c>
      <c r="X1997" s="3" t="s">
        <v>79</v>
      </c>
      <c r="Y1997" s="28" t="s">
        <v>74</v>
      </c>
      <c r="Z1997" s="31">
        <v>-7.6290543627227123</v>
      </c>
      <c r="AA1997" s="31">
        <v>24.584103512014778</v>
      </c>
      <c r="AB1997" s="31">
        <v>-77.568226953275214</v>
      </c>
      <c r="AC1997" s="31">
        <v>-50.917594729080406</v>
      </c>
      <c r="AD1997" s="28" t="s">
        <v>74</v>
      </c>
      <c r="AE1997" s="31">
        <v>-84.08849756848376</v>
      </c>
      <c r="AF1997" s="31">
        <v>-62.443260070923486</v>
      </c>
      <c r="AG1997" s="28" t="s">
        <v>74</v>
      </c>
      <c r="AH1997" s="32">
        <v>45940</v>
      </c>
      <c r="AJ1997" s="30" t="s">
        <v>6697</v>
      </c>
    </row>
    <row r="1998" spans="1:36" x14ac:dyDescent="0.2">
      <c r="A1998" s="23" t="s">
        <v>3741</v>
      </c>
      <c r="B1998" s="24" t="s">
        <v>154</v>
      </c>
      <c r="C1998" s="25" t="s">
        <v>3742</v>
      </c>
      <c r="D1998" s="26" t="s">
        <v>74</v>
      </c>
      <c r="E1998" s="24">
        <v>5</v>
      </c>
      <c r="F1998" s="27">
        <v>-10.794238648401537</v>
      </c>
      <c r="G1998" s="27">
        <v>31.649045243364139</v>
      </c>
      <c r="H1998" s="26" t="s">
        <v>74</v>
      </c>
      <c r="I1998" s="27">
        <v>34.804673663494476</v>
      </c>
      <c r="J1998" s="27">
        <v>6.319035994</v>
      </c>
      <c r="K1998" s="26" t="s">
        <v>74</v>
      </c>
      <c r="L1998" s="23" t="s">
        <v>178</v>
      </c>
      <c r="M1998" s="23" t="s">
        <v>421</v>
      </c>
      <c r="N1998" s="28" t="s">
        <v>74</v>
      </c>
      <c r="O1998" s="3" t="s">
        <v>156</v>
      </c>
      <c r="P1998" s="3" t="s">
        <v>171</v>
      </c>
      <c r="Q1998" s="28" t="s">
        <v>74</v>
      </c>
      <c r="R1998" s="29">
        <v>5</v>
      </c>
      <c r="S1998" s="30">
        <v>14</v>
      </c>
      <c r="T1998" s="30">
        <v>14</v>
      </c>
      <c r="U1998" s="30">
        <v>0</v>
      </c>
      <c r="V1998" s="30">
        <v>0</v>
      </c>
      <c r="W1998" s="28" t="s">
        <v>74</v>
      </c>
      <c r="X1998" s="3" t="s">
        <v>83</v>
      </c>
      <c r="Y1998" s="28" t="s">
        <v>74</v>
      </c>
      <c r="Z1998" s="31">
        <v>-8.8023088023087954</v>
      </c>
      <c r="AA1998" s="31">
        <v>58.197747183979978</v>
      </c>
      <c r="AB1998" s="31">
        <v>-8.8023088023087954</v>
      </c>
      <c r="AC1998" s="31">
        <v>39.929813685224339</v>
      </c>
      <c r="AD1998" s="28" t="s">
        <v>74</v>
      </c>
      <c r="AE1998" s="31">
        <v>-11.536034336771781</v>
      </c>
      <c r="AF1998" s="31">
        <v>14.358492691634487</v>
      </c>
      <c r="AG1998" s="28" t="s">
        <v>74</v>
      </c>
      <c r="AH1998" s="32">
        <v>45940</v>
      </c>
      <c r="AJ1998" s="30" t="s">
        <v>6698</v>
      </c>
    </row>
    <row r="1999" spans="1:36" x14ac:dyDescent="0.2">
      <c r="A1999" s="23" t="s">
        <v>3743</v>
      </c>
      <c r="B1999" s="24" t="s">
        <v>72</v>
      </c>
      <c r="C1999" s="25" t="s">
        <v>3744</v>
      </c>
      <c r="D1999" s="26" t="s">
        <v>74</v>
      </c>
      <c r="E1999" s="24">
        <v>0</v>
      </c>
      <c r="F1999" s="27">
        <v>-31.171396806897029</v>
      </c>
      <c r="G1999" s="27">
        <v>0</v>
      </c>
      <c r="H1999" s="26" t="s">
        <v>74</v>
      </c>
      <c r="I1999" s="27">
        <v>31.402929965934401</v>
      </c>
      <c r="J1999" s="27">
        <v>6.312590836</v>
      </c>
      <c r="K1999" s="26" t="s">
        <v>74</v>
      </c>
      <c r="L1999" s="23" t="s">
        <v>91</v>
      </c>
      <c r="M1999" s="23" t="s">
        <v>1154</v>
      </c>
      <c r="N1999" s="28" t="s">
        <v>74</v>
      </c>
      <c r="O1999" s="3" t="s">
        <v>77</v>
      </c>
      <c r="P1999" s="3" t="s">
        <v>78</v>
      </c>
      <c r="Q1999" s="28" t="s">
        <v>74</v>
      </c>
      <c r="R1999" s="29">
        <v>0</v>
      </c>
      <c r="S1999" s="30">
        <v>0</v>
      </c>
      <c r="T1999" s="30">
        <v>0</v>
      </c>
      <c r="U1999" s="30">
        <v>1</v>
      </c>
      <c r="V1999" s="30">
        <v>45</v>
      </c>
      <c r="W1999" s="28" t="s">
        <v>74</v>
      </c>
      <c r="X1999" s="3" t="s">
        <v>83</v>
      </c>
      <c r="Y1999" s="28" t="s">
        <v>74</v>
      </c>
      <c r="Z1999" s="31">
        <v>-20.708182859156175</v>
      </c>
      <c r="AA1999" s="31">
        <v>1.8902093944538785</v>
      </c>
      <c r="AB1999" s="31">
        <v>-38.849262957679507</v>
      </c>
      <c r="AC1999" s="31">
        <v>-23.102615553226364</v>
      </c>
      <c r="AD1999" s="28" t="s">
        <v>74</v>
      </c>
      <c r="AE1999" s="31">
        <v>-59.278056508618249</v>
      </c>
      <c r="AF1999" s="31">
        <v>-42.56692055433173</v>
      </c>
      <c r="AG1999" s="28" t="s">
        <v>74</v>
      </c>
      <c r="AH1999" s="32">
        <v>45940</v>
      </c>
      <c r="AJ1999" s="30" t="s">
        <v>6699</v>
      </c>
    </row>
    <row r="2000" spans="1:36" x14ac:dyDescent="0.2">
      <c r="A2000" s="23" t="s">
        <v>3745</v>
      </c>
      <c r="B2000" s="24" t="s">
        <v>194</v>
      </c>
      <c r="C2000" s="25" t="s">
        <v>3746</v>
      </c>
      <c r="D2000" s="26" t="s">
        <v>74</v>
      </c>
      <c r="E2000" s="24">
        <v>5</v>
      </c>
      <c r="F2000" s="27">
        <v>-4.8777672628783364</v>
      </c>
      <c r="G2000" s="27">
        <v>11.899105128425399</v>
      </c>
      <c r="H2000" s="26" t="s">
        <v>74</v>
      </c>
      <c r="I2000" s="27">
        <v>25.580527520694691</v>
      </c>
      <c r="J2000" s="27">
        <v>6.2727967839999996</v>
      </c>
      <c r="K2000" s="26" t="s">
        <v>74</v>
      </c>
      <c r="L2000" s="23" t="s">
        <v>113</v>
      </c>
      <c r="M2000" s="23" t="s">
        <v>399</v>
      </c>
      <c r="N2000" s="28" t="s">
        <v>74</v>
      </c>
      <c r="O2000" s="3" t="s">
        <v>77</v>
      </c>
      <c r="P2000" s="3" t="s">
        <v>1351</v>
      </c>
      <c r="Q2000" s="28" t="s">
        <v>74</v>
      </c>
      <c r="R2000" s="29">
        <v>5</v>
      </c>
      <c r="S2000" s="30">
        <v>24</v>
      </c>
      <c r="T2000" s="30">
        <v>3</v>
      </c>
      <c r="U2000" s="30">
        <v>0</v>
      </c>
      <c r="V2000" s="30">
        <v>0</v>
      </c>
      <c r="W2000" s="28" t="s">
        <v>74</v>
      </c>
      <c r="X2000" s="3" t="s">
        <v>83</v>
      </c>
      <c r="Y2000" s="28" t="s">
        <v>74</v>
      </c>
      <c r="Z2000" s="31">
        <v>0</v>
      </c>
      <c r="AA2000" s="31">
        <v>30.264629146477816</v>
      </c>
      <c r="AB2000" s="31">
        <v>0</v>
      </c>
      <c r="AC2000" s="31">
        <v>36.074901933358625</v>
      </c>
      <c r="AD2000" s="28" t="s">
        <v>74</v>
      </c>
      <c r="AE2000" s="31">
        <v>-9.6118483323330306</v>
      </c>
      <c r="AF2000" s="31">
        <v>8.644490044686048</v>
      </c>
      <c r="AG2000" s="28" t="s">
        <v>74</v>
      </c>
      <c r="AH2000" s="32">
        <v>45940</v>
      </c>
      <c r="AJ2000" s="30" t="s">
        <v>6700</v>
      </c>
    </row>
    <row r="2001" spans="1:36" x14ac:dyDescent="0.2">
      <c r="A2001" s="23" t="s">
        <v>3747</v>
      </c>
      <c r="B2001" s="24" t="s">
        <v>72</v>
      </c>
      <c r="C2001" s="25" t="s">
        <v>3748</v>
      </c>
      <c r="D2001" s="26" t="s">
        <v>74</v>
      </c>
      <c r="E2001" s="24">
        <v>0</v>
      </c>
      <c r="F2001" s="27">
        <v>-43.366473883436512</v>
      </c>
      <c r="G2001" s="27">
        <v>0</v>
      </c>
      <c r="H2001" s="26" t="s">
        <v>74</v>
      </c>
      <c r="I2001" s="27">
        <v>30.312046356939049</v>
      </c>
      <c r="J2001" s="27">
        <v>6.2661202840000003</v>
      </c>
      <c r="K2001" s="26" t="s">
        <v>74</v>
      </c>
      <c r="L2001" s="23" t="s">
        <v>129</v>
      </c>
      <c r="M2001" s="23" t="s">
        <v>563</v>
      </c>
      <c r="N2001" s="28" t="s">
        <v>74</v>
      </c>
      <c r="O2001" s="3" t="s">
        <v>77</v>
      </c>
      <c r="P2001" s="3" t="s">
        <v>78</v>
      </c>
      <c r="Q2001" s="28" t="s">
        <v>74</v>
      </c>
      <c r="R2001" s="29">
        <v>0</v>
      </c>
      <c r="S2001" s="30">
        <v>0</v>
      </c>
      <c r="T2001" s="30">
        <v>0</v>
      </c>
      <c r="U2001" s="30">
        <v>7</v>
      </c>
      <c r="V2001" s="30">
        <v>18</v>
      </c>
      <c r="W2001" s="28" t="s">
        <v>74</v>
      </c>
      <c r="X2001" s="3" t="s">
        <v>83</v>
      </c>
      <c r="Y2001" s="28" t="s">
        <v>74</v>
      </c>
      <c r="Z2001" s="31">
        <v>-28.844690075123282</v>
      </c>
      <c r="AA2001" s="31">
        <v>3.0555755266374289</v>
      </c>
      <c r="AB2001" s="31">
        <v>-33.335400356561507</v>
      </c>
      <c r="AC2001" s="31">
        <v>-18.402269298128022</v>
      </c>
      <c r="AD2001" s="28" t="s">
        <v>74</v>
      </c>
      <c r="AE2001" s="31">
        <v>-50.564505723848811</v>
      </c>
      <c r="AF2001" s="31">
        <v>-39.0003164348974</v>
      </c>
      <c r="AG2001" s="28" t="s">
        <v>74</v>
      </c>
      <c r="AH2001" s="32">
        <v>45940</v>
      </c>
      <c r="AJ2001" s="30" t="s">
        <v>6701</v>
      </c>
    </row>
    <row r="2002" spans="1:36" x14ac:dyDescent="0.2">
      <c r="A2002" s="23">
        <v>3347</v>
      </c>
      <c r="B2002" s="24" t="s">
        <v>124</v>
      </c>
      <c r="C2002" s="25" t="s">
        <v>3749</v>
      </c>
      <c r="D2002" s="26" t="s">
        <v>74</v>
      </c>
      <c r="E2002" s="24">
        <v>3</v>
      </c>
      <c r="F2002" s="27">
        <v>-25.841802828165285</v>
      </c>
      <c r="G2002" s="27">
        <v>59.122684968602314</v>
      </c>
      <c r="H2002" s="26" t="s">
        <v>74</v>
      </c>
      <c r="I2002" s="27">
        <v>69.518326611991696</v>
      </c>
      <c r="J2002" s="27">
        <v>6.2603760279999996</v>
      </c>
      <c r="K2002" s="26" t="s">
        <v>74</v>
      </c>
      <c r="L2002" s="23" t="s">
        <v>129</v>
      </c>
      <c r="M2002" s="23" t="s">
        <v>277</v>
      </c>
      <c r="N2002" s="28" t="s">
        <v>74</v>
      </c>
      <c r="O2002" s="3" t="s">
        <v>109</v>
      </c>
      <c r="P2002" s="3" t="s">
        <v>126</v>
      </c>
      <c r="Q2002" s="28" t="s">
        <v>74</v>
      </c>
      <c r="R2002" s="29">
        <v>3</v>
      </c>
      <c r="S2002" s="30">
        <v>0</v>
      </c>
      <c r="T2002" s="30">
        <v>0</v>
      </c>
      <c r="U2002" s="30">
        <v>0</v>
      </c>
      <c r="V2002" s="30">
        <v>0</v>
      </c>
      <c r="W2002" s="28" t="s">
        <v>74</v>
      </c>
      <c r="X2002" s="3" t="s">
        <v>79</v>
      </c>
      <c r="Y2002" s="28" t="s">
        <v>74</v>
      </c>
      <c r="Z2002" s="31">
        <v>-25.136986301369863</v>
      </c>
      <c r="AA2002" s="31">
        <v>73.836978131212732</v>
      </c>
      <c r="AB2002" s="31">
        <v>-59.978030025631632</v>
      </c>
      <c r="AC2002" s="31">
        <v>-16.239995785178202</v>
      </c>
      <c r="AD2002" s="28" t="s">
        <v>74</v>
      </c>
      <c r="AE2002" s="31">
        <v>-73.533566789151649</v>
      </c>
      <c r="AF2002" s="31">
        <v>-39.884051496078563</v>
      </c>
      <c r="AG2002" s="28" t="s">
        <v>74</v>
      </c>
      <c r="AH2002" s="32">
        <v>45940</v>
      </c>
      <c r="AJ2002" s="30" t="s">
        <v>6702</v>
      </c>
    </row>
    <row r="2003" spans="1:36" x14ac:dyDescent="0.2">
      <c r="A2003" s="23" t="s">
        <v>3750</v>
      </c>
      <c r="B2003" s="24" t="s">
        <v>194</v>
      </c>
      <c r="C2003" s="25" t="s">
        <v>3751</v>
      </c>
      <c r="D2003" s="26" t="s">
        <v>74</v>
      </c>
      <c r="E2003" s="24">
        <v>0</v>
      </c>
      <c r="F2003" s="27">
        <v>-17.68694702775538</v>
      </c>
      <c r="G2003" s="27">
        <v>2.5782073333891744</v>
      </c>
      <c r="H2003" s="26" t="s">
        <v>74</v>
      </c>
      <c r="I2003" s="27">
        <v>18.640950416209602</v>
      </c>
      <c r="J2003" s="27">
        <v>6.2521273610000003</v>
      </c>
      <c r="K2003" s="26" t="s">
        <v>74</v>
      </c>
      <c r="L2003" s="23" t="s">
        <v>97</v>
      </c>
      <c r="M2003" s="23" t="s">
        <v>257</v>
      </c>
      <c r="N2003" s="28" t="s">
        <v>74</v>
      </c>
      <c r="O2003" s="3" t="s">
        <v>156</v>
      </c>
      <c r="P2003" s="3" t="s">
        <v>309</v>
      </c>
      <c r="Q2003" s="28" t="s">
        <v>74</v>
      </c>
      <c r="R2003" s="29">
        <v>3</v>
      </c>
      <c r="S2003" s="30">
        <v>0</v>
      </c>
      <c r="T2003" s="30">
        <v>0</v>
      </c>
      <c r="U2003" s="30">
        <v>0</v>
      </c>
      <c r="V2003" s="30">
        <v>18</v>
      </c>
      <c r="W2003" s="28" t="s">
        <v>74</v>
      </c>
      <c r="X2003" s="3" t="s">
        <v>101</v>
      </c>
      <c r="Y2003" s="28" t="s">
        <v>74</v>
      </c>
      <c r="Z2003" s="31">
        <v>-4.6322063670633709</v>
      </c>
      <c r="AA2003" s="31">
        <v>6.7137809187279158</v>
      </c>
      <c r="AB2003" s="31">
        <v>-13.510727032551609</v>
      </c>
      <c r="AC2003" s="31">
        <v>1.2791427877559802</v>
      </c>
      <c r="AD2003" s="28" t="s">
        <v>74</v>
      </c>
      <c r="AE2003" s="31">
        <v>-38.87850148491912</v>
      </c>
      <c r="AF2003" s="31">
        <v>-19.704127340059895</v>
      </c>
      <c r="AG2003" s="28" t="s">
        <v>74</v>
      </c>
      <c r="AH2003" s="32">
        <v>45940</v>
      </c>
      <c r="AJ2003" s="30" t="s">
        <v>6703</v>
      </c>
    </row>
    <row r="2004" spans="1:36" x14ac:dyDescent="0.2">
      <c r="A2004" s="23" t="s">
        <v>3752</v>
      </c>
      <c r="B2004" s="24" t="s">
        <v>1818</v>
      </c>
      <c r="C2004" s="25" t="s">
        <v>3753</v>
      </c>
      <c r="D2004" s="26" t="s">
        <v>74</v>
      </c>
      <c r="E2004" s="24">
        <v>1</v>
      </c>
      <c r="F2004" s="27">
        <v>-17.059562147642637</v>
      </c>
      <c r="G2004" s="27">
        <v>8.5716385949821969</v>
      </c>
      <c r="H2004" s="26" t="s">
        <v>74</v>
      </c>
      <c r="I2004" s="27">
        <v>54.775073666362154</v>
      </c>
      <c r="J2004" s="27">
        <v>6.249943515</v>
      </c>
      <c r="K2004" s="26" t="s">
        <v>74</v>
      </c>
      <c r="L2004" s="23" t="s">
        <v>113</v>
      </c>
      <c r="M2004" s="23" t="s">
        <v>324</v>
      </c>
      <c r="N2004" s="28" t="s">
        <v>74</v>
      </c>
      <c r="O2004" s="3" t="s">
        <v>99</v>
      </c>
      <c r="P2004" s="3" t="s">
        <v>1820</v>
      </c>
      <c r="Q2004" s="28" t="s">
        <v>74</v>
      </c>
      <c r="R2004" s="29">
        <v>4</v>
      </c>
      <c r="S2004" s="30">
        <v>0</v>
      </c>
      <c r="T2004" s="30">
        <v>0</v>
      </c>
      <c r="U2004" s="30">
        <v>0</v>
      </c>
      <c r="V2004" s="30">
        <v>0</v>
      </c>
      <c r="W2004" s="28" t="s">
        <v>74</v>
      </c>
      <c r="X2004" s="3" t="s">
        <v>79</v>
      </c>
      <c r="Y2004" s="28" t="s">
        <v>74</v>
      </c>
      <c r="Z2004" s="31">
        <v>-10.726643598615913</v>
      </c>
      <c r="AA2004" s="31">
        <v>39.711191335740075</v>
      </c>
      <c r="AB2004" s="31">
        <v>-12.294617563739367</v>
      </c>
      <c r="AC2004" s="31">
        <v>69.828087459270876</v>
      </c>
      <c r="AD2004" s="28" t="s">
        <v>74</v>
      </c>
      <c r="AE2004" s="31">
        <v>-45.002709878340674</v>
      </c>
      <c r="AF2004" s="31">
        <v>-5.4186635443520137</v>
      </c>
      <c r="AG2004" s="28" t="s">
        <v>74</v>
      </c>
      <c r="AH2004" s="32">
        <v>45940</v>
      </c>
      <c r="AJ2004" s="30" t="s">
        <v>6704</v>
      </c>
    </row>
    <row r="2005" spans="1:36" x14ac:dyDescent="0.2">
      <c r="A2005" s="23">
        <v>4938</v>
      </c>
      <c r="B2005" s="24" t="s">
        <v>107</v>
      </c>
      <c r="C2005" s="25" t="s">
        <v>3754</v>
      </c>
      <c r="D2005" s="26" t="s">
        <v>74</v>
      </c>
      <c r="E2005" s="24">
        <v>0</v>
      </c>
      <c r="F2005" s="27">
        <v>-25.488359451118281</v>
      </c>
      <c r="G2005" s="27">
        <v>2.7960173705602429</v>
      </c>
      <c r="H2005" s="26" t="s">
        <v>74</v>
      </c>
      <c r="I2005" s="27">
        <v>25.849718426254558</v>
      </c>
      <c r="J2005" s="27">
        <v>6.2467926309999999</v>
      </c>
      <c r="K2005" s="26" t="s">
        <v>74</v>
      </c>
      <c r="L2005" s="23" t="s">
        <v>75</v>
      </c>
      <c r="M2005" s="23" t="s">
        <v>286</v>
      </c>
      <c r="N2005" s="28" t="s">
        <v>74</v>
      </c>
      <c r="O2005" s="3" t="s">
        <v>109</v>
      </c>
      <c r="P2005" s="3" t="s">
        <v>110</v>
      </c>
      <c r="Q2005" s="28" t="s">
        <v>74</v>
      </c>
      <c r="R2005" s="29">
        <v>1</v>
      </c>
      <c r="S2005" s="30">
        <v>0</v>
      </c>
      <c r="T2005" s="30">
        <v>0</v>
      </c>
      <c r="U2005" s="30">
        <v>0</v>
      </c>
      <c r="V2005" s="30">
        <v>9</v>
      </c>
      <c r="W2005" s="28" t="s">
        <v>74</v>
      </c>
      <c r="X2005" s="3" t="s">
        <v>83</v>
      </c>
      <c r="Y2005" s="28" t="s">
        <v>74</v>
      </c>
      <c r="Z2005" s="31">
        <v>-16.95461875143976</v>
      </c>
      <c r="AA2005" s="31">
        <v>3.7410071942445966</v>
      </c>
      <c r="AB2005" s="31">
        <v>-33.652341952700844</v>
      </c>
      <c r="AC2005" s="31">
        <v>-0.2578631665154249</v>
      </c>
      <c r="AD2005" s="28" t="s">
        <v>74</v>
      </c>
      <c r="AE2005" s="31">
        <v>-42.122304254836607</v>
      </c>
      <c r="AF2005" s="31">
        <v>-22.944807425477439</v>
      </c>
      <c r="AG2005" s="28" t="s">
        <v>74</v>
      </c>
      <c r="AH2005" s="32">
        <v>45940</v>
      </c>
      <c r="AJ2005" s="30" t="s">
        <v>6705</v>
      </c>
    </row>
    <row r="2006" spans="1:36" x14ac:dyDescent="0.2">
      <c r="A2006" s="23" t="s">
        <v>3755</v>
      </c>
      <c r="B2006" s="24" t="s">
        <v>72</v>
      </c>
      <c r="C2006" s="25" t="s">
        <v>3756</v>
      </c>
      <c r="D2006" s="26" t="s">
        <v>74</v>
      </c>
      <c r="E2006" s="24">
        <v>0</v>
      </c>
      <c r="F2006" s="27">
        <v>-22.043443718557608</v>
      </c>
      <c r="G2006" s="27">
        <v>0</v>
      </c>
      <c r="H2006" s="26" t="s">
        <v>74</v>
      </c>
      <c r="I2006" s="27">
        <v>39.329438944274678</v>
      </c>
      <c r="J2006" s="27">
        <v>6.2392593979999997</v>
      </c>
      <c r="K2006" s="26" t="s">
        <v>74</v>
      </c>
      <c r="L2006" s="23" t="s">
        <v>113</v>
      </c>
      <c r="M2006" s="23" t="s">
        <v>324</v>
      </c>
      <c r="N2006" s="28" t="s">
        <v>74</v>
      </c>
      <c r="O2006" s="3" t="s">
        <v>77</v>
      </c>
      <c r="P2006" s="3" t="s">
        <v>78</v>
      </c>
      <c r="Q2006" s="28" t="s">
        <v>74</v>
      </c>
      <c r="R2006" s="29">
        <v>3</v>
      </c>
      <c r="S2006" s="30">
        <v>0</v>
      </c>
      <c r="T2006" s="30">
        <v>0</v>
      </c>
      <c r="U2006" s="30">
        <v>0</v>
      </c>
      <c r="V2006" s="30">
        <v>2</v>
      </c>
      <c r="W2006" s="28" t="s">
        <v>74</v>
      </c>
      <c r="X2006" s="3" t="s">
        <v>83</v>
      </c>
      <c r="Y2006" s="28" t="s">
        <v>74</v>
      </c>
      <c r="Z2006" s="31">
        <v>-18.745480838756322</v>
      </c>
      <c r="AA2006" s="31">
        <v>19.262403820642096</v>
      </c>
      <c r="AB2006" s="31">
        <v>-20.751057827926651</v>
      </c>
      <c r="AC2006" s="31">
        <v>14.517041256706717</v>
      </c>
      <c r="AD2006" s="28" t="s">
        <v>74</v>
      </c>
      <c r="AE2006" s="31">
        <v>-31.310629792560725</v>
      </c>
      <c r="AF2006" s="31">
        <v>-12.83153030528061</v>
      </c>
      <c r="AG2006" s="28" t="s">
        <v>74</v>
      </c>
      <c r="AH2006" s="32">
        <v>45940</v>
      </c>
      <c r="AJ2006" s="30" t="s">
        <v>6706</v>
      </c>
    </row>
    <row r="2007" spans="1:36" x14ac:dyDescent="0.2">
      <c r="A2007" s="23" t="s">
        <v>3757</v>
      </c>
      <c r="B2007" s="24" t="s">
        <v>72</v>
      </c>
      <c r="C2007" s="25" t="s">
        <v>3758</v>
      </c>
      <c r="D2007" s="26" t="s">
        <v>74</v>
      </c>
      <c r="E2007" s="24">
        <v>5</v>
      </c>
      <c r="F2007" s="27">
        <v>0</v>
      </c>
      <c r="G2007" s="27">
        <v>54.390345131731443</v>
      </c>
      <c r="H2007" s="26" t="s">
        <v>74</v>
      </c>
      <c r="I2007" s="27">
        <v>37.184704760776036</v>
      </c>
      <c r="J2007" s="27">
        <v>6.2388518499999996</v>
      </c>
      <c r="K2007" s="26" t="s">
        <v>74</v>
      </c>
      <c r="L2007" s="23" t="s">
        <v>247</v>
      </c>
      <c r="M2007" s="23" t="s">
        <v>1428</v>
      </c>
      <c r="N2007" s="28" t="s">
        <v>74</v>
      </c>
      <c r="O2007" s="3" t="s">
        <v>77</v>
      </c>
      <c r="P2007" s="3" t="s">
        <v>2020</v>
      </c>
      <c r="Q2007" s="28" t="s">
        <v>74</v>
      </c>
      <c r="R2007" s="29">
        <v>5</v>
      </c>
      <c r="S2007" s="30">
        <v>31</v>
      </c>
      <c r="T2007" s="30">
        <v>27</v>
      </c>
      <c r="U2007" s="30">
        <v>0</v>
      </c>
      <c r="V2007" s="30">
        <v>0</v>
      </c>
      <c r="W2007" s="28" t="s">
        <v>74</v>
      </c>
      <c r="X2007" s="3" t="s">
        <v>83</v>
      </c>
      <c r="Y2007" s="28" t="s">
        <v>74</v>
      </c>
      <c r="Z2007" s="31">
        <v>0</v>
      </c>
      <c r="AA2007" s="31">
        <v>88.140780413159902</v>
      </c>
      <c r="AB2007" s="31">
        <v>0</v>
      </c>
      <c r="AC2007" s="31">
        <v>117.54420110674175</v>
      </c>
      <c r="AD2007" s="28" t="s">
        <v>74</v>
      </c>
      <c r="AE2007" s="31">
        <v>0</v>
      </c>
      <c r="AF2007" s="31">
        <v>70.028172573025316</v>
      </c>
      <c r="AG2007" s="28" t="s">
        <v>74</v>
      </c>
      <c r="AH2007" s="32">
        <v>45940</v>
      </c>
      <c r="AJ2007" s="30" t="s">
        <v>6707</v>
      </c>
    </row>
    <row r="2008" spans="1:36" x14ac:dyDescent="0.2">
      <c r="A2008" s="23">
        <v>2588</v>
      </c>
      <c r="B2008" s="24" t="s">
        <v>124</v>
      </c>
      <c r="C2008" s="25" t="s">
        <v>3759</v>
      </c>
      <c r="D2008" s="26" t="s">
        <v>74</v>
      </c>
      <c r="E2008" s="24">
        <v>3</v>
      </c>
      <c r="F2008" s="27">
        <v>-6.7074579505148666</v>
      </c>
      <c r="G2008" s="27">
        <v>10.50938508764165</v>
      </c>
      <c r="H2008" s="26" t="s">
        <v>74</v>
      </c>
      <c r="I2008" s="27">
        <v>21.037894391786043</v>
      </c>
      <c r="J2008" s="27">
        <v>6.238004557</v>
      </c>
      <c r="K2008" s="26" t="s">
        <v>74</v>
      </c>
      <c r="L2008" s="23" t="s">
        <v>178</v>
      </c>
      <c r="M2008" s="23" t="s">
        <v>826</v>
      </c>
      <c r="N2008" s="28" t="s">
        <v>74</v>
      </c>
      <c r="O2008" s="3" t="s">
        <v>109</v>
      </c>
      <c r="P2008" s="3" t="s">
        <v>460</v>
      </c>
      <c r="Q2008" s="28" t="s">
        <v>74</v>
      </c>
      <c r="R2008" s="29">
        <v>5</v>
      </c>
      <c r="S2008" s="30">
        <v>19</v>
      </c>
      <c r="T2008" s="30">
        <v>0</v>
      </c>
      <c r="U2008" s="30">
        <v>0</v>
      </c>
      <c r="V2008" s="30">
        <v>0</v>
      </c>
      <c r="W2008" s="28" t="s">
        <v>74</v>
      </c>
      <c r="X2008" s="3" t="s">
        <v>83</v>
      </c>
      <c r="Y2008" s="28" t="s">
        <v>74</v>
      </c>
      <c r="Z2008" s="31">
        <v>-4.8299319727891117</v>
      </c>
      <c r="AA2008" s="31">
        <v>28.325077967345454</v>
      </c>
      <c r="AB2008" s="31">
        <v>-4.8299319727891117</v>
      </c>
      <c r="AC2008" s="31">
        <v>26.069427397887385</v>
      </c>
      <c r="AD2008" s="28" t="s">
        <v>74</v>
      </c>
      <c r="AE2008" s="31">
        <v>-25.19666294277927</v>
      </c>
      <c r="AF2008" s="31">
        <v>-4.7747589958793473</v>
      </c>
      <c r="AG2008" s="28" t="s">
        <v>74</v>
      </c>
      <c r="AH2008" s="32">
        <v>45940</v>
      </c>
      <c r="AJ2008" s="30" t="s">
        <v>6708</v>
      </c>
    </row>
    <row r="2009" spans="1:36" x14ac:dyDescent="0.2">
      <c r="A2009" s="23" t="s">
        <v>3760</v>
      </c>
      <c r="B2009" s="24" t="s">
        <v>691</v>
      </c>
      <c r="C2009" s="25" t="s">
        <v>3717</v>
      </c>
      <c r="D2009" s="26" t="s">
        <v>74</v>
      </c>
      <c r="E2009" s="24">
        <v>4</v>
      </c>
      <c r="F2009" s="27">
        <v>-9.0358486602710677</v>
      </c>
      <c r="G2009" s="27">
        <v>15.955636744881424</v>
      </c>
      <c r="H2009" s="26" t="s">
        <v>74</v>
      </c>
      <c r="I2009" s="27">
        <v>18.583729683545112</v>
      </c>
      <c r="J2009" s="27">
        <v>6.2346051420000004</v>
      </c>
      <c r="K2009" s="26" t="s">
        <v>74</v>
      </c>
      <c r="L2009" s="23" t="s">
        <v>315</v>
      </c>
      <c r="M2009" s="23" t="s">
        <v>441</v>
      </c>
      <c r="N2009" s="28" t="s">
        <v>74</v>
      </c>
      <c r="O2009" s="3" t="s">
        <v>77</v>
      </c>
      <c r="P2009" s="3" t="s">
        <v>693</v>
      </c>
      <c r="Q2009" s="28" t="s">
        <v>74</v>
      </c>
      <c r="R2009" s="29">
        <v>5</v>
      </c>
      <c r="S2009" s="30">
        <v>36</v>
      </c>
      <c r="T2009" s="30">
        <v>0</v>
      </c>
      <c r="U2009" s="30">
        <v>0</v>
      </c>
      <c r="V2009" s="30">
        <v>0</v>
      </c>
      <c r="W2009" s="28" t="s">
        <v>74</v>
      </c>
      <c r="X2009" s="3" t="s">
        <v>101</v>
      </c>
      <c r="Y2009" s="28" t="s">
        <v>74</v>
      </c>
      <c r="Z2009" s="31">
        <v>-5.0903119868637052</v>
      </c>
      <c r="AA2009" s="31">
        <v>27.734806629834253</v>
      </c>
      <c r="AB2009" s="31">
        <v>-5.0903119868637052</v>
      </c>
      <c r="AC2009" s="31">
        <v>61.10600105917441</v>
      </c>
      <c r="AD2009" s="28" t="s">
        <v>74</v>
      </c>
      <c r="AE2009" s="31">
        <v>-9.0358486602710677</v>
      </c>
      <c r="AF2009" s="31">
        <v>19.101851885196215</v>
      </c>
      <c r="AG2009" s="28" t="s">
        <v>74</v>
      </c>
      <c r="AH2009" s="32">
        <v>45940</v>
      </c>
      <c r="AJ2009" s="30" t="s">
        <v>6709</v>
      </c>
    </row>
    <row r="2010" spans="1:36" x14ac:dyDescent="0.2">
      <c r="A2010" s="23" t="s">
        <v>3761</v>
      </c>
      <c r="B2010" s="24" t="s">
        <v>188</v>
      </c>
      <c r="C2010" s="25" t="s">
        <v>3762</v>
      </c>
      <c r="D2010" s="26" t="s">
        <v>74</v>
      </c>
      <c r="E2010" s="24">
        <v>1</v>
      </c>
      <c r="F2010" s="27">
        <v>-11.712202608305166</v>
      </c>
      <c r="G2010" s="27">
        <v>10.910238046904473</v>
      </c>
      <c r="H2010" s="26" t="s">
        <v>74</v>
      </c>
      <c r="I2010" s="27">
        <v>28.274919870312974</v>
      </c>
      <c r="J2010" s="27">
        <v>6.2311590990000001</v>
      </c>
      <c r="K2010" s="26" t="s">
        <v>74</v>
      </c>
      <c r="L2010" s="23" t="s">
        <v>113</v>
      </c>
      <c r="M2010" s="23" t="s">
        <v>324</v>
      </c>
      <c r="N2010" s="28" t="s">
        <v>74</v>
      </c>
      <c r="O2010" s="3" t="s">
        <v>99</v>
      </c>
      <c r="P2010" s="3" t="s">
        <v>190</v>
      </c>
      <c r="Q2010" s="28" t="s">
        <v>74</v>
      </c>
      <c r="R2010" s="29">
        <v>3</v>
      </c>
      <c r="S2010" s="30">
        <v>0</v>
      </c>
      <c r="T2010" s="30">
        <v>0</v>
      </c>
      <c r="U2010" s="30">
        <v>0</v>
      </c>
      <c r="V2010" s="30">
        <v>0</v>
      </c>
      <c r="W2010" s="28" t="s">
        <v>74</v>
      </c>
      <c r="X2010" s="3" t="s">
        <v>83</v>
      </c>
      <c r="Y2010" s="28" t="s">
        <v>74</v>
      </c>
      <c r="Z2010" s="31">
        <v>-5.2597824561772395</v>
      </c>
      <c r="AA2010" s="31">
        <v>11.826903847191053</v>
      </c>
      <c r="AB2010" s="31">
        <v>-16.058605990296346</v>
      </c>
      <c r="AC2010" s="31">
        <v>19.198378313923449</v>
      </c>
      <c r="AD2010" s="28" t="s">
        <v>74</v>
      </c>
      <c r="AE2010" s="31">
        <v>-27.449460900008638</v>
      </c>
      <c r="AF2010" s="31">
        <v>-8.0986128490266083</v>
      </c>
      <c r="AG2010" s="28" t="s">
        <v>74</v>
      </c>
      <c r="AH2010" s="32">
        <v>45940</v>
      </c>
      <c r="AJ2010" s="30" t="s">
        <v>6710</v>
      </c>
    </row>
    <row r="2011" spans="1:36" x14ac:dyDescent="0.2">
      <c r="A2011" s="23">
        <v>100</v>
      </c>
      <c r="B2011" s="24" t="s">
        <v>140</v>
      </c>
      <c r="C2011" s="25" t="s">
        <v>3763</v>
      </c>
      <c r="D2011" s="26" t="s">
        <v>74</v>
      </c>
      <c r="E2011" s="24">
        <v>2</v>
      </c>
      <c r="F2011" s="27">
        <v>-14.48049143766054</v>
      </c>
      <c r="G2011" s="27">
        <v>5.2357451422707566</v>
      </c>
      <c r="H2011" s="26" t="s">
        <v>74</v>
      </c>
      <c r="I2011" s="27">
        <v>34.810534664909156</v>
      </c>
      <c r="J2011" s="27">
        <v>6.2302693570000001</v>
      </c>
      <c r="K2011" s="26" t="s">
        <v>74</v>
      </c>
      <c r="L2011" s="23" t="s">
        <v>129</v>
      </c>
      <c r="M2011" s="23" t="s">
        <v>808</v>
      </c>
      <c r="N2011" s="28" t="s">
        <v>74</v>
      </c>
      <c r="O2011" s="3" t="s">
        <v>109</v>
      </c>
      <c r="P2011" s="3" t="s">
        <v>142</v>
      </c>
      <c r="Q2011" s="28" t="s">
        <v>74</v>
      </c>
      <c r="R2011" s="29">
        <v>4</v>
      </c>
      <c r="S2011" s="30">
        <v>0</v>
      </c>
      <c r="T2011" s="30">
        <v>0</v>
      </c>
      <c r="U2011" s="30">
        <v>0</v>
      </c>
      <c r="V2011" s="30">
        <v>0</v>
      </c>
      <c r="W2011" s="28" t="s">
        <v>74</v>
      </c>
      <c r="X2011" s="3" t="s">
        <v>83</v>
      </c>
      <c r="Y2011" s="28" t="s">
        <v>74</v>
      </c>
      <c r="Z2011" s="31">
        <v>-8.5606060606060606</v>
      </c>
      <c r="AA2011" s="31">
        <v>16.505791505791507</v>
      </c>
      <c r="AB2011" s="31">
        <v>-24.844577091033077</v>
      </c>
      <c r="AC2011" s="31">
        <v>54.804411007404198</v>
      </c>
      <c r="AD2011" s="28" t="s">
        <v>74</v>
      </c>
      <c r="AE2011" s="31">
        <v>-37.491868505015383</v>
      </c>
      <c r="AF2011" s="31">
        <v>14.260808370226997</v>
      </c>
      <c r="AG2011" s="28" t="s">
        <v>74</v>
      </c>
      <c r="AH2011" s="32">
        <v>45940</v>
      </c>
      <c r="AJ2011" s="30" t="s">
        <v>6711</v>
      </c>
    </row>
    <row r="2012" spans="1:36" x14ac:dyDescent="0.2">
      <c r="A2012" s="23" t="s">
        <v>3764</v>
      </c>
      <c r="B2012" s="24" t="s">
        <v>657</v>
      </c>
      <c r="C2012" s="25" t="s">
        <v>3765</v>
      </c>
      <c r="D2012" s="26" t="s">
        <v>74</v>
      </c>
      <c r="E2012" s="24">
        <v>0</v>
      </c>
      <c r="F2012" s="27">
        <v>-30.083246603809734</v>
      </c>
      <c r="G2012" s="27">
        <v>0</v>
      </c>
      <c r="H2012" s="26" t="s">
        <v>74</v>
      </c>
      <c r="I2012" s="27">
        <v>28.016946483640577</v>
      </c>
      <c r="J2012" s="27">
        <v>6.2130257980000003</v>
      </c>
      <c r="K2012" s="26" t="s">
        <v>74</v>
      </c>
      <c r="L2012" s="23" t="s">
        <v>122</v>
      </c>
      <c r="M2012" s="23" t="s">
        <v>221</v>
      </c>
      <c r="N2012" s="28" t="s">
        <v>74</v>
      </c>
      <c r="O2012" s="3" t="s">
        <v>109</v>
      </c>
      <c r="P2012" s="3" t="s">
        <v>659</v>
      </c>
      <c r="Q2012" s="28" t="s">
        <v>74</v>
      </c>
      <c r="R2012" s="29">
        <v>1</v>
      </c>
      <c r="S2012" s="30">
        <v>0</v>
      </c>
      <c r="T2012" s="30">
        <v>0</v>
      </c>
      <c r="U2012" s="30">
        <v>0</v>
      </c>
      <c r="V2012" s="30">
        <v>19</v>
      </c>
      <c r="W2012" s="28" t="s">
        <v>74</v>
      </c>
      <c r="X2012" s="3" t="s">
        <v>83</v>
      </c>
      <c r="Y2012" s="28" t="s">
        <v>74</v>
      </c>
      <c r="Z2012" s="31">
        <v>-19.078019761421881</v>
      </c>
      <c r="AA2012" s="31">
        <v>0</v>
      </c>
      <c r="AB2012" s="31">
        <v>-29.193315849016145</v>
      </c>
      <c r="AC2012" s="31">
        <v>-9.938429178137536</v>
      </c>
      <c r="AD2012" s="28" t="s">
        <v>74</v>
      </c>
      <c r="AE2012" s="31">
        <v>-51.224588016595455</v>
      </c>
      <c r="AF2012" s="31">
        <v>-37.00286336863752</v>
      </c>
      <c r="AG2012" s="28" t="s">
        <v>74</v>
      </c>
      <c r="AH2012" s="32">
        <v>45940</v>
      </c>
      <c r="AJ2012" s="30" t="s">
        <v>6712</v>
      </c>
    </row>
    <row r="2013" spans="1:36" x14ac:dyDescent="0.2">
      <c r="A2013" s="23">
        <v>5347</v>
      </c>
      <c r="B2013" s="24" t="s">
        <v>107</v>
      </c>
      <c r="C2013" s="25" t="s">
        <v>3766</v>
      </c>
      <c r="D2013" s="26" t="s">
        <v>74</v>
      </c>
      <c r="E2013" s="24">
        <v>2</v>
      </c>
      <c r="F2013" s="27">
        <v>-6.7336630654046754</v>
      </c>
      <c r="G2013" s="27">
        <v>13.345331143635891</v>
      </c>
      <c r="H2013" s="26" t="s">
        <v>74</v>
      </c>
      <c r="I2013" s="27">
        <v>21.469116914031286</v>
      </c>
      <c r="J2013" s="27">
        <v>6.2005585500000002</v>
      </c>
      <c r="K2013" s="26" t="s">
        <v>74</v>
      </c>
      <c r="L2013" s="23" t="s">
        <v>75</v>
      </c>
      <c r="M2013" s="23" t="s">
        <v>76</v>
      </c>
      <c r="N2013" s="28" t="s">
        <v>74</v>
      </c>
      <c r="O2013" s="3" t="s">
        <v>109</v>
      </c>
      <c r="P2013" s="3" t="s">
        <v>110</v>
      </c>
      <c r="Q2013" s="28" t="s">
        <v>74</v>
      </c>
      <c r="R2013" s="29">
        <v>4</v>
      </c>
      <c r="S2013" s="30">
        <v>0</v>
      </c>
      <c r="T2013" s="30">
        <v>0</v>
      </c>
      <c r="U2013" s="30">
        <v>0</v>
      </c>
      <c r="V2013" s="30">
        <v>0</v>
      </c>
      <c r="W2013" s="28" t="s">
        <v>74</v>
      </c>
      <c r="X2013" s="3" t="s">
        <v>83</v>
      </c>
      <c r="Y2013" s="28" t="s">
        <v>74</v>
      </c>
      <c r="Z2013" s="31">
        <v>0</v>
      </c>
      <c r="AA2013" s="31">
        <v>27.547830436413655</v>
      </c>
      <c r="AB2013" s="31">
        <v>-21.785139176443522</v>
      </c>
      <c r="AC2013" s="31">
        <v>20.185439062742127</v>
      </c>
      <c r="AD2013" s="28" t="s">
        <v>74</v>
      </c>
      <c r="AE2013" s="31">
        <v>-46.57885871136471</v>
      </c>
      <c r="AF2013" s="31">
        <v>-8.8390216892926734</v>
      </c>
      <c r="AG2013" s="28" t="s">
        <v>74</v>
      </c>
      <c r="AH2013" s="32">
        <v>45940</v>
      </c>
      <c r="AJ2013" s="30" t="s">
        <v>6713</v>
      </c>
    </row>
    <row r="2014" spans="1:36" x14ac:dyDescent="0.2">
      <c r="A2014" s="23" t="s">
        <v>27</v>
      </c>
      <c r="B2014" s="24" t="s">
        <v>72</v>
      </c>
      <c r="C2014" s="25" t="s">
        <v>3767</v>
      </c>
      <c r="D2014" s="26" t="s">
        <v>74</v>
      </c>
      <c r="E2014" s="24">
        <v>0</v>
      </c>
      <c r="F2014" s="27">
        <v>-18.554635279311832</v>
      </c>
      <c r="G2014" s="27">
        <v>5.8038608788868862</v>
      </c>
      <c r="H2014" s="26" t="s">
        <v>74</v>
      </c>
      <c r="I2014" s="27">
        <v>29.032631907112577</v>
      </c>
      <c r="J2014" s="27">
        <v>6.1862065660000001</v>
      </c>
      <c r="K2014" s="26" t="s">
        <v>74</v>
      </c>
      <c r="L2014" s="23" t="s">
        <v>247</v>
      </c>
      <c r="M2014" s="23" t="s">
        <v>1856</v>
      </c>
      <c r="N2014" s="28" t="s">
        <v>74</v>
      </c>
      <c r="O2014" s="3" t="s">
        <v>77</v>
      </c>
      <c r="P2014" s="3" t="s">
        <v>78</v>
      </c>
      <c r="Q2014" s="28" t="s">
        <v>74</v>
      </c>
      <c r="R2014" s="29">
        <v>2</v>
      </c>
      <c r="S2014" s="30">
        <v>0</v>
      </c>
      <c r="T2014" s="30">
        <v>0</v>
      </c>
      <c r="U2014" s="30">
        <v>0</v>
      </c>
      <c r="V2014" s="30">
        <v>4</v>
      </c>
      <c r="W2014" s="28" t="s">
        <v>74</v>
      </c>
      <c r="X2014" s="3" t="s">
        <v>83</v>
      </c>
      <c r="Y2014" s="28" t="s">
        <v>74</v>
      </c>
      <c r="Z2014" s="31">
        <v>-10.73258968947845</v>
      </c>
      <c r="AA2014" s="31">
        <v>6.103678929765886</v>
      </c>
      <c r="AB2014" s="31">
        <v>-25.509433962264151</v>
      </c>
      <c r="AC2014" s="31">
        <v>18.937873940314162</v>
      </c>
      <c r="AD2014" s="28" t="s">
        <v>74</v>
      </c>
      <c r="AE2014" s="31">
        <v>-32.234799872305238</v>
      </c>
      <c r="AF2014" s="31">
        <v>-8.5456768286946865</v>
      </c>
      <c r="AG2014" s="28" t="s">
        <v>74</v>
      </c>
      <c r="AH2014" s="32">
        <v>45940</v>
      </c>
      <c r="AJ2014" s="30" t="s">
        <v>6714</v>
      </c>
    </row>
    <row r="2015" spans="1:36" x14ac:dyDescent="0.2">
      <c r="A2015" s="23" t="s">
        <v>3768</v>
      </c>
      <c r="B2015" s="24" t="s">
        <v>255</v>
      </c>
      <c r="C2015" s="25" t="s">
        <v>3769</v>
      </c>
      <c r="D2015" s="26" t="s">
        <v>74</v>
      </c>
      <c r="E2015" s="24">
        <v>1</v>
      </c>
      <c r="F2015" s="27">
        <v>-11.520311883234639</v>
      </c>
      <c r="G2015" s="27">
        <v>12.309215524372183</v>
      </c>
      <c r="H2015" s="26" t="s">
        <v>74</v>
      </c>
      <c r="I2015" s="27">
        <v>26.812839779048009</v>
      </c>
      <c r="J2015" s="27">
        <v>6.1564311590000003</v>
      </c>
      <c r="K2015" s="26" t="s">
        <v>74</v>
      </c>
      <c r="L2015" s="23" t="s">
        <v>113</v>
      </c>
      <c r="M2015" s="23" t="s">
        <v>324</v>
      </c>
      <c r="N2015" s="28" t="s">
        <v>74</v>
      </c>
      <c r="O2015" s="3" t="s">
        <v>109</v>
      </c>
      <c r="P2015" s="3" t="s">
        <v>258</v>
      </c>
      <c r="Q2015" s="28" t="s">
        <v>74</v>
      </c>
      <c r="R2015" s="29">
        <v>5</v>
      </c>
      <c r="S2015" s="30">
        <v>21</v>
      </c>
      <c r="T2015" s="30">
        <v>0</v>
      </c>
      <c r="U2015" s="30">
        <v>0</v>
      </c>
      <c r="V2015" s="30">
        <v>0</v>
      </c>
      <c r="W2015" s="28" t="s">
        <v>74</v>
      </c>
      <c r="X2015" s="3" t="s">
        <v>83</v>
      </c>
      <c r="Y2015" s="28" t="s">
        <v>74</v>
      </c>
      <c r="Z2015" s="31">
        <v>-4.1221177379878773</v>
      </c>
      <c r="AA2015" s="31">
        <v>35.87075575027383</v>
      </c>
      <c r="AB2015" s="31">
        <v>-21.809013551843673</v>
      </c>
      <c r="AC2015" s="31">
        <v>14.27044927492844</v>
      </c>
      <c r="AD2015" s="28" t="s">
        <v>74</v>
      </c>
      <c r="AE2015" s="31">
        <v>-50.662109594458769</v>
      </c>
      <c r="AF2015" s="31">
        <v>-19.735940375027528</v>
      </c>
      <c r="AG2015" s="28" t="s">
        <v>74</v>
      </c>
      <c r="AH2015" s="32">
        <v>45940</v>
      </c>
      <c r="AJ2015" s="30" t="s">
        <v>6715</v>
      </c>
    </row>
    <row r="2016" spans="1:36" x14ac:dyDescent="0.2">
      <c r="A2016" s="23" t="s">
        <v>3770</v>
      </c>
      <c r="B2016" s="24" t="s">
        <v>255</v>
      </c>
      <c r="C2016" s="25" t="s">
        <v>3771</v>
      </c>
      <c r="D2016" s="26" t="s">
        <v>74</v>
      </c>
      <c r="E2016" s="24">
        <v>1</v>
      </c>
      <c r="F2016" s="27">
        <v>-11.517098804264096</v>
      </c>
      <c r="G2016" s="27">
        <v>10.421110664703518</v>
      </c>
      <c r="H2016" s="26" t="s">
        <v>74</v>
      </c>
      <c r="I2016" s="27">
        <v>31.894821305504973</v>
      </c>
      <c r="J2016" s="27">
        <v>6.1527165899999998</v>
      </c>
      <c r="K2016" s="26" t="s">
        <v>74</v>
      </c>
      <c r="L2016" s="23" t="s">
        <v>247</v>
      </c>
      <c r="M2016" s="23" t="s">
        <v>1436</v>
      </c>
      <c r="N2016" s="28" t="s">
        <v>74</v>
      </c>
      <c r="O2016" s="3" t="s">
        <v>109</v>
      </c>
      <c r="P2016" s="3" t="s">
        <v>258</v>
      </c>
      <c r="Q2016" s="28" t="s">
        <v>74</v>
      </c>
      <c r="R2016" s="29">
        <v>5</v>
      </c>
      <c r="S2016" s="30">
        <v>6</v>
      </c>
      <c r="T2016" s="30">
        <v>0</v>
      </c>
      <c r="U2016" s="30">
        <v>0</v>
      </c>
      <c r="V2016" s="30">
        <v>0</v>
      </c>
      <c r="W2016" s="28" t="s">
        <v>74</v>
      </c>
      <c r="X2016" s="3" t="s">
        <v>83</v>
      </c>
      <c r="Y2016" s="28" t="s">
        <v>74</v>
      </c>
      <c r="Z2016" s="31">
        <v>-2.9588839941262859</v>
      </c>
      <c r="AA2016" s="31">
        <v>23.523364485981297</v>
      </c>
      <c r="AB2016" s="31">
        <v>-20.441822668994167</v>
      </c>
      <c r="AC2016" s="31">
        <v>26.839688913115218</v>
      </c>
      <c r="AD2016" s="28" t="s">
        <v>74</v>
      </c>
      <c r="AE2016" s="31">
        <v>-40.832758400355942</v>
      </c>
      <c r="AF2016" s="31">
        <v>-9.7276944710712971</v>
      </c>
      <c r="AG2016" s="28" t="s">
        <v>74</v>
      </c>
      <c r="AH2016" s="32">
        <v>45940</v>
      </c>
      <c r="AJ2016" s="30" t="s">
        <v>6716</v>
      </c>
    </row>
    <row r="2017" spans="1:36" x14ac:dyDescent="0.2">
      <c r="A2017" s="23" t="s">
        <v>3772</v>
      </c>
      <c r="B2017" s="24" t="s">
        <v>255</v>
      </c>
      <c r="C2017" s="25" t="s">
        <v>3773</v>
      </c>
      <c r="D2017" s="26" t="s">
        <v>74</v>
      </c>
      <c r="E2017" s="24">
        <v>3</v>
      </c>
      <c r="F2017" s="27">
        <v>-12.211549409066777</v>
      </c>
      <c r="G2017" s="27">
        <v>17.073288306472605</v>
      </c>
      <c r="H2017" s="26" t="s">
        <v>74</v>
      </c>
      <c r="I2017" s="27">
        <v>23.928724085195562</v>
      </c>
      <c r="J2017" s="27">
        <v>6.1316772190000002</v>
      </c>
      <c r="K2017" s="26" t="s">
        <v>74</v>
      </c>
      <c r="L2017" s="23" t="s">
        <v>113</v>
      </c>
      <c r="M2017" s="23" t="s">
        <v>411</v>
      </c>
      <c r="N2017" s="28" t="s">
        <v>74</v>
      </c>
      <c r="O2017" s="3" t="s">
        <v>109</v>
      </c>
      <c r="P2017" s="3" t="s">
        <v>258</v>
      </c>
      <c r="Q2017" s="28" t="s">
        <v>74</v>
      </c>
      <c r="R2017" s="29">
        <v>5</v>
      </c>
      <c r="S2017" s="30">
        <v>26</v>
      </c>
      <c r="T2017" s="30">
        <v>0</v>
      </c>
      <c r="U2017" s="30">
        <v>0</v>
      </c>
      <c r="V2017" s="30">
        <v>0</v>
      </c>
      <c r="W2017" s="28" t="s">
        <v>74</v>
      </c>
      <c r="X2017" s="3" t="s">
        <v>83</v>
      </c>
      <c r="Y2017" s="28" t="s">
        <v>74</v>
      </c>
      <c r="Z2017" s="31">
        <v>-3.6195234903418361</v>
      </c>
      <c r="AA2017" s="31">
        <v>38.739528968027727</v>
      </c>
      <c r="AB2017" s="31">
        <v>-3.6195234903418361</v>
      </c>
      <c r="AC2017" s="31">
        <v>61.652355454285093</v>
      </c>
      <c r="AD2017" s="28" t="s">
        <v>74</v>
      </c>
      <c r="AE2017" s="31">
        <v>-12.211549409066777</v>
      </c>
      <c r="AF2017" s="31">
        <v>15.835674438963613</v>
      </c>
      <c r="AG2017" s="28" t="s">
        <v>74</v>
      </c>
      <c r="AH2017" s="32">
        <v>45940</v>
      </c>
      <c r="AJ2017" s="30" t="s">
        <v>6717</v>
      </c>
    </row>
    <row r="2018" spans="1:36" x14ac:dyDescent="0.2">
      <c r="A2018" s="23" t="s">
        <v>3774</v>
      </c>
      <c r="B2018" s="24" t="s">
        <v>72</v>
      </c>
      <c r="C2018" s="25" t="s">
        <v>3775</v>
      </c>
      <c r="D2018" s="26" t="s">
        <v>74</v>
      </c>
      <c r="E2018" s="24">
        <v>1</v>
      </c>
      <c r="F2018" s="27">
        <v>-35.697061255417943</v>
      </c>
      <c r="G2018" s="27">
        <v>0</v>
      </c>
      <c r="H2018" s="26" t="s">
        <v>74</v>
      </c>
      <c r="I2018" s="27">
        <v>49.838573841087978</v>
      </c>
      <c r="J2018" s="27">
        <v>6.1217290359999996</v>
      </c>
      <c r="K2018" s="26" t="s">
        <v>74</v>
      </c>
      <c r="L2018" s="23" t="s">
        <v>122</v>
      </c>
      <c r="M2018" s="23" t="s">
        <v>3287</v>
      </c>
      <c r="N2018" s="28" t="s">
        <v>74</v>
      </c>
      <c r="O2018" s="3" t="s">
        <v>109</v>
      </c>
      <c r="P2018" s="3" t="s">
        <v>126</v>
      </c>
      <c r="Q2018" s="28" t="s">
        <v>74</v>
      </c>
      <c r="R2018" s="29">
        <v>2</v>
      </c>
      <c r="S2018" s="30">
        <v>0</v>
      </c>
      <c r="T2018" s="30">
        <v>0</v>
      </c>
      <c r="U2018" s="30">
        <v>0</v>
      </c>
      <c r="V2018" s="30">
        <v>0</v>
      </c>
      <c r="W2018" s="28" t="s">
        <v>74</v>
      </c>
      <c r="X2018" s="3" t="s">
        <v>79</v>
      </c>
      <c r="Y2018" s="28" t="s">
        <v>74</v>
      </c>
      <c r="Z2018" s="31">
        <v>-24.700598802395202</v>
      </c>
      <c r="AA2018" s="31">
        <v>12.780269058295971</v>
      </c>
      <c r="AB2018" s="31">
        <v>-32.118758434547907</v>
      </c>
      <c r="AC2018" s="31">
        <v>20.730624294937968</v>
      </c>
      <c r="AD2018" s="28" t="s">
        <v>74</v>
      </c>
      <c r="AE2018" s="31">
        <v>-46.114048510706077</v>
      </c>
      <c r="AF2018" s="31">
        <v>-6.5029505536811065</v>
      </c>
      <c r="AG2018" s="28" t="s">
        <v>74</v>
      </c>
      <c r="AH2018" s="32">
        <v>45940</v>
      </c>
      <c r="AJ2018" s="30" t="s">
        <v>6718</v>
      </c>
    </row>
    <row r="2019" spans="1:36" x14ac:dyDescent="0.2">
      <c r="A2019" s="23" t="s">
        <v>3776</v>
      </c>
      <c r="B2019" s="24" t="s">
        <v>557</v>
      </c>
      <c r="C2019" s="25" t="s">
        <v>3777</v>
      </c>
      <c r="D2019" s="26" t="s">
        <v>74</v>
      </c>
      <c r="E2019" s="24">
        <v>3</v>
      </c>
      <c r="F2019" s="27">
        <v>-19.973414706410349</v>
      </c>
      <c r="G2019" s="27">
        <v>11.016028710420329</v>
      </c>
      <c r="H2019" s="26" t="s">
        <v>74</v>
      </c>
      <c r="I2019" s="27">
        <v>35.081658438649093</v>
      </c>
      <c r="J2019" s="27">
        <v>6.1141995070000004</v>
      </c>
      <c r="K2019" s="26" t="s">
        <v>74</v>
      </c>
      <c r="L2019" s="23" t="s">
        <v>129</v>
      </c>
      <c r="M2019" s="23" t="s">
        <v>392</v>
      </c>
      <c r="N2019" s="28" t="s">
        <v>74</v>
      </c>
      <c r="O2019" s="3" t="s">
        <v>156</v>
      </c>
      <c r="P2019" s="3" t="s">
        <v>559</v>
      </c>
      <c r="Q2019" s="28" t="s">
        <v>74</v>
      </c>
      <c r="R2019" s="29">
        <v>3</v>
      </c>
      <c r="S2019" s="30">
        <v>0</v>
      </c>
      <c r="T2019" s="30">
        <v>0</v>
      </c>
      <c r="U2019" s="30">
        <v>0</v>
      </c>
      <c r="V2019" s="30">
        <v>0</v>
      </c>
      <c r="W2019" s="28" t="s">
        <v>74</v>
      </c>
      <c r="X2019" s="3" t="s">
        <v>83</v>
      </c>
      <c r="Y2019" s="28" t="s">
        <v>74</v>
      </c>
      <c r="Z2019" s="31">
        <v>-17.99358730503776</v>
      </c>
      <c r="AA2019" s="31">
        <v>25.410346976937465</v>
      </c>
      <c r="AB2019" s="31">
        <v>-17.99358730503776</v>
      </c>
      <c r="AC2019" s="31">
        <v>49.344428433437322</v>
      </c>
      <c r="AD2019" s="28" t="s">
        <v>74</v>
      </c>
      <c r="AE2019" s="31">
        <v>-19.973414706410349</v>
      </c>
      <c r="AF2019" s="31">
        <v>25.70902701250694</v>
      </c>
      <c r="AG2019" s="28" t="s">
        <v>74</v>
      </c>
      <c r="AH2019" s="32">
        <v>45940</v>
      </c>
      <c r="AJ2019" s="30" t="s">
        <v>6719</v>
      </c>
    </row>
    <row r="2020" spans="1:36" x14ac:dyDescent="0.2">
      <c r="A2020" s="23" t="s">
        <v>3778</v>
      </c>
      <c r="B2020" s="24" t="s">
        <v>182</v>
      </c>
      <c r="C2020" s="25" t="s">
        <v>3779</v>
      </c>
      <c r="D2020" s="26" t="s">
        <v>74</v>
      </c>
      <c r="E2020" s="24">
        <v>0</v>
      </c>
      <c r="F2020" s="27">
        <v>-14.779887886682641</v>
      </c>
      <c r="G2020" s="27">
        <v>0</v>
      </c>
      <c r="H2020" s="26" t="s">
        <v>74</v>
      </c>
      <c r="I2020" s="27">
        <v>29.53970652341739</v>
      </c>
      <c r="J2020" s="27">
        <v>6.1126319960000002</v>
      </c>
      <c r="K2020" s="26" t="s">
        <v>74</v>
      </c>
      <c r="L2020" s="23" t="s">
        <v>178</v>
      </c>
      <c r="M2020" s="23" t="s">
        <v>240</v>
      </c>
      <c r="N2020" s="28" t="s">
        <v>74</v>
      </c>
      <c r="O2020" s="3" t="s">
        <v>156</v>
      </c>
      <c r="P2020" s="3" t="s">
        <v>184</v>
      </c>
      <c r="Q2020" s="28" t="s">
        <v>74</v>
      </c>
      <c r="R2020" s="29">
        <v>1</v>
      </c>
      <c r="S2020" s="30">
        <v>0</v>
      </c>
      <c r="T2020" s="30">
        <v>0</v>
      </c>
      <c r="U2020" s="30">
        <v>0</v>
      </c>
      <c r="V2020" s="30">
        <v>9</v>
      </c>
      <c r="W2020" s="28" t="s">
        <v>74</v>
      </c>
      <c r="X2020" s="3" t="s">
        <v>83</v>
      </c>
      <c r="Y2020" s="28" t="s">
        <v>74</v>
      </c>
      <c r="Z2020" s="31">
        <v>-10.970149253731346</v>
      </c>
      <c r="AA2020" s="31">
        <v>7.7103647526182666</v>
      </c>
      <c r="AB2020" s="31">
        <v>-16.910433207967692</v>
      </c>
      <c r="AC2020" s="31">
        <v>1.2931217470304137</v>
      </c>
      <c r="AD2020" s="28" t="s">
        <v>74</v>
      </c>
      <c r="AE2020" s="31">
        <v>-32.40658322470987</v>
      </c>
      <c r="AF2020" s="31">
        <v>-14.42731781819071</v>
      </c>
      <c r="AG2020" s="28" t="s">
        <v>74</v>
      </c>
      <c r="AH2020" s="32">
        <v>45940</v>
      </c>
      <c r="AJ2020" s="30" t="s">
        <v>6720</v>
      </c>
    </row>
    <row r="2021" spans="1:36" x14ac:dyDescent="0.2">
      <c r="A2021" s="23" t="s">
        <v>3780</v>
      </c>
      <c r="B2021" s="24" t="s">
        <v>154</v>
      </c>
      <c r="C2021" s="25" t="s">
        <v>3781</v>
      </c>
      <c r="D2021" s="26" t="s">
        <v>74</v>
      </c>
      <c r="E2021" s="24">
        <v>2</v>
      </c>
      <c r="F2021" s="27">
        <v>-14.538436426345239</v>
      </c>
      <c r="G2021" s="27">
        <v>8.1987468960507854</v>
      </c>
      <c r="H2021" s="26" t="s">
        <v>74</v>
      </c>
      <c r="I2021" s="27">
        <v>39.344572343187515</v>
      </c>
      <c r="J2021" s="27">
        <v>6.1057931549999998</v>
      </c>
      <c r="K2021" s="26" t="s">
        <v>74</v>
      </c>
      <c r="L2021" s="23" t="s">
        <v>178</v>
      </c>
      <c r="M2021" s="23" t="s">
        <v>232</v>
      </c>
      <c r="N2021" s="28" t="s">
        <v>74</v>
      </c>
      <c r="O2021" s="3" t="s">
        <v>156</v>
      </c>
      <c r="P2021" s="3" t="s">
        <v>902</v>
      </c>
      <c r="Q2021" s="28" t="s">
        <v>74</v>
      </c>
      <c r="R2021" s="29">
        <v>3</v>
      </c>
      <c r="S2021" s="30">
        <v>0</v>
      </c>
      <c r="T2021" s="30">
        <v>0</v>
      </c>
      <c r="U2021" s="30">
        <v>0</v>
      </c>
      <c r="V2021" s="30">
        <v>0</v>
      </c>
      <c r="W2021" s="28" t="s">
        <v>74</v>
      </c>
      <c r="X2021" s="3" t="s">
        <v>83</v>
      </c>
      <c r="Y2021" s="28" t="s">
        <v>74</v>
      </c>
      <c r="Z2021" s="31">
        <v>-12.582345191040858</v>
      </c>
      <c r="AA2021" s="31">
        <v>29.08560311284046</v>
      </c>
      <c r="AB2021" s="31">
        <v>-12.582345191040858</v>
      </c>
      <c r="AC2021" s="31">
        <v>56.435855994133966</v>
      </c>
      <c r="AD2021" s="28" t="s">
        <v>74</v>
      </c>
      <c r="AE2021" s="31">
        <v>-14.538436426345239</v>
      </c>
      <c r="AF2021" s="31">
        <v>31.867055562958257</v>
      </c>
      <c r="AG2021" s="28" t="s">
        <v>74</v>
      </c>
      <c r="AH2021" s="32">
        <v>45940</v>
      </c>
      <c r="AJ2021" s="30" t="s">
        <v>6721</v>
      </c>
    </row>
    <row r="2022" spans="1:36" x14ac:dyDescent="0.2">
      <c r="A2022" s="23" t="s">
        <v>3782</v>
      </c>
      <c r="B2022" s="24" t="s">
        <v>255</v>
      </c>
      <c r="C2022" s="25" t="s">
        <v>3783</v>
      </c>
      <c r="D2022" s="26" t="s">
        <v>74</v>
      </c>
      <c r="E2022" s="24">
        <v>0</v>
      </c>
      <c r="F2022" s="27">
        <v>-22.645647738537107</v>
      </c>
      <c r="G2022" s="27">
        <v>3.0540439342343468</v>
      </c>
      <c r="H2022" s="26" t="s">
        <v>74</v>
      </c>
      <c r="I2022" s="27">
        <v>26.434407008523092</v>
      </c>
      <c r="J2022" s="27">
        <v>6.0945945730000002</v>
      </c>
      <c r="K2022" s="26" t="s">
        <v>74</v>
      </c>
      <c r="L2022" s="23" t="s">
        <v>247</v>
      </c>
      <c r="M2022" s="23" t="s">
        <v>1160</v>
      </c>
      <c r="N2022" s="28" t="s">
        <v>74</v>
      </c>
      <c r="O2022" s="3" t="s">
        <v>109</v>
      </c>
      <c r="P2022" s="3" t="s">
        <v>258</v>
      </c>
      <c r="Q2022" s="28" t="s">
        <v>74</v>
      </c>
      <c r="R2022" s="29">
        <v>3</v>
      </c>
      <c r="S2022" s="30">
        <v>0</v>
      </c>
      <c r="T2022" s="30">
        <v>0</v>
      </c>
      <c r="U2022" s="30">
        <v>0</v>
      </c>
      <c r="V2022" s="30">
        <v>2</v>
      </c>
      <c r="W2022" s="28" t="s">
        <v>74</v>
      </c>
      <c r="X2022" s="3" t="s">
        <v>83</v>
      </c>
      <c r="Y2022" s="28" t="s">
        <v>74</v>
      </c>
      <c r="Z2022" s="31">
        <v>-15.323528922694656</v>
      </c>
      <c r="AA2022" s="31">
        <v>7.7787822805707316</v>
      </c>
      <c r="AB2022" s="31">
        <v>-24.088157062510252</v>
      </c>
      <c r="AC2022" s="31">
        <v>2.8855179541593077</v>
      </c>
      <c r="AD2022" s="28" t="s">
        <v>74</v>
      </c>
      <c r="AE2022" s="31">
        <v>-41.354247801774257</v>
      </c>
      <c r="AF2022" s="31">
        <v>-27.892934455080422</v>
      </c>
      <c r="AG2022" s="28" t="s">
        <v>74</v>
      </c>
      <c r="AH2022" s="32">
        <v>45940</v>
      </c>
      <c r="AJ2022" s="30" t="s">
        <v>6722</v>
      </c>
    </row>
    <row r="2023" spans="1:36" x14ac:dyDescent="0.2">
      <c r="A2023" s="23" t="s">
        <v>3784</v>
      </c>
      <c r="B2023" s="24" t="s">
        <v>691</v>
      </c>
      <c r="C2023" s="25" t="s">
        <v>3785</v>
      </c>
      <c r="D2023" s="26" t="s">
        <v>74</v>
      </c>
      <c r="E2023" s="24">
        <v>1</v>
      </c>
      <c r="F2023" s="27">
        <v>-21.061663291758002</v>
      </c>
      <c r="G2023" s="27">
        <v>0</v>
      </c>
      <c r="H2023" s="26" t="s">
        <v>74</v>
      </c>
      <c r="I2023" s="27">
        <v>28.129460362754894</v>
      </c>
      <c r="J2023" s="27">
        <v>6.0811273359999998</v>
      </c>
      <c r="K2023" s="26" t="s">
        <v>74</v>
      </c>
      <c r="L2023" s="23" t="s">
        <v>315</v>
      </c>
      <c r="M2023" s="23" t="s">
        <v>441</v>
      </c>
      <c r="N2023" s="28" t="s">
        <v>74</v>
      </c>
      <c r="O2023" s="3" t="s">
        <v>77</v>
      </c>
      <c r="P2023" s="3" t="s">
        <v>693</v>
      </c>
      <c r="Q2023" s="28" t="s">
        <v>74</v>
      </c>
      <c r="R2023" s="29">
        <v>3</v>
      </c>
      <c r="S2023" s="30">
        <v>0</v>
      </c>
      <c r="T2023" s="30">
        <v>0</v>
      </c>
      <c r="U2023" s="30">
        <v>0</v>
      </c>
      <c r="V2023" s="30">
        <v>0</v>
      </c>
      <c r="W2023" s="28" t="s">
        <v>74</v>
      </c>
      <c r="X2023" s="3" t="s">
        <v>83</v>
      </c>
      <c r="Y2023" s="28" t="s">
        <v>74</v>
      </c>
      <c r="Z2023" s="31">
        <v>-16.854599406528198</v>
      </c>
      <c r="AA2023" s="31">
        <v>5.7358490566037723</v>
      </c>
      <c r="AB2023" s="31">
        <v>-16.854599406528198</v>
      </c>
      <c r="AC2023" s="31">
        <v>26.810856312709596</v>
      </c>
      <c r="AD2023" s="28" t="s">
        <v>74</v>
      </c>
      <c r="AE2023" s="31">
        <v>-30.119455997001772</v>
      </c>
      <c r="AF2023" s="31">
        <v>-7.737059044133189</v>
      </c>
      <c r="AG2023" s="28" t="s">
        <v>74</v>
      </c>
      <c r="AH2023" s="32">
        <v>45940</v>
      </c>
      <c r="AJ2023" s="30" t="s">
        <v>6723</v>
      </c>
    </row>
    <row r="2024" spans="1:36" x14ac:dyDescent="0.2">
      <c r="A2024" s="23" t="s">
        <v>3786</v>
      </c>
      <c r="B2024" s="24" t="s">
        <v>557</v>
      </c>
      <c r="C2024" s="25" t="s">
        <v>3787</v>
      </c>
      <c r="D2024" s="26" t="s">
        <v>74</v>
      </c>
      <c r="E2024" s="24">
        <v>3</v>
      </c>
      <c r="F2024" s="27">
        <v>-2.9928369392460801</v>
      </c>
      <c r="G2024" s="27">
        <v>11.370535037999057</v>
      </c>
      <c r="H2024" s="26" t="s">
        <v>74</v>
      </c>
      <c r="I2024" s="27">
        <v>28.350837690282223</v>
      </c>
      <c r="J2024" s="27">
        <v>6.0745840680000001</v>
      </c>
      <c r="K2024" s="26" t="s">
        <v>74</v>
      </c>
      <c r="L2024" s="23" t="s">
        <v>113</v>
      </c>
      <c r="M2024" s="23" t="s">
        <v>324</v>
      </c>
      <c r="N2024" s="28" t="s">
        <v>74</v>
      </c>
      <c r="O2024" s="3" t="s">
        <v>156</v>
      </c>
      <c r="P2024" s="3" t="s">
        <v>559</v>
      </c>
      <c r="Q2024" s="28" t="s">
        <v>74</v>
      </c>
      <c r="R2024" s="29">
        <v>5</v>
      </c>
      <c r="S2024" s="30">
        <v>41</v>
      </c>
      <c r="T2024" s="30">
        <v>0</v>
      </c>
      <c r="U2024" s="30">
        <v>0</v>
      </c>
      <c r="V2024" s="30">
        <v>0</v>
      </c>
      <c r="W2024" s="28" t="s">
        <v>74</v>
      </c>
      <c r="X2024" s="3" t="s">
        <v>83</v>
      </c>
      <c r="Y2024" s="28" t="s">
        <v>74</v>
      </c>
      <c r="Z2024" s="31">
        <v>0</v>
      </c>
      <c r="AA2024" s="31">
        <v>33.27045850261171</v>
      </c>
      <c r="AB2024" s="31">
        <v>0</v>
      </c>
      <c r="AC2024" s="31">
        <v>57.53001173971618</v>
      </c>
      <c r="AD2024" s="28" t="s">
        <v>74</v>
      </c>
      <c r="AE2024" s="31">
        <v>-6.2618446010266835</v>
      </c>
      <c r="AF2024" s="31">
        <v>30.1048354972122</v>
      </c>
      <c r="AG2024" s="28" t="s">
        <v>74</v>
      </c>
      <c r="AH2024" s="32">
        <v>45940</v>
      </c>
      <c r="AJ2024" s="30" t="s">
        <v>6724</v>
      </c>
    </row>
    <row r="2025" spans="1:36" x14ac:dyDescent="0.2">
      <c r="A2025" s="23" t="s">
        <v>3788</v>
      </c>
      <c r="B2025" s="24" t="s">
        <v>255</v>
      </c>
      <c r="C2025" s="25" t="s">
        <v>3789</v>
      </c>
      <c r="D2025" s="26" t="s">
        <v>74</v>
      </c>
      <c r="E2025" s="24">
        <v>2</v>
      </c>
      <c r="F2025" s="27">
        <v>-15.193851404469763</v>
      </c>
      <c r="G2025" s="27">
        <v>6.8700307283842976</v>
      </c>
      <c r="H2025" s="26" t="s">
        <v>74</v>
      </c>
      <c r="I2025" s="27">
        <v>25.924125860534009</v>
      </c>
      <c r="J2025" s="27">
        <v>6.0662987529999999</v>
      </c>
      <c r="K2025" s="26" t="s">
        <v>74</v>
      </c>
      <c r="L2025" s="23" t="s">
        <v>178</v>
      </c>
      <c r="M2025" s="23" t="s">
        <v>578</v>
      </c>
      <c r="N2025" s="28" t="s">
        <v>74</v>
      </c>
      <c r="O2025" s="3" t="s">
        <v>109</v>
      </c>
      <c r="P2025" s="3" t="s">
        <v>258</v>
      </c>
      <c r="Q2025" s="28" t="s">
        <v>74</v>
      </c>
      <c r="R2025" s="29">
        <v>5</v>
      </c>
      <c r="S2025" s="30">
        <v>9</v>
      </c>
      <c r="T2025" s="30">
        <v>0</v>
      </c>
      <c r="U2025" s="30">
        <v>0</v>
      </c>
      <c r="V2025" s="30">
        <v>0</v>
      </c>
      <c r="W2025" s="28" t="s">
        <v>74</v>
      </c>
      <c r="X2025" s="3" t="s">
        <v>83</v>
      </c>
      <c r="Y2025" s="28" t="s">
        <v>74</v>
      </c>
      <c r="Z2025" s="31">
        <v>-8.6334037690284298</v>
      </c>
      <c r="AA2025" s="31">
        <v>34.461301203595866</v>
      </c>
      <c r="AB2025" s="31">
        <v>-29.297715782623939</v>
      </c>
      <c r="AC2025" s="31">
        <v>21.212858019921569</v>
      </c>
      <c r="AD2025" s="28" t="s">
        <v>74</v>
      </c>
      <c r="AE2025" s="31">
        <v>-44.957073156370377</v>
      </c>
      <c r="AF2025" s="31">
        <v>-12.492202471734918</v>
      </c>
      <c r="AG2025" s="28" t="s">
        <v>74</v>
      </c>
      <c r="AH2025" s="32">
        <v>45940</v>
      </c>
      <c r="AJ2025" s="30" t="s">
        <v>6725</v>
      </c>
    </row>
    <row r="2026" spans="1:36" x14ac:dyDescent="0.2">
      <c r="A2026" s="23" t="s">
        <v>3790</v>
      </c>
      <c r="B2026" s="24" t="s">
        <v>154</v>
      </c>
      <c r="C2026" s="25" t="s">
        <v>3791</v>
      </c>
      <c r="D2026" s="26" t="s">
        <v>74</v>
      </c>
      <c r="E2026" s="24">
        <v>0</v>
      </c>
      <c r="F2026" s="27">
        <v>-37.106055181895947</v>
      </c>
      <c r="G2026" s="27">
        <v>0.97119366519299832</v>
      </c>
      <c r="H2026" s="26" t="s">
        <v>74</v>
      </c>
      <c r="I2026" s="27">
        <v>31.652086008307606</v>
      </c>
      <c r="J2026" s="27">
        <v>6.0404412670000003</v>
      </c>
      <c r="K2026" s="26" t="s">
        <v>74</v>
      </c>
      <c r="L2026" s="23" t="s">
        <v>247</v>
      </c>
      <c r="M2026" s="23" t="s">
        <v>248</v>
      </c>
      <c r="N2026" s="28" t="s">
        <v>74</v>
      </c>
      <c r="O2026" s="3" t="s">
        <v>156</v>
      </c>
      <c r="P2026" s="3" t="s">
        <v>157</v>
      </c>
      <c r="Q2026" s="28" t="s">
        <v>74</v>
      </c>
      <c r="R2026" s="29">
        <v>0</v>
      </c>
      <c r="S2026" s="30">
        <v>0</v>
      </c>
      <c r="T2026" s="30">
        <v>0</v>
      </c>
      <c r="U2026" s="30">
        <v>29</v>
      </c>
      <c r="V2026" s="30">
        <v>33</v>
      </c>
      <c r="W2026" s="28" t="s">
        <v>74</v>
      </c>
      <c r="X2026" s="3" t="s">
        <v>83</v>
      </c>
      <c r="Y2026" s="28" t="s">
        <v>74</v>
      </c>
      <c r="Z2026" s="31">
        <v>-30.172823846519741</v>
      </c>
      <c r="AA2026" s="31">
        <v>0.73193046660567307</v>
      </c>
      <c r="AB2026" s="31">
        <v>-51.834636627112161</v>
      </c>
      <c r="AC2026" s="31">
        <v>-33.515822637907682</v>
      </c>
      <c r="AD2026" s="28" t="s">
        <v>74</v>
      </c>
      <c r="AE2026" s="31">
        <v>-62.497892837617449</v>
      </c>
      <c r="AF2026" s="31">
        <v>-46.805401105916708</v>
      </c>
      <c r="AG2026" s="28" t="s">
        <v>74</v>
      </c>
      <c r="AH2026" s="32">
        <v>45940</v>
      </c>
      <c r="AJ2026" s="30" t="s">
        <v>6726</v>
      </c>
    </row>
    <row r="2027" spans="1:36" x14ac:dyDescent="0.2">
      <c r="A2027" s="23" t="s">
        <v>3792</v>
      </c>
      <c r="B2027" s="24" t="s">
        <v>198</v>
      </c>
      <c r="C2027" s="25" t="s">
        <v>3793</v>
      </c>
      <c r="D2027" s="26" t="s">
        <v>74</v>
      </c>
      <c r="E2027" s="24">
        <v>5</v>
      </c>
      <c r="F2027" s="27">
        <v>0</v>
      </c>
      <c r="G2027" s="27">
        <v>36.913699457155829</v>
      </c>
      <c r="H2027" s="26" t="s">
        <v>74</v>
      </c>
      <c r="I2027" s="27">
        <v>37.006291964034958</v>
      </c>
      <c r="J2027" s="27">
        <v>6.0286896299999997</v>
      </c>
      <c r="K2027" s="26" t="s">
        <v>74</v>
      </c>
      <c r="L2027" s="23" t="s">
        <v>178</v>
      </c>
      <c r="M2027" s="23" t="s">
        <v>421</v>
      </c>
      <c r="N2027" s="28" t="s">
        <v>74</v>
      </c>
      <c r="O2027" s="3" t="s">
        <v>156</v>
      </c>
      <c r="P2027" s="3" t="s">
        <v>201</v>
      </c>
      <c r="Q2027" s="28" t="s">
        <v>74</v>
      </c>
      <c r="R2027" s="29">
        <v>5</v>
      </c>
      <c r="S2027" s="30">
        <v>14</v>
      </c>
      <c r="T2027" s="30">
        <v>14</v>
      </c>
      <c r="U2027" s="30">
        <v>0</v>
      </c>
      <c r="V2027" s="30">
        <v>0</v>
      </c>
      <c r="W2027" s="28" t="s">
        <v>74</v>
      </c>
      <c r="X2027" s="3" t="s">
        <v>83</v>
      </c>
      <c r="Y2027" s="28" t="s">
        <v>74</v>
      </c>
      <c r="Z2027" s="31">
        <v>0</v>
      </c>
      <c r="AA2027" s="31">
        <v>64.76234003656306</v>
      </c>
      <c r="AB2027" s="31">
        <v>0</v>
      </c>
      <c r="AC2027" s="31">
        <v>59.306599216798759</v>
      </c>
      <c r="AD2027" s="28" t="s">
        <v>74</v>
      </c>
      <c r="AE2027" s="31">
        <v>-1.843040826788312</v>
      </c>
      <c r="AF2027" s="31">
        <v>30.764053747898085</v>
      </c>
      <c r="AG2027" s="28" t="s">
        <v>74</v>
      </c>
      <c r="AH2027" s="32">
        <v>45940</v>
      </c>
      <c r="AJ2027" s="30" t="s">
        <v>6727</v>
      </c>
    </row>
    <row r="2028" spans="1:36" x14ac:dyDescent="0.2">
      <c r="A2028" s="23" t="s">
        <v>3794</v>
      </c>
      <c r="B2028" s="24" t="s">
        <v>691</v>
      </c>
      <c r="C2028" s="25" t="s">
        <v>3795</v>
      </c>
      <c r="D2028" s="26" t="s">
        <v>74</v>
      </c>
      <c r="E2028" s="24">
        <v>5</v>
      </c>
      <c r="F2028" s="27">
        <v>-8.1630752100991231</v>
      </c>
      <c r="G2028" s="27">
        <v>20.82618638634418</v>
      </c>
      <c r="H2028" s="26" t="s">
        <v>74</v>
      </c>
      <c r="I2028" s="27">
        <v>24.135508326789754</v>
      </c>
      <c r="J2028" s="27">
        <v>6.0260560889999999</v>
      </c>
      <c r="K2028" s="26" t="s">
        <v>74</v>
      </c>
      <c r="L2028" s="23" t="s">
        <v>315</v>
      </c>
      <c r="M2028" s="23" t="s">
        <v>316</v>
      </c>
      <c r="N2028" s="28" t="s">
        <v>74</v>
      </c>
      <c r="O2028" s="3" t="s">
        <v>77</v>
      </c>
      <c r="P2028" s="3" t="s">
        <v>693</v>
      </c>
      <c r="Q2028" s="28" t="s">
        <v>74</v>
      </c>
      <c r="R2028" s="29">
        <v>5</v>
      </c>
      <c r="S2028" s="30">
        <v>31</v>
      </c>
      <c r="T2028" s="30">
        <v>26</v>
      </c>
      <c r="U2028" s="30">
        <v>0</v>
      </c>
      <c r="V2028" s="30">
        <v>0</v>
      </c>
      <c r="W2028" s="28" t="s">
        <v>74</v>
      </c>
      <c r="X2028" s="3" t="s">
        <v>83</v>
      </c>
      <c r="Y2028" s="28" t="s">
        <v>74</v>
      </c>
      <c r="Z2028" s="31">
        <v>-5.8095565486421492</v>
      </c>
      <c r="AA2028" s="31">
        <v>37.343358395989974</v>
      </c>
      <c r="AB2028" s="31">
        <v>-5.8095565486421492</v>
      </c>
      <c r="AC2028" s="31">
        <v>56.446271554185223</v>
      </c>
      <c r="AD2028" s="28" t="s">
        <v>74</v>
      </c>
      <c r="AE2028" s="31">
        <v>-15.60972546900819</v>
      </c>
      <c r="AF2028" s="31">
        <v>14.244153272102864</v>
      </c>
      <c r="AG2028" s="28" t="s">
        <v>74</v>
      </c>
      <c r="AH2028" s="32">
        <v>45940</v>
      </c>
      <c r="AJ2028" s="30" t="s">
        <v>6728</v>
      </c>
    </row>
    <row r="2029" spans="1:36" x14ac:dyDescent="0.2">
      <c r="A2029" s="23" t="s">
        <v>3796</v>
      </c>
      <c r="B2029" s="24" t="s">
        <v>255</v>
      </c>
      <c r="C2029" s="25" t="s">
        <v>3797</v>
      </c>
      <c r="D2029" s="26" t="s">
        <v>74</v>
      </c>
      <c r="E2029" s="24">
        <v>2</v>
      </c>
      <c r="F2029" s="27">
        <v>-10.150876695305794</v>
      </c>
      <c r="G2029" s="27">
        <v>18.580132851859158</v>
      </c>
      <c r="H2029" s="26" t="s">
        <v>74</v>
      </c>
      <c r="I2029" s="27">
        <v>30.926250798859751</v>
      </c>
      <c r="J2029" s="27">
        <v>6.0070555490000004</v>
      </c>
      <c r="K2029" s="26" t="s">
        <v>74</v>
      </c>
      <c r="L2029" s="23" t="s">
        <v>88</v>
      </c>
      <c r="M2029" s="23" t="s">
        <v>206</v>
      </c>
      <c r="N2029" s="28" t="s">
        <v>74</v>
      </c>
      <c r="O2029" s="3" t="s">
        <v>109</v>
      </c>
      <c r="P2029" s="3" t="s">
        <v>258</v>
      </c>
      <c r="Q2029" s="28" t="s">
        <v>74</v>
      </c>
      <c r="R2029" s="29">
        <v>5</v>
      </c>
      <c r="S2029" s="30">
        <v>1</v>
      </c>
      <c r="T2029" s="30">
        <v>0</v>
      </c>
      <c r="U2029" s="30">
        <v>0</v>
      </c>
      <c r="V2029" s="30">
        <v>0</v>
      </c>
      <c r="W2029" s="28" t="s">
        <v>74</v>
      </c>
      <c r="X2029" s="3" t="s">
        <v>83</v>
      </c>
      <c r="Y2029" s="28" t="s">
        <v>74</v>
      </c>
      <c r="Z2029" s="31">
        <v>0</v>
      </c>
      <c r="AA2029" s="31">
        <v>25.222631402745233</v>
      </c>
      <c r="AB2029" s="31">
        <v>-10.737553515943816</v>
      </c>
      <c r="AC2029" s="31">
        <v>24.803742911096364</v>
      </c>
      <c r="AD2029" s="28" t="s">
        <v>74</v>
      </c>
      <c r="AE2029" s="31">
        <v>-37.468202560075973</v>
      </c>
      <c r="AF2029" s="31">
        <v>-11.766871480354656</v>
      </c>
      <c r="AG2029" s="28" t="s">
        <v>74</v>
      </c>
      <c r="AH2029" s="32">
        <v>45940</v>
      </c>
      <c r="AJ2029" s="30" t="s">
        <v>6729</v>
      </c>
    </row>
    <row r="2030" spans="1:36" x14ac:dyDescent="0.2">
      <c r="A2030" s="23" t="s">
        <v>3798</v>
      </c>
      <c r="B2030" s="24" t="s">
        <v>846</v>
      </c>
      <c r="C2030" s="25" t="s">
        <v>3799</v>
      </c>
      <c r="D2030" s="26" t="s">
        <v>74</v>
      </c>
      <c r="E2030" s="24">
        <v>5</v>
      </c>
      <c r="F2030" s="27">
        <v>-3.9339835679448742</v>
      </c>
      <c r="G2030" s="27">
        <v>30.380968163915199</v>
      </c>
      <c r="H2030" s="26" t="s">
        <v>74</v>
      </c>
      <c r="I2030" s="27">
        <v>31.995159300950291</v>
      </c>
      <c r="J2030" s="27">
        <v>6.0044007119999998</v>
      </c>
      <c r="K2030" s="26" t="s">
        <v>74</v>
      </c>
      <c r="L2030" s="23" t="s">
        <v>97</v>
      </c>
      <c r="M2030" s="23" t="s">
        <v>1040</v>
      </c>
      <c r="N2030" s="28" t="s">
        <v>74</v>
      </c>
      <c r="O2030" s="3" t="s">
        <v>156</v>
      </c>
      <c r="P2030" s="3" t="s">
        <v>402</v>
      </c>
      <c r="Q2030" s="28" t="s">
        <v>74</v>
      </c>
      <c r="R2030" s="29">
        <v>5</v>
      </c>
      <c r="S2030" s="30">
        <v>18</v>
      </c>
      <c r="T2030" s="30">
        <v>20</v>
      </c>
      <c r="U2030" s="30">
        <v>0</v>
      </c>
      <c r="V2030" s="30">
        <v>0</v>
      </c>
      <c r="W2030" s="28" t="s">
        <v>74</v>
      </c>
      <c r="X2030" s="3" t="s">
        <v>83</v>
      </c>
      <c r="Y2030" s="28" t="s">
        <v>74</v>
      </c>
      <c r="Z2030" s="31">
        <v>-2.0019065776930489</v>
      </c>
      <c r="AA2030" s="31">
        <v>51.902475064647213</v>
      </c>
      <c r="AB2030" s="31">
        <v>-2.0019065776930489</v>
      </c>
      <c r="AC2030" s="31">
        <v>53.90079761184289</v>
      </c>
      <c r="AD2030" s="28" t="s">
        <v>74</v>
      </c>
      <c r="AE2030" s="31">
        <v>-5.8434665634131973</v>
      </c>
      <c r="AF2030" s="31">
        <v>22.771291788300967</v>
      </c>
      <c r="AG2030" s="28" t="s">
        <v>74</v>
      </c>
      <c r="AH2030" s="32">
        <v>45940</v>
      </c>
      <c r="AJ2030" s="30" t="s">
        <v>6730</v>
      </c>
    </row>
    <row r="2031" spans="1:36" x14ac:dyDescent="0.2">
      <c r="A2031" s="23" t="s">
        <v>3800</v>
      </c>
      <c r="B2031" s="24" t="s">
        <v>341</v>
      </c>
      <c r="C2031" s="25" t="s">
        <v>3801</v>
      </c>
      <c r="D2031" s="26" t="s">
        <v>74</v>
      </c>
      <c r="E2031" s="24">
        <v>1</v>
      </c>
      <c r="F2031" s="27">
        <v>-25.326137577112696</v>
      </c>
      <c r="G2031" s="27">
        <v>0</v>
      </c>
      <c r="H2031" s="26" t="s">
        <v>74</v>
      </c>
      <c r="I2031" s="27">
        <v>18.086227263612535</v>
      </c>
      <c r="J2031" s="27">
        <v>5.9983171029999998</v>
      </c>
      <c r="K2031" s="26" t="s">
        <v>74</v>
      </c>
      <c r="L2031" s="23" t="s">
        <v>122</v>
      </c>
      <c r="M2031" s="23" t="s">
        <v>221</v>
      </c>
      <c r="N2031" s="28" t="s">
        <v>74</v>
      </c>
      <c r="O2031" s="3" t="s">
        <v>77</v>
      </c>
      <c r="P2031" s="3" t="s">
        <v>344</v>
      </c>
      <c r="Q2031" s="28" t="s">
        <v>74</v>
      </c>
      <c r="R2031" s="29">
        <v>2</v>
      </c>
      <c r="S2031" s="30">
        <v>0</v>
      </c>
      <c r="T2031" s="30">
        <v>0</v>
      </c>
      <c r="U2031" s="30">
        <v>0</v>
      </c>
      <c r="V2031" s="30">
        <v>0</v>
      </c>
      <c r="W2031" s="28" t="s">
        <v>74</v>
      </c>
      <c r="X2031" s="3" t="s">
        <v>101</v>
      </c>
      <c r="Y2031" s="28" t="s">
        <v>74</v>
      </c>
      <c r="Z2031" s="31">
        <v>-16.018349110386332</v>
      </c>
      <c r="AA2031" s="31">
        <v>0</v>
      </c>
      <c r="AB2031" s="31">
        <v>-16.018349110386332</v>
      </c>
      <c r="AC2031" s="31">
        <v>8.9616783236029871</v>
      </c>
      <c r="AD2031" s="28" t="s">
        <v>74</v>
      </c>
      <c r="AE2031" s="31">
        <v>-36.549670313130868</v>
      </c>
      <c r="AF2031" s="31">
        <v>-16.471736283338579</v>
      </c>
      <c r="AG2031" s="28" t="s">
        <v>74</v>
      </c>
      <c r="AH2031" s="32">
        <v>45940</v>
      </c>
      <c r="AJ2031" s="30" t="s">
        <v>6731</v>
      </c>
    </row>
    <row r="2032" spans="1:36" x14ac:dyDescent="0.2">
      <c r="A2032" s="23" t="s">
        <v>3802</v>
      </c>
      <c r="B2032" s="24" t="s">
        <v>557</v>
      </c>
      <c r="C2032" s="25" t="s">
        <v>3803</v>
      </c>
      <c r="D2032" s="26" t="s">
        <v>74</v>
      </c>
      <c r="E2032" s="24">
        <v>1</v>
      </c>
      <c r="F2032" s="27">
        <v>-23.417398908715096</v>
      </c>
      <c r="G2032" s="27">
        <v>3.3241018899545822</v>
      </c>
      <c r="H2032" s="26" t="s">
        <v>74</v>
      </c>
      <c r="I2032" s="27">
        <v>25.001771463506202</v>
      </c>
      <c r="J2032" s="27">
        <v>5.9838460529999997</v>
      </c>
      <c r="K2032" s="26" t="s">
        <v>74</v>
      </c>
      <c r="L2032" s="23" t="s">
        <v>178</v>
      </c>
      <c r="M2032" s="23" t="s">
        <v>683</v>
      </c>
      <c r="N2032" s="28" t="s">
        <v>74</v>
      </c>
      <c r="O2032" s="3" t="s">
        <v>156</v>
      </c>
      <c r="P2032" s="3" t="s">
        <v>559</v>
      </c>
      <c r="Q2032" s="28" t="s">
        <v>74</v>
      </c>
      <c r="R2032" s="29">
        <v>2</v>
      </c>
      <c r="S2032" s="30">
        <v>0</v>
      </c>
      <c r="T2032" s="30">
        <v>0</v>
      </c>
      <c r="U2032" s="30">
        <v>0</v>
      </c>
      <c r="V2032" s="30">
        <v>0</v>
      </c>
      <c r="W2032" s="28" t="s">
        <v>74</v>
      </c>
      <c r="X2032" s="3" t="s">
        <v>83</v>
      </c>
      <c r="Y2032" s="28" t="s">
        <v>74</v>
      </c>
      <c r="Z2032" s="31">
        <v>-14.72031932682453</v>
      </c>
      <c r="AA2032" s="31">
        <v>4.632693580410324</v>
      </c>
      <c r="AB2032" s="31">
        <v>-16.353632082958573</v>
      </c>
      <c r="AC2032" s="31">
        <v>21.137125923996219</v>
      </c>
      <c r="AD2032" s="28" t="s">
        <v>74</v>
      </c>
      <c r="AE2032" s="31">
        <v>-26.607239910685365</v>
      </c>
      <c r="AF2032" s="31">
        <v>0.25118408163796208</v>
      </c>
      <c r="AG2032" s="28" t="s">
        <v>74</v>
      </c>
      <c r="AH2032" s="32">
        <v>45940</v>
      </c>
      <c r="AJ2032" s="30" t="s">
        <v>6732</v>
      </c>
    </row>
    <row r="2033" spans="1:36" x14ac:dyDescent="0.2">
      <c r="A2033" s="23" t="s">
        <v>3804</v>
      </c>
      <c r="B2033" s="24" t="s">
        <v>691</v>
      </c>
      <c r="C2033" s="25" t="s">
        <v>3805</v>
      </c>
      <c r="D2033" s="26" t="s">
        <v>74</v>
      </c>
      <c r="E2033" s="24">
        <v>1</v>
      </c>
      <c r="F2033" s="27">
        <v>-15.639791405598066</v>
      </c>
      <c r="G2033" s="27">
        <v>1.6216363678944044</v>
      </c>
      <c r="H2033" s="26" t="s">
        <v>74</v>
      </c>
      <c r="I2033" s="27">
        <v>26.071152001744419</v>
      </c>
      <c r="J2033" s="27">
        <v>5.9800757170000001</v>
      </c>
      <c r="K2033" s="26" t="s">
        <v>74</v>
      </c>
      <c r="L2033" s="23" t="s">
        <v>315</v>
      </c>
      <c r="M2033" s="23" t="s">
        <v>316</v>
      </c>
      <c r="N2033" s="28" t="s">
        <v>74</v>
      </c>
      <c r="O2033" s="3" t="s">
        <v>77</v>
      </c>
      <c r="P2033" s="3" t="s">
        <v>693</v>
      </c>
      <c r="Q2033" s="28" t="s">
        <v>74</v>
      </c>
      <c r="R2033" s="29">
        <v>5</v>
      </c>
      <c r="S2033" s="30">
        <v>22</v>
      </c>
      <c r="T2033" s="30">
        <v>0</v>
      </c>
      <c r="U2033" s="30">
        <v>0</v>
      </c>
      <c r="V2033" s="30">
        <v>0</v>
      </c>
      <c r="W2033" s="28" t="s">
        <v>74</v>
      </c>
      <c r="X2033" s="3" t="s">
        <v>83</v>
      </c>
      <c r="Y2033" s="28" t="s">
        <v>74</v>
      </c>
      <c r="Z2033" s="31">
        <v>-10.666961130742045</v>
      </c>
      <c r="AA2033" s="31">
        <v>8.1840064188285702</v>
      </c>
      <c r="AB2033" s="31">
        <v>-10.666961130742045</v>
      </c>
      <c r="AC2033" s="31">
        <v>10.255686890203611</v>
      </c>
      <c r="AD2033" s="28" t="s">
        <v>74</v>
      </c>
      <c r="AE2033" s="31">
        <v>-40.358505364830975</v>
      </c>
      <c r="AF2033" s="31">
        <v>-21.380391751527526</v>
      </c>
      <c r="AG2033" s="28" t="s">
        <v>74</v>
      </c>
      <c r="AH2033" s="32">
        <v>45940</v>
      </c>
      <c r="AJ2033" s="30" t="s">
        <v>6733</v>
      </c>
    </row>
    <row r="2034" spans="1:36" x14ac:dyDescent="0.2">
      <c r="A2034" s="23" t="s">
        <v>3806</v>
      </c>
      <c r="B2034" s="24" t="s">
        <v>341</v>
      </c>
      <c r="C2034" s="25" t="s">
        <v>3807</v>
      </c>
      <c r="D2034" s="26" t="s">
        <v>74</v>
      </c>
      <c r="E2034" s="24">
        <v>4</v>
      </c>
      <c r="F2034" s="27">
        <v>-2.9471529084818218</v>
      </c>
      <c r="G2034" s="27">
        <v>8.6499976382631978</v>
      </c>
      <c r="H2034" s="26" t="s">
        <v>74</v>
      </c>
      <c r="I2034" s="27">
        <v>17.990217442177187</v>
      </c>
      <c r="J2034" s="27">
        <v>5.9765695049999996</v>
      </c>
      <c r="K2034" s="26" t="s">
        <v>74</v>
      </c>
      <c r="L2034" s="23" t="s">
        <v>122</v>
      </c>
      <c r="M2034" s="23" t="s">
        <v>161</v>
      </c>
      <c r="N2034" s="28" t="s">
        <v>74</v>
      </c>
      <c r="O2034" s="3" t="s">
        <v>77</v>
      </c>
      <c r="P2034" s="3" t="s">
        <v>344</v>
      </c>
      <c r="Q2034" s="28" t="s">
        <v>74</v>
      </c>
      <c r="R2034" s="29">
        <v>5</v>
      </c>
      <c r="S2034" s="30">
        <v>29</v>
      </c>
      <c r="T2034" s="30">
        <v>0</v>
      </c>
      <c r="U2034" s="30">
        <v>0</v>
      </c>
      <c r="V2034" s="30">
        <v>0</v>
      </c>
      <c r="W2034" s="28" t="s">
        <v>74</v>
      </c>
      <c r="X2034" s="3" t="s">
        <v>101</v>
      </c>
      <c r="Y2034" s="28" t="s">
        <v>74</v>
      </c>
      <c r="Z2034" s="31">
        <v>-2.9752501316482238</v>
      </c>
      <c r="AA2034" s="31">
        <v>17.021276595744691</v>
      </c>
      <c r="AB2034" s="31">
        <v>-3.483499214248293</v>
      </c>
      <c r="AC2034" s="31">
        <v>17.397066506951457</v>
      </c>
      <c r="AD2034" s="28" t="s">
        <v>74</v>
      </c>
      <c r="AE2034" s="31">
        <v>-39.257158267655676</v>
      </c>
      <c r="AF2034" s="31">
        <v>-11.747182781882971</v>
      </c>
      <c r="AG2034" s="28" t="s">
        <v>74</v>
      </c>
      <c r="AH2034" s="32">
        <v>45940</v>
      </c>
      <c r="AJ2034" s="30" t="s">
        <v>6734</v>
      </c>
    </row>
    <row r="2035" spans="1:36" x14ac:dyDescent="0.2">
      <c r="A2035" s="23" t="s">
        <v>3808</v>
      </c>
      <c r="B2035" s="24" t="s">
        <v>255</v>
      </c>
      <c r="C2035" s="25" t="s">
        <v>3809</v>
      </c>
      <c r="D2035" s="26" t="s">
        <v>74</v>
      </c>
      <c r="E2035" s="24">
        <v>1</v>
      </c>
      <c r="F2035" s="27">
        <v>-10.410831351126436</v>
      </c>
      <c r="G2035" s="27">
        <v>6.2005485171328392</v>
      </c>
      <c r="H2035" s="26" t="s">
        <v>74</v>
      </c>
      <c r="I2035" s="27">
        <v>38.374110695502203</v>
      </c>
      <c r="J2035" s="27">
        <v>5.9675762429999999</v>
      </c>
      <c r="K2035" s="26" t="s">
        <v>74</v>
      </c>
      <c r="L2035" s="23" t="s">
        <v>75</v>
      </c>
      <c r="M2035" s="23" t="s">
        <v>204</v>
      </c>
      <c r="N2035" s="28" t="s">
        <v>74</v>
      </c>
      <c r="O2035" s="3" t="s">
        <v>109</v>
      </c>
      <c r="P2035" s="3" t="s">
        <v>258</v>
      </c>
      <c r="Q2035" s="28" t="s">
        <v>74</v>
      </c>
      <c r="R2035" s="29">
        <v>4</v>
      </c>
      <c r="S2035" s="30">
        <v>0</v>
      </c>
      <c r="T2035" s="30">
        <v>0</v>
      </c>
      <c r="U2035" s="30">
        <v>0</v>
      </c>
      <c r="V2035" s="30">
        <v>0</v>
      </c>
      <c r="W2035" s="28" t="s">
        <v>74</v>
      </c>
      <c r="X2035" s="3" t="s">
        <v>83</v>
      </c>
      <c r="Y2035" s="28" t="s">
        <v>74</v>
      </c>
      <c r="Z2035" s="31">
        <v>-7.034538045293619</v>
      </c>
      <c r="AA2035" s="31">
        <v>31.39333969087253</v>
      </c>
      <c r="AB2035" s="31">
        <v>-11.159346271705834</v>
      </c>
      <c r="AC2035" s="31">
        <v>16.415879164399843</v>
      </c>
      <c r="AD2035" s="28" t="s">
        <v>74</v>
      </c>
      <c r="AE2035" s="31">
        <v>-46.37143493300043</v>
      </c>
      <c r="AF2035" s="31">
        <v>-18.455289934199506</v>
      </c>
      <c r="AG2035" s="28" t="s">
        <v>74</v>
      </c>
      <c r="AH2035" s="32">
        <v>45940</v>
      </c>
      <c r="AJ2035" s="30" t="s">
        <v>6735</v>
      </c>
    </row>
    <row r="2036" spans="1:36" x14ac:dyDescent="0.2">
      <c r="A2036" s="23">
        <v>5871</v>
      </c>
      <c r="B2036" s="24" t="s">
        <v>107</v>
      </c>
      <c r="C2036" s="25" t="s">
        <v>3810</v>
      </c>
      <c r="D2036" s="26" t="s">
        <v>74</v>
      </c>
      <c r="E2036" s="24">
        <v>0</v>
      </c>
      <c r="F2036" s="27">
        <v>-21.786434743365092</v>
      </c>
      <c r="G2036" s="27">
        <v>0.31143050921373655</v>
      </c>
      <c r="H2036" s="26" t="s">
        <v>74</v>
      </c>
      <c r="I2036" s="27">
        <v>26.150536316140848</v>
      </c>
      <c r="J2036" s="27">
        <v>5.961235619</v>
      </c>
      <c r="K2036" s="26" t="s">
        <v>74</v>
      </c>
      <c r="L2036" s="23" t="s">
        <v>113</v>
      </c>
      <c r="M2036" s="23" t="s">
        <v>1388</v>
      </c>
      <c r="N2036" s="28" t="s">
        <v>74</v>
      </c>
      <c r="O2036" s="3" t="s">
        <v>109</v>
      </c>
      <c r="P2036" s="3" t="s">
        <v>110</v>
      </c>
      <c r="Q2036" s="28" t="s">
        <v>74</v>
      </c>
      <c r="R2036" s="29">
        <v>0</v>
      </c>
      <c r="S2036" s="30">
        <v>0</v>
      </c>
      <c r="T2036" s="30">
        <v>0</v>
      </c>
      <c r="U2036" s="30">
        <v>2</v>
      </c>
      <c r="V2036" s="30">
        <v>5</v>
      </c>
      <c r="W2036" s="28" t="s">
        <v>74</v>
      </c>
      <c r="X2036" s="3" t="s">
        <v>83</v>
      </c>
      <c r="Y2036" s="28" t="s">
        <v>74</v>
      </c>
      <c r="Z2036" s="31">
        <v>-11.70160092424493</v>
      </c>
      <c r="AA2036" s="31">
        <v>6.2878712625409738</v>
      </c>
      <c r="AB2036" s="31">
        <v>-48.847882206711922</v>
      </c>
      <c r="AC2036" s="31">
        <v>-29.667220783796385</v>
      </c>
      <c r="AD2036" s="28" t="s">
        <v>74</v>
      </c>
      <c r="AE2036" s="31">
        <v>-66.637377892110976</v>
      </c>
      <c r="AF2036" s="31">
        <v>-48.62921946733502</v>
      </c>
      <c r="AG2036" s="28" t="s">
        <v>74</v>
      </c>
      <c r="AH2036" s="32">
        <v>45940</v>
      </c>
      <c r="AJ2036" s="30" t="s">
        <v>6736</v>
      </c>
    </row>
    <row r="2037" spans="1:36" x14ac:dyDescent="0.2">
      <c r="A2037" s="23" t="s">
        <v>3811</v>
      </c>
      <c r="B2037" s="24" t="s">
        <v>154</v>
      </c>
      <c r="C2037" s="25" t="s">
        <v>3812</v>
      </c>
      <c r="D2037" s="26" t="s">
        <v>74</v>
      </c>
      <c r="E2037" s="24">
        <v>0</v>
      </c>
      <c r="F2037" s="27">
        <v>-21.898115825195713</v>
      </c>
      <c r="G2037" s="27">
        <v>0</v>
      </c>
      <c r="H2037" s="26" t="s">
        <v>74</v>
      </c>
      <c r="I2037" s="27">
        <v>23.185283030384433</v>
      </c>
      <c r="J2037" s="27">
        <v>5.9540276529999998</v>
      </c>
      <c r="K2037" s="26" t="s">
        <v>74</v>
      </c>
      <c r="L2037" s="23" t="s">
        <v>91</v>
      </c>
      <c r="M2037" s="23" t="s">
        <v>1154</v>
      </c>
      <c r="N2037" s="28" t="s">
        <v>74</v>
      </c>
      <c r="O2037" s="3" t="s">
        <v>156</v>
      </c>
      <c r="P2037" s="3" t="s">
        <v>171</v>
      </c>
      <c r="Q2037" s="28" t="s">
        <v>74</v>
      </c>
      <c r="R2037" s="29">
        <v>0</v>
      </c>
      <c r="S2037" s="30">
        <v>0</v>
      </c>
      <c r="T2037" s="30">
        <v>0</v>
      </c>
      <c r="U2037" s="30">
        <v>14</v>
      </c>
      <c r="V2037" s="30">
        <v>9</v>
      </c>
      <c r="W2037" s="28" t="s">
        <v>74</v>
      </c>
      <c r="X2037" s="3" t="s">
        <v>83</v>
      </c>
      <c r="Y2037" s="28" t="s">
        <v>74</v>
      </c>
      <c r="Z2037" s="31">
        <v>-16.646634615384624</v>
      </c>
      <c r="AA2037" s="31">
        <v>3.1994047619047601</v>
      </c>
      <c r="AB2037" s="31">
        <v>-25.430107526881727</v>
      </c>
      <c r="AC2037" s="31">
        <v>-10.830953295542022</v>
      </c>
      <c r="AD2037" s="28" t="s">
        <v>74</v>
      </c>
      <c r="AE2037" s="31">
        <v>-44.630655372994298</v>
      </c>
      <c r="AF2037" s="31">
        <v>-28.315775455028398</v>
      </c>
      <c r="AG2037" s="28" t="s">
        <v>74</v>
      </c>
      <c r="AH2037" s="32">
        <v>45940</v>
      </c>
      <c r="AJ2037" s="30" t="s">
        <v>6737</v>
      </c>
    </row>
    <row r="2038" spans="1:36" x14ac:dyDescent="0.2">
      <c r="A2038" s="23" t="s">
        <v>3813</v>
      </c>
      <c r="B2038" s="24" t="s">
        <v>1298</v>
      </c>
      <c r="C2038" s="25" t="s">
        <v>3814</v>
      </c>
      <c r="D2038" s="26" t="s">
        <v>74</v>
      </c>
      <c r="E2038" s="24">
        <v>0</v>
      </c>
      <c r="F2038" s="27">
        <v>-18.716085507599757</v>
      </c>
      <c r="G2038" s="27">
        <v>1.5014679955037484</v>
      </c>
      <c r="H2038" s="26" t="s">
        <v>74</v>
      </c>
      <c r="I2038" s="27">
        <v>14.633841448664564</v>
      </c>
      <c r="J2038" s="27">
        <v>5.9530219779999998</v>
      </c>
      <c r="K2038" s="26" t="s">
        <v>74</v>
      </c>
      <c r="L2038" s="23" t="s">
        <v>113</v>
      </c>
      <c r="M2038" s="23" t="s">
        <v>324</v>
      </c>
      <c r="N2038" s="28" t="s">
        <v>74</v>
      </c>
      <c r="O2038" s="3" t="s">
        <v>99</v>
      </c>
      <c r="P2038" s="3" t="s">
        <v>1300</v>
      </c>
      <c r="Q2038" s="28" t="s">
        <v>74</v>
      </c>
      <c r="R2038" s="29">
        <v>3</v>
      </c>
      <c r="S2038" s="30">
        <v>0</v>
      </c>
      <c r="T2038" s="30">
        <v>0</v>
      </c>
      <c r="U2038" s="30">
        <v>0</v>
      </c>
      <c r="V2038" s="30">
        <v>8</v>
      </c>
      <c r="W2038" s="28" t="s">
        <v>74</v>
      </c>
      <c r="X2038" s="3" t="s">
        <v>101</v>
      </c>
      <c r="Y2038" s="28" t="s">
        <v>74</v>
      </c>
      <c r="Z2038" s="31">
        <v>-6.799999999999998</v>
      </c>
      <c r="AA2038" s="31">
        <v>6.3926940639269461</v>
      </c>
      <c r="AB2038" s="31">
        <v>-52.738336713995935</v>
      </c>
      <c r="AC2038" s="31">
        <v>-15.409609903973562</v>
      </c>
      <c r="AD2038" s="28" t="s">
        <v>74</v>
      </c>
      <c r="AE2038" s="31">
        <v>-68.263963556973025</v>
      </c>
      <c r="AF2038" s="31">
        <v>-38.392867254433654</v>
      </c>
      <c r="AG2038" s="28" t="s">
        <v>74</v>
      </c>
      <c r="AH2038" s="32">
        <v>45940</v>
      </c>
      <c r="AJ2038" s="30" t="s">
        <v>6738</v>
      </c>
    </row>
    <row r="2039" spans="1:36" x14ac:dyDescent="0.2">
      <c r="A2039" s="23" t="s">
        <v>3815</v>
      </c>
      <c r="B2039" s="24" t="s">
        <v>255</v>
      </c>
      <c r="C2039" s="25" t="s">
        <v>3816</v>
      </c>
      <c r="D2039" s="26" t="s">
        <v>74</v>
      </c>
      <c r="E2039" s="24">
        <v>1</v>
      </c>
      <c r="F2039" s="27">
        <v>-27.277982571403804</v>
      </c>
      <c r="G2039" s="27">
        <v>1.8711198348168065</v>
      </c>
      <c r="H2039" s="26" t="s">
        <v>74</v>
      </c>
      <c r="I2039" s="27">
        <v>35.204065485603678</v>
      </c>
      <c r="J2039" s="27">
        <v>5.9486431240000002</v>
      </c>
      <c r="K2039" s="26" t="s">
        <v>74</v>
      </c>
      <c r="L2039" s="23" t="s">
        <v>247</v>
      </c>
      <c r="M2039" s="23" t="s">
        <v>248</v>
      </c>
      <c r="N2039" s="28" t="s">
        <v>74</v>
      </c>
      <c r="O2039" s="3" t="s">
        <v>109</v>
      </c>
      <c r="P2039" s="3" t="s">
        <v>258</v>
      </c>
      <c r="Q2039" s="28" t="s">
        <v>74</v>
      </c>
      <c r="R2039" s="29">
        <v>3</v>
      </c>
      <c r="S2039" s="30">
        <v>0</v>
      </c>
      <c r="T2039" s="30">
        <v>0</v>
      </c>
      <c r="U2039" s="30">
        <v>0</v>
      </c>
      <c r="V2039" s="30">
        <v>0</v>
      </c>
      <c r="W2039" s="28" t="s">
        <v>74</v>
      </c>
      <c r="X2039" s="3" t="s">
        <v>83</v>
      </c>
      <c r="Y2039" s="28" t="s">
        <v>74</v>
      </c>
      <c r="Z2039" s="31">
        <v>-17.260002616284499</v>
      </c>
      <c r="AA2039" s="31">
        <v>7.1742885449644485</v>
      </c>
      <c r="AB2039" s="31">
        <v>-33.67843160752097</v>
      </c>
      <c r="AC2039" s="31">
        <v>16.983119987841381</v>
      </c>
      <c r="AD2039" s="28" t="s">
        <v>74</v>
      </c>
      <c r="AE2039" s="31">
        <v>-48.996088633802934</v>
      </c>
      <c r="AF2039" s="31">
        <v>-15.41253059790877</v>
      </c>
      <c r="AG2039" s="28" t="s">
        <v>74</v>
      </c>
      <c r="AH2039" s="32">
        <v>45940</v>
      </c>
      <c r="AJ2039" s="30" t="s">
        <v>6739</v>
      </c>
    </row>
    <row r="2040" spans="1:36" x14ac:dyDescent="0.2">
      <c r="A2040" s="23">
        <v>4250</v>
      </c>
      <c r="B2040" s="24" t="s">
        <v>95</v>
      </c>
      <c r="C2040" s="25" t="s">
        <v>3817</v>
      </c>
      <c r="D2040" s="26" t="s">
        <v>74</v>
      </c>
      <c r="E2040" s="24">
        <v>0</v>
      </c>
      <c r="F2040" s="27">
        <v>-42.361642357171974</v>
      </c>
      <c r="G2040" s="27">
        <v>8.9604630343690168</v>
      </c>
      <c r="H2040" s="26" t="s">
        <v>74</v>
      </c>
      <c r="I2040" s="27">
        <v>31.979763533734062</v>
      </c>
      <c r="J2040" s="27">
        <v>5.9473159200000003</v>
      </c>
      <c r="K2040" s="26" t="s">
        <v>74</v>
      </c>
      <c r="L2040" s="23" t="s">
        <v>493</v>
      </c>
      <c r="M2040" s="23" t="s">
        <v>1089</v>
      </c>
      <c r="N2040" s="28" t="s">
        <v>74</v>
      </c>
      <c r="O2040" s="3" t="s">
        <v>99</v>
      </c>
      <c r="P2040" s="3" t="s">
        <v>100</v>
      </c>
      <c r="Q2040" s="28" t="s">
        <v>74</v>
      </c>
      <c r="R2040" s="29">
        <v>0</v>
      </c>
      <c r="S2040" s="30">
        <v>0</v>
      </c>
      <c r="T2040" s="30">
        <v>0</v>
      </c>
      <c r="U2040" s="30">
        <v>18</v>
      </c>
      <c r="V2040" s="30">
        <v>20</v>
      </c>
      <c r="W2040" s="28" t="s">
        <v>74</v>
      </c>
      <c r="X2040" s="3" t="s">
        <v>83</v>
      </c>
      <c r="Y2040" s="28" t="s">
        <v>74</v>
      </c>
      <c r="Z2040" s="31">
        <v>-28.544423440453691</v>
      </c>
      <c r="AA2040" s="31">
        <v>8.5582998276852305</v>
      </c>
      <c r="AB2040" s="31">
        <v>-38.336052202283852</v>
      </c>
      <c r="AC2040" s="31">
        <v>-19.036144751729804</v>
      </c>
      <c r="AD2040" s="28" t="s">
        <v>74</v>
      </c>
      <c r="AE2040" s="31">
        <v>-58.099127713630061</v>
      </c>
      <c r="AF2040" s="31">
        <v>-39.700421002663944</v>
      </c>
      <c r="AG2040" s="28" t="s">
        <v>74</v>
      </c>
      <c r="AH2040" s="32">
        <v>45940</v>
      </c>
      <c r="AJ2040" s="30" t="s">
        <v>6740</v>
      </c>
    </row>
    <row r="2041" spans="1:36" x14ac:dyDescent="0.2">
      <c r="A2041" s="23">
        <v>1193</v>
      </c>
      <c r="B2041" s="24" t="s">
        <v>124</v>
      </c>
      <c r="C2041" s="25" t="s">
        <v>3818</v>
      </c>
      <c r="D2041" s="26" t="s">
        <v>74</v>
      </c>
      <c r="E2041" s="24">
        <v>0</v>
      </c>
      <c r="F2041" s="27">
        <v>-35.058866700635406</v>
      </c>
      <c r="G2041" s="27">
        <v>6.1288212558161907</v>
      </c>
      <c r="H2041" s="26" t="s">
        <v>74</v>
      </c>
      <c r="I2041" s="27">
        <v>31.323182315817899</v>
      </c>
      <c r="J2041" s="27">
        <v>5.9444413410000001</v>
      </c>
      <c r="K2041" s="26" t="s">
        <v>74</v>
      </c>
      <c r="L2041" s="23" t="s">
        <v>315</v>
      </c>
      <c r="M2041" s="23" t="s">
        <v>1578</v>
      </c>
      <c r="N2041" s="28" t="s">
        <v>74</v>
      </c>
      <c r="O2041" s="3" t="s">
        <v>109</v>
      </c>
      <c r="P2041" s="3" t="s">
        <v>543</v>
      </c>
      <c r="Q2041" s="28" t="s">
        <v>74</v>
      </c>
      <c r="R2041" s="29">
        <v>0</v>
      </c>
      <c r="S2041" s="30">
        <v>0</v>
      </c>
      <c r="T2041" s="30">
        <v>0</v>
      </c>
      <c r="U2041" s="30">
        <v>28</v>
      </c>
      <c r="V2041" s="30">
        <v>28</v>
      </c>
      <c r="W2041" s="28" t="s">
        <v>74</v>
      </c>
      <c r="X2041" s="3" t="s">
        <v>83</v>
      </c>
      <c r="Y2041" s="28" t="s">
        <v>74</v>
      </c>
      <c r="Z2041" s="31">
        <v>-25.183553597650516</v>
      </c>
      <c r="AA2041" s="31">
        <v>6.090577824049964</v>
      </c>
      <c r="AB2041" s="31">
        <v>-44.963543073183907</v>
      </c>
      <c r="AC2041" s="31">
        <v>-18.426161266435852</v>
      </c>
      <c r="AD2041" s="28" t="s">
        <v>74</v>
      </c>
      <c r="AE2041" s="31">
        <v>-61.824581375470778</v>
      </c>
      <c r="AF2041" s="31">
        <v>-39.312931361736162</v>
      </c>
      <c r="AG2041" s="28" t="s">
        <v>74</v>
      </c>
      <c r="AH2041" s="32">
        <v>45940</v>
      </c>
      <c r="AJ2041" s="30" t="s">
        <v>6741</v>
      </c>
    </row>
    <row r="2042" spans="1:36" x14ac:dyDescent="0.2">
      <c r="A2042" s="23" t="s">
        <v>3819</v>
      </c>
      <c r="B2042" s="24" t="s">
        <v>691</v>
      </c>
      <c r="C2042" s="25" t="s">
        <v>3820</v>
      </c>
      <c r="D2042" s="26" t="s">
        <v>74</v>
      </c>
      <c r="E2042" s="24">
        <v>1</v>
      </c>
      <c r="F2042" s="27">
        <v>-8.109360968951929</v>
      </c>
      <c r="G2042" s="27">
        <v>8.7986095552279622</v>
      </c>
      <c r="H2042" s="26" t="s">
        <v>74</v>
      </c>
      <c r="I2042" s="27">
        <v>32.016829032473019</v>
      </c>
      <c r="J2042" s="27">
        <v>5.9420149410000001</v>
      </c>
      <c r="K2042" s="26" t="s">
        <v>74</v>
      </c>
      <c r="L2042" s="23" t="s">
        <v>247</v>
      </c>
      <c r="M2042" s="23" t="s">
        <v>1436</v>
      </c>
      <c r="N2042" s="28" t="s">
        <v>74</v>
      </c>
      <c r="O2042" s="3" t="s">
        <v>77</v>
      </c>
      <c r="P2042" s="3" t="s">
        <v>693</v>
      </c>
      <c r="Q2042" s="28" t="s">
        <v>74</v>
      </c>
      <c r="R2042" s="29">
        <v>3</v>
      </c>
      <c r="S2042" s="30">
        <v>0</v>
      </c>
      <c r="T2042" s="30">
        <v>0</v>
      </c>
      <c r="U2042" s="30">
        <v>0</v>
      </c>
      <c r="V2042" s="30">
        <v>0</v>
      </c>
      <c r="W2042" s="28" t="s">
        <v>74</v>
      </c>
      <c r="X2042" s="3" t="s">
        <v>83</v>
      </c>
      <c r="Y2042" s="28" t="s">
        <v>74</v>
      </c>
      <c r="Z2042" s="31">
        <v>-0.85714285714284899</v>
      </c>
      <c r="AA2042" s="31">
        <v>20.069204152249149</v>
      </c>
      <c r="AB2042" s="31">
        <v>-26.389478150190914</v>
      </c>
      <c r="AC2042" s="31">
        <v>-3.1535114527252164</v>
      </c>
      <c r="AD2042" s="28" t="s">
        <v>74</v>
      </c>
      <c r="AE2042" s="31">
        <v>-55.203691876583093</v>
      </c>
      <c r="AF2042" s="31">
        <v>-31.908664555661804</v>
      </c>
      <c r="AG2042" s="28" t="s">
        <v>74</v>
      </c>
      <c r="AH2042" s="32">
        <v>45940</v>
      </c>
      <c r="AJ2042" s="30" t="s">
        <v>6742</v>
      </c>
    </row>
    <row r="2043" spans="1:36" x14ac:dyDescent="0.2">
      <c r="A2043" s="23" t="s">
        <v>3821</v>
      </c>
      <c r="B2043" s="24" t="s">
        <v>154</v>
      </c>
      <c r="C2043" s="25" t="s">
        <v>3822</v>
      </c>
      <c r="D2043" s="26" t="s">
        <v>74</v>
      </c>
      <c r="E2043" s="24">
        <v>0</v>
      </c>
      <c r="F2043" s="27">
        <v>-41.7270749458091</v>
      </c>
      <c r="G2043" s="27">
        <v>0</v>
      </c>
      <c r="H2043" s="26" t="s">
        <v>74</v>
      </c>
      <c r="I2043" s="27">
        <v>34.771990176729176</v>
      </c>
      <c r="J2043" s="27">
        <v>5.923170925</v>
      </c>
      <c r="K2043" s="26" t="s">
        <v>74</v>
      </c>
      <c r="L2043" s="23" t="s">
        <v>178</v>
      </c>
      <c r="M2043" s="23" t="s">
        <v>689</v>
      </c>
      <c r="N2043" s="28" t="s">
        <v>74</v>
      </c>
      <c r="O2043" s="3" t="s">
        <v>156</v>
      </c>
      <c r="P2043" s="3" t="s">
        <v>402</v>
      </c>
      <c r="Q2043" s="28" t="s">
        <v>74</v>
      </c>
      <c r="R2043" s="29">
        <v>1</v>
      </c>
      <c r="S2043" s="30">
        <v>0</v>
      </c>
      <c r="T2043" s="30">
        <v>0</v>
      </c>
      <c r="U2043" s="30">
        <v>0</v>
      </c>
      <c r="V2043" s="30">
        <v>15</v>
      </c>
      <c r="W2043" s="28" t="s">
        <v>74</v>
      </c>
      <c r="X2043" s="3" t="s">
        <v>83</v>
      </c>
      <c r="Y2043" s="28" t="s">
        <v>74</v>
      </c>
      <c r="Z2043" s="31">
        <v>-35.624211853720041</v>
      </c>
      <c r="AA2043" s="31">
        <v>0</v>
      </c>
      <c r="AB2043" s="31">
        <v>-45.459401709401703</v>
      </c>
      <c r="AC2043" s="31">
        <v>-9.7647210108118703</v>
      </c>
      <c r="AD2043" s="28" t="s">
        <v>74</v>
      </c>
      <c r="AE2043" s="31">
        <v>-50.309427961941509</v>
      </c>
      <c r="AF2043" s="31">
        <v>-24.832108356835079</v>
      </c>
      <c r="AG2043" s="28" t="s">
        <v>74</v>
      </c>
      <c r="AH2043" s="32">
        <v>45940</v>
      </c>
      <c r="AJ2043" s="30" t="s">
        <v>6743</v>
      </c>
    </row>
    <row r="2044" spans="1:36" x14ac:dyDescent="0.2">
      <c r="A2044" s="23" t="s">
        <v>3823</v>
      </c>
      <c r="B2044" s="24" t="s">
        <v>557</v>
      </c>
      <c r="C2044" s="25" t="s">
        <v>3824</v>
      </c>
      <c r="D2044" s="26" t="s">
        <v>74</v>
      </c>
      <c r="E2044" s="24">
        <v>1</v>
      </c>
      <c r="F2044" s="27">
        <v>-13.532116515868923</v>
      </c>
      <c r="G2044" s="27">
        <v>5.9418704710708283</v>
      </c>
      <c r="H2044" s="26" t="s">
        <v>74</v>
      </c>
      <c r="I2044" s="27">
        <v>27.858932014457665</v>
      </c>
      <c r="J2044" s="27">
        <v>5.9171425820000003</v>
      </c>
      <c r="K2044" s="26" t="s">
        <v>74</v>
      </c>
      <c r="L2044" s="23" t="s">
        <v>129</v>
      </c>
      <c r="M2044" s="23" t="s">
        <v>392</v>
      </c>
      <c r="N2044" s="28" t="s">
        <v>74</v>
      </c>
      <c r="O2044" s="3" t="s">
        <v>156</v>
      </c>
      <c r="P2044" s="3" t="s">
        <v>559</v>
      </c>
      <c r="Q2044" s="28" t="s">
        <v>74</v>
      </c>
      <c r="R2044" s="29">
        <v>2</v>
      </c>
      <c r="S2044" s="30">
        <v>0</v>
      </c>
      <c r="T2044" s="30">
        <v>0</v>
      </c>
      <c r="U2044" s="30">
        <v>0</v>
      </c>
      <c r="V2044" s="30">
        <v>0</v>
      </c>
      <c r="W2044" s="28" t="s">
        <v>74</v>
      </c>
      <c r="X2044" s="3" t="s">
        <v>83</v>
      </c>
      <c r="Y2044" s="28" t="s">
        <v>74</v>
      </c>
      <c r="Z2044" s="31">
        <v>-4.2853833680796853</v>
      </c>
      <c r="AA2044" s="31">
        <v>13.050615595075236</v>
      </c>
      <c r="AB2044" s="31">
        <v>-43.633536136196213</v>
      </c>
      <c r="AC2044" s="31">
        <v>-4.7465143840370647</v>
      </c>
      <c r="AD2044" s="28" t="s">
        <v>74</v>
      </c>
      <c r="AE2044" s="31">
        <v>-59.083773212808111</v>
      </c>
      <c r="AF2044" s="31">
        <v>-24.220613789497282</v>
      </c>
      <c r="AG2044" s="28" t="s">
        <v>74</v>
      </c>
      <c r="AH2044" s="32">
        <v>45940</v>
      </c>
      <c r="AJ2044" s="30" t="s">
        <v>6744</v>
      </c>
    </row>
    <row r="2045" spans="1:36" x14ac:dyDescent="0.2">
      <c r="A2045" s="23" t="s">
        <v>3825</v>
      </c>
      <c r="B2045" s="24" t="s">
        <v>194</v>
      </c>
      <c r="C2045" s="25" t="s">
        <v>3826</v>
      </c>
      <c r="D2045" s="26" t="s">
        <v>74</v>
      </c>
      <c r="E2045" s="24">
        <v>1</v>
      </c>
      <c r="F2045" s="27">
        <v>-15.968469739711239</v>
      </c>
      <c r="G2045" s="27">
        <v>2.1528480060541941</v>
      </c>
      <c r="H2045" s="26" t="s">
        <v>74</v>
      </c>
      <c r="I2045" s="27">
        <v>28.103753662045822</v>
      </c>
      <c r="J2045" s="27">
        <v>5.9066432259999999</v>
      </c>
      <c r="K2045" s="26" t="s">
        <v>74</v>
      </c>
      <c r="L2045" s="23" t="s">
        <v>91</v>
      </c>
      <c r="M2045" s="23" t="s">
        <v>1488</v>
      </c>
      <c r="N2045" s="28" t="s">
        <v>74</v>
      </c>
      <c r="O2045" s="3" t="s">
        <v>156</v>
      </c>
      <c r="P2045" s="3" t="s">
        <v>196</v>
      </c>
      <c r="Q2045" s="28" t="s">
        <v>74</v>
      </c>
      <c r="R2045" s="29">
        <v>3</v>
      </c>
      <c r="S2045" s="30">
        <v>0</v>
      </c>
      <c r="T2045" s="30">
        <v>0</v>
      </c>
      <c r="U2045" s="30">
        <v>0</v>
      </c>
      <c r="V2045" s="30">
        <v>0</v>
      </c>
      <c r="W2045" s="28" t="s">
        <v>74</v>
      </c>
      <c r="X2045" s="3" t="s">
        <v>83</v>
      </c>
      <c r="Y2045" s="28" t="s">
        <v>74</v>
      </c>
      <c r="Z2045" s="31">
        <v>-11.536358665937671</v>
      </c>
      <c r="AA2045" s="31">
        <v>21.804330151464974</v>
      </c>
      <c r="AB2045" s="31">
        <v>-12.695329361996027</v>
      </c>
      <c r="AC2045" s="31">
        <v>11.791448285849508</v>
      </c>
      <c r="AD2045" s="28" t="s">
        <v>74</v>
      </c>
      <c r="AE2045" s="31">
        <v>-27.05173391313788</v>
      </c>
      <c r="AF2045" s="31">
        <v>-10.457612243383934</v>
      </c>
      <c r="AG2045" s="28" t="s">
        <v>74</v>
      </c>
      <c r="AH2045" s="32">
        <v>45940</v>
      </c>
      <c r="AJ2045" s="30" t="s">
        <v>6745</v>
      </c>
    </row>
    <row r="2046" spans="1:36" x14ac:dyDescent="0.2">
      <c r="A2046" s="23" t="s">
        <v>3827</v>
      </c>
      <c r="B2046" s="24" t="s">
        <v>154</v>
      </c>
      <c r="C2046" s="25" t="s">
        <v>3828</v>
      </c>
      <c r="D2046" s="26" t="s">
        <v>74</v>
      </c>
      <c r="E2046" s="24">
        <v>1</v>
      </c>
      <c r="F2046" s="27">
        <v>-14.801064612325623</v>
      </c>
      <c r="G2046" s="27">
        <v>4.7932870573979773</v>
      </c>
      <c r="H2046" s="26" t="s">
        <v>74</v>
      </c>
      <c r="I2046" s="27">
        <v>37.823899371161062</v>
      </c>
      <c r="J2046" s="27">
        <v>5.8814854040000002</v>
      </c>
      <c r="K2046" s="26" t="s">
        <v>74</v>
      </c>
      <c r="L2046" s="23" t="s">
        <v>178</v>
      </c>
      <c r="M2046" s="23" t="s">
        <v>240</v>
      </c>
      <c r="N2046" s="28" t="s">
        <v>74</v>
      </c>
      <c r="O2046" s="3" t="s">
        <v>156</v>
      </c>
      <c r="P2046" s="3" t="s">
        <v>902</v>
      </c>
      <c r="Q2046" s="28" t="s">
        <v>74</v>
      </c>
      <c r="R2046" s="29">
        <v>4</v>
      </c>
      <c r="S2046" s="30">
        <v>0</v>
      </c>
      <c r="T2046" s="30">
        <v>0</v>
      </c>
      <c r="U2046" s="30">
        <v>0</v>
      </c>
      <c r="V2046" s="30">
        <v>0</v>
      </c>
      <c r="W2046" s="28" t="s">
        <v>74</v>
      </c>
      <c r="X2046" s="3" t="s">
        <v>83</v>
      </c>
      <c r="Y2046" s="28" t="s">
        <v>74</v>
      </c>
      <c r="Z2046" s="31">
        <v>-11.211631663974149</v>
      </c>
      <c r="AA2046" s="31">
        <v>25.022747952684259</v>
      </c>
      <c r="AB2046" s="31">
        <v>-12.035851472471185</v>
      </c>
      <c r="AC2046" s="31">
        <v>14.938201894723619</v>
      </c>
      <c r="AD2046" s="28" t="s">
        <v>74</v>
      </c>
      <c r="AE2046" s="31">
        <v>-32.264619945592202</v>
      </c>
      <c r="AF2046" s="31">
        <v>-7.3641758511260234</v>
      </c>
      <c r="AG2046" s="28" t="s">
        <v>74</v>
      </c>
      <c r="AH2046" s="32">
        <v>45940</v>
      </c>
      <c r="AJ2046" s="30" t="s">
        <v>6746</v>
      </c>
    </row>
    <row r="2047" spans="1:36" x14ac:dyDescent="0.2">
      <c r="A2047" s="23" t="s">
        <v>3829</v>
      </c>
      <c r="B2047" s="24" t="s">
        <v>154</v>
      </c>
      <c r="C2047" s="25" t="s">
        <v>3830</v>
      </c>
      <c r="D2047" s="26" t="s">
        <v>74</v>
      </c>
      <c r="E2047" s="24">
        <v>0</v>
      </c>
      <c r="F2047" s="27">
        <v>-20.311064531200227</v>
      </c>
      <c r="G2047" s="27">
        <v>3.0518671781183038</v>
      </c>
      <c r="H2047" s="26" t="s">
        <v>74</v>
      </c>
      <c r="I2047" s="27">
        <v>22.842256069297687</v>
      </c>
      <c r="J2047" s="27">
        <v>5.8525253580000003</v>
      </c>
      <c r="K2047" s="26" t="s">
        <v>74</v>
      </c>
      <c r="L2047" s="23" t="s">
        <v>493</v>
      </c>
      <c r="M2047" s="23" t="s">
        <v>1089</v>
      </c>
      <c r="N2047" s="28" t="s">
        <v>74</v>
      </c>
      <c r="O2047" s="3" t="s">
        <v>156</v>
      </c>
      <c r="P2047" s="3" t="s">
        <v>175</v>
      </c>
      <c r="Q2047" s="28" t="s">
        <v>74</v>
      </c>
      <c r="R2047" s="29">
        <v>1</v>
      </c>
      <c r="S2047" s="30">
        <v>0</v>
      </c>
      <c r="T2047" s="30">
        <v>0</v>
      </c>
      <c r="U2047" s="30">
        <v>0</v>
      </c>
      <c r="V2047" s="30">
        <v>6</v>
      </c>
      <c r="W2047" s="28" t="s">
        <v>74</v>
      </c>
      <c r="X2047" s="3" t="s">
        <v>83</v>
      </c>
      <c r="Y2047" s="28" t="s">
        <v>74</v>
      </c>
      <c r="Z2047" s="31">
        <v>-11.568627450980385</v>
      </c>
      <c r="AA2047" s="31">
        <v>7.1768060836502032</v>
      </c>
      <c r="AB2047" s="31">
        <v>-38.855748373101946</v>
      </c>
      <c r="AC2047" s="31">
        <v>-6.4706028740415462</v>
      </c>
      <c r="AD2047" s="28" t="s">
        <v>74</v>
      </c>
      <c r="AE2047" s="31">
        <v>-53.139422125363922</v>
      </c>
      <c r="AF2047" s="31">
        <v>-24.570757717840735</v>
      </c>
      <c r="AG2047" s="28" t="s">
        <v>74</v>
      </c>
      <c r="AH2047" s="32">
        <v>45940</v>
      </c>
      <c r="AJ2047" s="30" t="s">
        <v>6747</v>
      </c>
    </row>
    <row r="2048" spans="1:36" x14ac:dyDescent="0.2">
      <c r="A2048" s="23" t="s">
        <v>3831</v>
      </c>
      <c r="B2048" s="24" t="s">
        <v>72</v>
      </c>
      <c r="C2048" s="25" t="s">
        <v>3832</v>
      </c>
      <c r="D2048" s="26" t="s">
        <v>74</v>
      </c>
      <c r="E2048" s="24">
        <v>4</v>
      </c>
      <c r="F2048" s="27">
        <v>-7.159817012242284</v>
      </c>
      <c r="G2048" s="27">
        <v>20.051392793045597</v>
      </c>
      <c r="H2048" s="26" t="s">
        <v>74</v>
      </c>
      <c r="I2048" s="27">
        <v>29.857961121419795</v>
      </c>
      <c r="J2048" s="27">
        <v>5.8382053919999999</v>
      </c>
      <c r="K2048" s="26" t="s">
        <v>74</v>
      </c>
      <c r="L2048" s="23" t="s">
        <v>122</v>
      </c>
      <c r="M2048" s="23" t="s">
        <v>3287</v>
      </c>
      <c r="N2048" s="28" t="s">
        <v>74</v>
      </c>
      <c r="O2048" s="3" t="s">
        <v>77</v>
      </c>
      <c r="P2048" s="3" t="s">
        <v>78</v>
      </c>
      <c r="Q2048" s="28" t="s">
        <v>74</v>
      </c>
      <c r="R2048" s="29">
        <v>5</v>
      </c>
      <c r="S2048" s="30">
        <v>10</v>
      </c>
      <c r="T2048" s="30">
        <v>0</v>
      </c>
      <c r="U2048" s="30">
        <v>0</v>
      </c>
      <c r="V2048" s="30">
        <v>0</v>
      </c>
      <c r="W2048" s="28" t="s">
        <v>74</v>
      </c>
      <c r="X2048" s="3" t="s">
        <v>83</v>
      </c>
      <c r="Y2048" s="28" t="s">
        <v>74</v>
      </c>
      <c r="Z2048" s="31">
        <v>-4.3178051924139176</v>
      </c>
      <c r="AA2048" s="31">
        <v>24.310746964894449</v>
      </c>
      <c r="AB2048" s="31">
        <v>-4.3178051924139176</v>
      </c>
      <c r="AC2048" s="31">
        <v>59.518666402159923</v>
      </c>
      <c r="AD2048" s="28" t="s">
        <v>74</v>
      </c>
      <c r="AE2048" s="31">
        <v>-7.159817012242284</v>
      </c>
      <c r="AF2048" s="31">
        <v>22.981675472696232</v>
      </c>
      <c r="AG2048" s="28" t="s">
        <v>74</v>
      </c>
      <c r="AH2048" s="32">
        <v>45940</v>
      </c>
      <c r="AJ2048" s="30" t="s">
        <v>6748</v>
      </c>
    </row>
    <row r="2049" spans="1:36" x14ac:dyDescent="0.2">
      <c r="A2049" s="23" t="s">
        <v>3833</v>
      </c>
      <c r="B2049" s="24" t="s">
        <v>72</v>
      </c>
      <c r="C2049" s="25" t="s">
        <v>3834</v>
      </c>
      <c r="D2049" s="26" t="s">
        <v>74</v>
      </c>
      <c r="E2049" s="24">
        <v>3</v>
      </c>
      <c r="F2049" s="27">
        <v>-8.5718629055771469</v>
      </c>
      <c r="G2049" s="27">
        <v>13.023310265687543</v>
      </c>
      <c r="H2049" s="26" t="s">
        <v>74</v>
      </c>
      <c r="I2049" s="27">
        <v>31.755071091937243</v>
      </c>
      <c r="J2049" s="27">
        <v>5.8366950060000002</v>
      </c>
      <c r="K2049" s="26" t="s">
        <v>74</v>
      </c>
      <c r="L2049" s="23" t="s">
        <v>88</v>
      </c>
      <c r="M2049" s="23" t="s">
        <v>135</v>
      </c>
      <c r="N2049" s="28" t="s">
        <v>74</v>
      </c>
      <c r="O2049" s="3" t="s">
        <v>77</v>
      </c>
      <c r="P2049" s="3" t="s">
        <v>78</v>
      </c>
      <c r="Q2049" s="28" t="s">
        <v>74</v>
      </c>
      <c r="R2049" s="29">
        <v>5</v>
      </c>
      <c r="S2049" s="30">
        <v>15</v>
      </c>
      <c r="T2049" s="30">
        <v>0</v>
      </c>
      <c r="U2049" s="30">
        <v>0</v>
      </c>
      <c r="V2049" s="30">
        <v>0</v>
      </c>
      <c r="W2049" s="28" t="s">
        <v>74</v>
      </c>
      <c r="X2049" s="3" t="s">
        <v>83</v>
      </c>
      <c r="Y2049" s="28" t="s">
        <v>74</v>
      </c>
      <c r="Z2049" s="31">
        <v>-7.8539293577103457</v>
      </c>
      <c r="AA2049" s="31">
        <v>33.091386699847924</v>
      </c>
      <c r="AB2049" s="31">
        <v>-7.8539293577103457</v>
      </c>
      <c r="AC2049" s="31">
        <v>21.529147616916497</v>
      </c>
      <c r="AD2049" s="28" t="s">
        <v>74</v>
      </c>
      <c r="AE2049" s="31">
        <v>-32.140369310287205</v>
      </c>
      <c r="AF2049" s="31">
        <v>-9.0616693148787562</v>
      </c>
      <c r="AG2049" s="28" t="s">
        <v>74</v>
      </c>
      <c r="AH2049" s="32">
        <v>45940</v>
      </c>
      <c r="AJ2049" s="30" t="s">
        <v>6749</v>
      </c>
    </row>
    <row r="2050" spans="1:36" x14ac:dyDescent="0.2">
      <c r="A2050" s="23">
        <v>2609</v>
      </c>
      <c r="B2050" s="24" t="s">
        <v>107</v>
      </c>
      <c r="C2050" s="25" t="s">
        <v>3835</v>
      </c>
      <c r="D2050" s="26" t="s">
        <v>74</v>
      </c>
      <c r="E2050" s="24">
        <v>0</v>
      </c>
      <c r="F2050" s="27">
        <v>-40.104164739428427</v>
      </c>
      <c r="G2050" s="27">
        <v>0</v>
      </c>
      <c r="H2050" s="26" t="s">
        <v>74</v>
      </c>
      <c r="I2050" s="27">
        <v>34.779627002950534</v>
      </c>
      <c r="J2050" s="27">
        <v>5.8317672150000002</v>
      </c>
      <c r="K2050" s="26" t="s">
        <v>74</v>
      </c>
      <c r="L2050" s="23" t="s">
        <v>178</v>
      </c>
      <c r="M2050" s="23" t="s">
        <v>1366</v>
      </c>
      <c r="N2050" s="28" t="s">
        <v>74</v>
      </c>
      <c r="O2050" s="3" t="s">
        <v>109</v>
      </c>
      <c r="P2050" s="3" t="s">
        <v>110</v>
      </c>
      <c r="Q2050" s="28" t="s">
        <v>74</v>
      </c>
      <c r="R2050" s="29">
        <v>0</v>
      </c>
      <c r="S2050" s="30">
        <v>0</v>
      </c>
      <c r="T2050" s="30">
        <v>0</v>
      </c>
      <c r="U2050" s="30">
        <v>1</v>
      </c>
      <c r="V2050" s="30">
        <v>13</v>
      </c>
      <c r="W2050" s="28" t="s">
        <v>74</v>
      </c>
      <c r="X2050" s="3" t="s">
        <v>83</v>
      </c>
      <c r="Y2050" s="28" t="s">
        <v>74</v>
      </c>
      <c r="Z2050" s="31">
        <v>-31.836300823810799</v>
      </c>
      <c r="AA2050" s="31">
        <v>0</v>
      </c>
      <c r="AB2050" s="31">
        <v>-47.971602434077077</v>
      </c>
      <c r="AC2050" s="31">
        <v>-1.1585451616818885</v>
      </c>
      <c r="AD2050" s="28" t="s">
        <v>74</v>
      </c>
      <c r="AE2050" s="31">
        <v>-65.975146970868579</v>
      </c>
      <c r="AF2050" s="31">
        <v>-24.635302034113717</v>
      </c>
      <c r="AG2050" s="28" t="s">
        <v>74</v>
      </c>
      <c r="AH2050" s="32">
        <v>45940</v>
      </c>
      <c r="AJ2050" s="30" t="s">
        <v>6750</v>
      </c>
    </row>
    <row r="2051" spans="1:36" x14ac:dyDescent="0.2">
      <c r="A2051" s="23" t="s">
        <v>3836</v>
      </c>
      <c r="B2051" s="24" t="s">
        <v>194</v>
      </c>
      <c r="C2051" s="25" t="s">
        <v>3837</v>
      </c>
      <c r="D2051" s="26" t="s">
        <v>74</v>
      </c>
      <c r="E2051" s="24">
        <v>0</v>
      </c>
      <c r="F2051" s="27">
        <v>-14.752274073381901</v>
      </c>
      <c r="G2051" s="27">
        <v>6.5261881386011718</v>
      </c>
      <c r="H2051" s="26" t="s">
        <v>74</v>
      </c>
      <c r="I2051" s="27">
        <v>20.395471785289146</v>
      </c>
      <c r="J2051" s="27">
        <v>5.825240354</v>
      </c>
      <c r="K2051" s="26" t="s">
        <v>74</v>
      </c>
      <c r="L2051" s="23" t="s">
        <v>493</v>
      </c>
      <c r="M2051" s="23" t="s">
        <v>1403</v>
      </c>
      <c r="N2051" s="28" t="s">
        <v>74</v>
      </c>
      <c r="O2051" s="3" t="s">
        <v>156</v>
      </c>
      <c r="P2051" s="3" t="s">
        <v>196</v>
      </c>
      <c r="Q2051" s="28" t="s">
        <v>74</v>
      </c>
      <c r="R2051" s="29">
        <v>3</v>
      </c>
      <c r="S2051" s="30">
        <v>0</v>
      </c>
      <c r="T2051" s="30">
        <v>0</v>
      </c>
      <c r="U2051" s="30">
        <v>0</v>
      </c>
      <c r="V2051" s="30">
        <v>1</v>
      </c>
      <c r="W2051" s="28" t="s">
        <v>74</v>
      </c>
      <c r="X2051" s="3" t="s">
        <v>101</v>
      </c>
      <c r="Y2051" s="28" t="s">
        <v>74</v>
      </c>
      <c r="Z2051" s="31">
        <v>-7.413249211356467</v>
      </c>
      <c r="AA2051" s="31">
        <v>12.320851112684409</v>
      </c>
      <c r="AB2051" s="31">
        <v>-9.8185617059194019</v>
      </c>
      <c r="AC2051" s="31">
        <v>2.5942538828516981</v>
      </c>
      <c r="AD2051" s="28" t="s">
        <v>74</v>
      </c>
      <c r="AE2051" s="31">
        <v>-37.695877406311453</v>
      </c>
      <c r="AF2051" s="31">
        <v>-18.999072368741949</v>
      </c>
      <c r="AG2051" s="28" t="s">
        <v>74</v>
      </c>
      <c r="AH2051" s="32">
        <v>45940</v>
      </c>
      <c r="AJ2051" s="30" t="s">
        <v>6751</v>
      </c>
    </row>
    <row r="2052" spans="1:36" x14ac:dyDescent="0.2">
      <c r="A2052" s="23">
        <v>3490</v>
      </c>
      <c r="B2052" s="24" t="s">
        <v>140</v>
      </c>
      <c r="C2052" s="25" t="s">
        <v>3838</v>
      </c>
      <c r="D2052" s="26" t="s">
        <v>74</v>
      </c>
      <c r="E2052" s="24">
        <v>0</v>
      </c>
      <c r="F2052" s="27">
        <v>-18.54777831207133</v>
      </c>
      <c r="G2052" s="27">
        <v>0</v>
      </c>
      <c r="H2052" s="26" t="s">
        <v>74</v>
      </c>
      <c r="I2052" s="27">
        <v>24.252912976024472</v>
      </c>
      <c r="J2052" s="27">
        <v>5.8212073899999996</v>
      </c>
      <c r="K2052" s="26" t="s">
        <v>74</v>
      </c>
      <c r="L2052" s="23" t="s">
        <v>178</v>
      </c>
      <c r="M2052" s="23" t="s">
        <v>1212</v>
      </c>
      <c r="N2052" s="28" t="s">
        <v>74</v>
      </c>
      <c r="O2052" s="3" t="s">
        <v>109</v>
      </c>
      <c r="P2052" s="3" t="s">
        <v>142</v>
      </c>
      <c r="Q2052" s="28" t="s">
        <v>74</v>
      </c>
      <c r="R2052" s="29">
        <v>1</v>
      </c>
      <c r="S2052" s="30">
        <v>0</v>
      </c>
      <c r="T2052" s="30">
        <v>0</v>
      </c>
      <c r="U2052" s="30">
        <v>0</v>
      </c>
      <c r="V2052" s="30">
        <v>4</v>
      </c>
      <c r="W2052" s="28" t="s">
        <v>74</v>
      </c>
      <c r="X2052" s="3" t="s">
        <v>83</v>
      </c>
      <c r="Y2052" s="28" t="s">
        <v>74</v>
      </c>
      <c r="Z2052" s="31">
        <v>-12.909441233140656</v>
      </c>
      <c r="AA2052" s="31">
        <v>9.9756690997566917</v>
      </c>
      <c r="AB2052" s="31">
        <v>-21.458071816514931</v>
      </c>
      <c r="AC2052" s="31">
        <v>-0.70879226346459079</v>
      </c>
      <c r="AD2052" s="28" t="s">
        <v>74</v>
      </c>
      <c r="AE2052" s="31">
        <v>-52.874493557329401</v>
      </c>
      <c r="AF2052" s="31">
        <v>-31.360326259955041</v>
      </c>
      <c r="AG2052" s="28" t="s">
        <v>74</v>
      </c>
      <c r="AH2052" s="32">
        <v>45940</v>
      </c>
      <c r="AJ2052" s="30" t="s">
        <v>6752</v>
      </c>
    </row>
    <row r="2053" spans="1:36" x14ac:dyDescent="0.2">
      <c r="A2053" s="23">
        <v>1961</v>
      </c>
      <c r="B2053" s="24" t="s">
        <v>1566</v>
      </c>
      <c r="C2053" s="25" t="s">
        <v>3839</v>
      </c>
      <c r="D2053" s="26" t="s">
        <v>74</v>
      </c>
      <c r="E2053" s="24">
        <v>2</v>
      </c>
      <c r="F2053" s="27">
        <v>-10.563512942048884</v>
      </c>
      <c r="G2053" s="27">
        <v>3.6573538463441642</v>
      </c>
      <c r="H2053" s="26" t="s">
        <v>74</v>
      </c>
      <c r="I2053" s="27">
        <v>11.939720818022716</v>
      </c>
      <c r="J2053" s="27">
        <v>5.8158983129999999</v>
      </c>
      <c r="K2053" s="26" t="s">
        <v>74</v>
      </c>
      <c r="L2053" s="23" t="s">
        <v>122</v>
      </c>
      <c r="M2053" s="23" t="s">
        <v>221</v>
      </c>
      <c r="N2053" s="28" t="s">
        <v>74</v>
      </c>
      <c r="O2053" s="3" t="s">
        <v>109</v>
      </c>
      <c r="P2053" s="3" t="s">
        <v>1568</v>
      </c>
      <c r="Q2053" s="28" t="s">
        <v>74</v>
      </c>
      <c r="R2053" s="29">
        <v>5</v>
      </c>
      <c r="S2053" s="30">
        <v>9</v>
      </c>
      <c r="T2053" s="30">
        <v>0</v>
      </c>
      <c r="U2053" s="30">
        <v>0</v>
      </c>
      <c r="V2053" s="30">
        <v>0</v>
      </c>
      <c r="W2053" s="28" t="s">
        <v>74</v>
      </c>
      <c r="X2053" s="3" t="s">
        <v>101</v>
      </c>
      <c r="Y2053" s="28" t="s">
        <v>74</v>
      </c>
      <c r="Z2053" s="31">
        <v>0</v>
      </c>
      <c r="AA2053" s="31">
        <v>13.142857142857142</v>
      </c>
      <c r="AB2053" s="31">
        <v>-9.1743119266055118</v>
      </c>
      <c r="AC2053" s="31">
        <v>5.6267587788906646</v>
      </c>
      <c r="AD2053" s="28" t="s">
        <v>74</v>
      </c>
      <c r="AE2053" s="31">
        <v>-38.25337813444348</v>
      </c>
      <c r="AF2053" s="31">
        <v>-16.912845849161265</v>
      </c>
      <c r="AG2053" s="28" t="s">
        <v>74</v>
      </c>
      <c r="AH2053" s="32">
        <v>45940</v>
      </c>
      <c r="AJ2053" s="30" t="s">
        <v>6753</v>
      </c>
    </row>
    <row r="2054" spans="1:36" x14ac:dyDescent="0.2">
      <c r="A2054" s="23" t="s">
        <v>3840</v>
      </c>
      <c r="B2054" s="24" t="s">
        <v>154</v>
      </c>
      <c r="C2054" s="25" t="s">
        <v>3841</v>
      </c>
      <c r="D2054" s="26" t="s">
        <v>74</v>
      </c>
      <c r="E2054" s="24">
        <v>5</v>
      </c>
      <c r="F2054" s="27">
        <v>0</v>
      </c>
      <c r="G2054" s="27">
        <v>40.737714802554912</v>
      </c>
      <c r="H2054" s="26" t="s">
        <v>74</v>
      </c>
      <c r="I2054" s="27">
        <v>36.156403167971376</v>
      </c>
      <c r="J2054" s="27">
        <v>5.8124126839999999</v>
      </c>
      <c r="K2054" s="26" t="s">
        <v>74</v>
      </c>
      <c r="L2054" s="23" t="s">
        <v>247</v>
      </c>
      <c r="M2054" s="23" t="s">
        <v>536</v>
      </c>
      <c r="N2054" s="28" t="s">
        <v>74</v>
      </c>
      <c r="O2054" s="3" t="s">
        <v>156</v>
      </c>
      <c r="P2054" s="3" t="s">
        <v>175</v>
      </c>
      <c r="Q2054" s="28" t="s">
        <v>74</v>
      </c>
      <c r="R2054" s="29">
        <v>5</v>
      </c>
      <c r="S2054" s="30">
        <v>19</v>
      </c>
      <c r="T2054" s="30">
        <v>10</v>
      </c>
      <c r="U2054" s="30">
        <v>0</v>
      </c>
      <c r="V2054" s="30">
        <v>0</v>
      </c>
      <c r="W2054" s="28" t="s">
        <v>74</v>
      </c>
      <c r="X2054" s="3" t="s">
        <v>83</v>
      </c>
      <c r="Y2054" s="28" t="s">
        <v>74</v>
      </c>
      <c r="Z2054" s="31">
        <v>0</v>
      </c>
      <c r="AA2054" s="31">
        <v>54.655870445344135</v>
      </c>
      <c r="AB2054" s="31">
        <v>0</v>
      </c>
      <c r="AC2054" s="31">
        <v>49.221275880971945</v>
      </c>
      <c r="AD2054" s="28" t="s">
        <v>74</v>
      </c>
      <c r="AE2054" s="31">
        <v>-19.681665511714176</v>
      </c>
      <c r="AF2054" s="31">
        <v>19.950068608998826</v>
      </c>
      <c r="AG2054" s="28" t="s">
        <v>74</v>
      </c>
      <c r="AH2054" s="32">
        <v>45940</v>
      </c>
      <c r="AJ2054" s="30" t="s">
        <v>6754</v>
      </c>
    </row>
    <row r="2055" spans="1:36" x14ac:dyDescent="0.2">
      <c r="A2055" s="23" t="s">
        <v>3842</v>
      </c>
      <c r="B2055" s="24" t="s">
        <v>72</v>
      </c>
      <c r="C2055" s="25" t="s">
        <v>3843</v>
      </c>
      <c r="D2055" s="26" t="s">
        <v>74</v>
      </c>
      <c r="E2055" s="24">
        <v>0</v>
      </c>
      <c r="F2055" s="27">
        <v>-35.012235412263045</v>
      </c>
      <c r="G2055" s="27">
        <v>0.28841567899770632</v>
      </c>
      <c r="H2055" s="26" t="s">
        <v>74</v>
      </c>
      <c r="I2055" s="27">
        <v>16.959095457419444</v>
      </c>
      <c r="J2055" s="27">
        <v>5.8063773879999996</v>
      </c>
      <c r="K2055" s="26" t="s">
        <v>74</v>
      </c>
      <c r="L2055" s="23" t="s">
        <v>113</v>
      </c>
      <c r="M2055" s="23" t="s">
        <v>399</v>
      </c>
      <c r="N2055" s="28" t="s">
        <v>74</v>
      </c>
      <c r="O2055" s="3" t="s">
        <v>77</v>
      </c>
      <c r="P2055" s="3" t="s">
        <v>78</v>
      </c>
      <c r="Q2055" s="28" t="s">
        <v>74</v>
      </c>
      <c r="R2055" s="29">
        <v>1</v>
      </c>
      <c r="S2055" s="30">
        <v>0</v>
      </c>
      <c r="T2055" s="30">
        <v>0</v>
      </c>
      <c r="U2055" s="30">
        <v>0</v>
      </c>
      <c r="V2055" s="30">
        <v>4</v>
      </c>
      <c r="W2055" s="28" t="s">
        <v>74</v>
      </c>
      <c r="X2055" s="3" t="s">
        <v>101</v>
      </c>
      <c r="Y2055" s="28" t="s">
        <v>74</v>
      </c>
      <c r="Z2055" s="31">
        <v>-20.585280080381821</v>
      </c>
      <c r="AA2055" s="31">
        <v>0</v>
      </c>
      <c r="AB2055" s="31">
        <v>-27.967646388699023</v>
      </c>
      <c r="AC2055" s="31">
        <v>-1.2268151310584339</v>
      </c>
      <c r="AD2055" s="28" t="s">
        <v>74</v>
      </c>
      <c r="AE2055" s="31">
        <v>-38.317475757745278</v>
      </c>
      <c r="AF2055" s="31">
        <v>-25.358107647943289</v>
      </c>
      <c r="AG2055" s="28" t="s">
        <v>74</v>
      </c>
      <c r="AH2055" s="32">
        <v>45940</v>
      </c>
      <c r="AJ2055" s="30" t="s">
        <v>6755</v>
      </c>
    </row>
    <row r="2056" spans="1:36" x14ac:dyDescent="0.2">
      <c r="A2056" s="23" t="s">
        <v>3844</v>
      </c>
      <c r="B2056" s="24" t="s">
        <v>691</v>
      </c>
      <c r="C2056" s="25" t="s">
        <v>3845</v>
      </c>
      <c r="D2056" s="26" t="s">
        <v>74</v>
      </c>
      <c r="E2056" s="24">
        <v>1</v>
      </c>
      <c r="F2056" s="27">
        <v>-23.038452341514695</v>
      </c>
      <c r="G2056" s="27">
        <v>34.83794754031473</v>
      </c>
      <c r="H2056" s="26" t="s">
        <v>74</v>
      </c>
      <c r="I2056" s="27">
        <v>57.955776867373665</v>
      </c>
      <c r="J2056" s="27">
        <v>5.7948087460000002</v>
      </c>
      <c r="K2056" s="26" t="s">
        <v>74</v>
      </c>
      <c r="L2056" s="23" t="s">
        <v>129</v>
      </c>
      <c r="M2056" s="23" t="s">
        <v>2673</v>
      </c>
      <c r="N2056" s="28" t="s">
        <v>74</v>
      </c>
      <c r="O2056" s="3" t="s">
        <v>77</v>
      </c>
      <c r="P2056" s="3" t="s">
        <v>693</v>
      </c>
      <c r="Q2056" s="28" t="s">
        <v>74</v>
      </c>
      <c r="R2056" s="29">
        <v>2</v>
      </c>
      <c r="S2056" s="30">
        <v>0</v>
      </c>
      <c r="T2056" s="30">
        <v>0</v>
      </c>
      <c r="U2056" s="30">
        <v>0</v>
      </c>
      <c r="V2056" s="30">
        <v>0</v>
      </c>
      <c r="W2056" s="28" t="s">
        <v>74</v>
      </c>
      <c r="X2056" s="3" t="s">
        <v>79</v>
      </c>
      <c r="Y2056" s="28" t="s">
        <v>74</v>
      </c>
      <c r="Z2056" s="31">
        <v>-11.850802644003767</v>
      </c>
      <c r="AA2056" s="31">
        <v>38.604305864884935</v>
      </c>
      <c r="AB2056" s="31">
        <v>-34.121383203952007</v>
      </c>
      <c r="AC2056" s="31">
        <v>-15.256737588652475</v>
      </c>
      <c r="AD2056" s="28" t="s">
        <v>74</v>
      </c>
      <c r="AE2056" s="31">
        <v>-59.510013613750544</v>
      </c>
      <c r="AF2056" s="31">
        <v>-40.466408524583564</v>
      </c>
      <c r="AG2056" s="28" t="s">
        <v>74</v>
      </c>
      <c r="AH2056" s="32">
        <v>45940</v>
      </c>
      <c r="AJ2056" s="30" t="s">
        <v>6756</v>
      </c>
    </row>
    <row r="2057" spans="1:36" x14ac:dyDescent="0.2">
      <c r="A2057" s="23" t="s">
        <v>3846</v>
      </c>
      <c r="B2057" s="24" t="s">
        <v>72</v>
      </c>
      <c r="C2057" s="25" t="s">
        <v>3847</v>
      </c>
      <c r="D2057" s="26" t="s">
        <v>74</v>
      </c>
      <c r="E2057" s="24">
        <v>0</v>
      </c>
      <c r="F2057" s="27">
        <v>-32.12150886810236</v>
      </c>
      <c r="G2057" s="27">
        <v>0</v>
      </c>
      <c r="H2057" s="26" t="s">
        <v>74</v>
      </c>
      <c r="I2057" s="27">
        <v>35.039117563336994</v>
      </c>
      <c r="J2057" s="27">
        <v>5.7858737749999998</v>
      </c>
      <c r="K2057" s="26" t="s">
        <v>74</v>
      </c>
      <c r="L2057" s="23" t="s">
        <v>178</v>
      </c>
      <c r="M2057" s="23" t="s">
        <v>578</v>
      </c>
      <c r="N2057" s="28" t="s">
        <v>74</v>
      </c>
      <c r="O2057" s="3" t="s">
        <v>77</v>
      </c>
      <c r="P2057" s="3" t="s">
        <v>78</v>
      </c>
      <c r="Q2057" s="28" t="s">
        <v>74</v>
      </c>
      <c r="R2057" s="29">
        <v>0</v>
      </c>
      <c r="S2057" s="30">
        <v>0</v>
      </c>
      <c r="T2057" s="30">
        <v>0</v>
      </c>
      <c r="U2057" s="30">
        <v>1</v>
      </c>
      <c r="V2057" s="30">
        <v>36</v>
      </c>
      <c r="W2057" s="28" t="s">
        <v>74</v>
      </c>
      <c r="X2057" s="3" t="s">
        <v>83</v>
      </c>
      <c r="Y2057" s="28" t="s">
        <v>74</v>
      </c>
      <c r="Z2057" s="31">
        <v>-22.044315057415488</v>
      </c>
      <c r="AA2057" s="31">
        <v>0</v>
      </c>
      <c r="AB2057" s="31">
        <v>-45.573622402890699</v>
      </c>
      <c r="AC2057" s="31">
        <v>-24.760388373762908</v>
      </c>
      <c r="AD2057" s="28" t="s">
        <v>74</v>
      </c>
      <c r="AE2057" s="31">
        <v>-57.441634332932111</v>
      </c>
      <c r="AF2057" s="31">
        <v>-43.496263550260885</v>
      </c>
      <c r="AG2057" s="28" t="s">
        <v>74</v>
      </c>
      <c r="AH2057" s="32">
        <v>45940</v>
      </c>
      <c r="AJ2057" s="30" t="s">
        <v>6757</v>
      </c>
    </row>
    <row r="2058" spans="1:36" x14ac:dyDescent="0.2">
      <c r="A2058" s="23" t="s">
        <v>3848</v>
      </c>
      <c r="B2058" s="24" t="s">
        <v>188</v>
      </c>
      <c r="C2058" s="25" t="s">
        <v>3849</v>
      </c>
      <c r="D2058" s="26" t="s">
        <v>74</v>
      </c>
      <c r="E2058" s="24">
        <v>2</v>
      </c>
      <c r="F2058" s="27">
        <v>-11.900985775079192</v>
      </c>
      <c r="G2058" s="27">
        <v>15.411205301842138</v>
      </c>
      <c r="H2058" s="26" t="s">
        <v>74</v>
      </c>
      <c r="I2058" s="27">
        <v>39.387466848069067</v>
      </c>
      <c r="J2058" s="27">
        <v>5.7681333820000003</v>
      </c>
      <c r="K2058" s="26" t="s">
        <v>74</v>
      </c>
      <c r="L2058" s="23" t="s">
        <v>247</v>
      </c>
      <c r="M2058" s="23" t="s">
        <v>1436</v>
      </c>
      <c r="N2058" s="28" t="s">
        <v>74</v>
      </c>
      <c r="O2058" s="3" t="s">
        <v>99</v>
      </c>
      <c r="P2058" s="3" t="s">
        <v>190</v>
      </c>
      <c r="Q2058" s="28" t="s">
        <v>74</v>
      </c>
      <c r="R2058" s="29">
        <v>3</v>
      </c>
      <c r="S2058" s="30">
        <v>0</v>
      </c>
      <c r="T2058" s="30">
        <v>0</v>
      </c>
      <c r="U2058" s="30">
        <v>0</v>
      </c>
      <c r="V2058" s="30">
        <v>0</v>
      </c>
      <c r="W2058" s="28" t="s">
        <v>74</v>
      </c>
      <c r="X2058" s="3" t="s">
        <v>83</v>
      </c>
      <c r="Y2058" s="28" t="s">
        <v>74</v>
      </c>
      <c r="Z2058" s="31">
        <v>-4.0398804805171045</v>
      </c>
      <c r="AA2058" s="31">
        <v>22.440404983514721</v>
      </c>
      <c r="AB2058" s="31">
        <v>-36.527649183620092</v>
      </c>
      <c r="AC2058" s="31">
        <v>-10.715659942612323</v>
      </c>
      <c r="AD2058" s="28" t="s">
        <v>74</v>
      </c>
      <c r="AE2058" s="31">
        <v>-60.284928767414314</v>
      </c>
      <c r="AF2058" s="31">
        <v>-33.55909999389133</v>
      </c>
      <c r="AG2058" s="28" t="s">
        <v>74</v>
      </c>
      <c r="AH2058" s="32">
        <v>45940</v>
      </c>
      <c r="AJ2058" s="30" t="s">
        <v>6758</v>
      </c>
    </row>
    <row r="2059" spans="1:36" x14ac:dyDescent="0.2">
      <c r="A2059" s="23" t="s">
        <v>3850</v>
      </c>
      <c r="B2059" s="24" t="s">
        <v>154</v>
      </c>
      <c r="C2059" s="25" t="s">
        <v>3851</v>
      </c>
      <c r="D2059" s="26" t="s">
        <v>74</v>
      </c>
      <c r="E2059" s="24">
        <v>0</v>
      </c>
      <c r="F2059" s="27">
        <v>-14.827518916175602</v>
      </c>
      <c r="G2059" s="27">
        <v>4.146697595385997</v>
      </c>
      <c r="H2059" s="26" t="s">
        <v>74</v>
      </c>
      <c r="I2059" s="27">
        <v>22.52088976147148</v>
      </c>
      <c r="J2059" s="27">
        <v>5.7568344849999997</v>
      </c>
      <c r="K2059" s="26" t="s">
        <v>74</v>
      </c>
      <c r="L2059" s="23" t="s">
        <v>493</v>
      </c>
      <c r="M2059" s="23" t="s">
        <v>525</v>
      </c>
      <c r="N2059" s="28" t="s">
        <v>74</v>
      </c>
      <c r="O2059" s="3" t="s">
        <v>156</v>
      </c>
      <c r="P2059" s="3" t="s">
        <v>454</v>
      </c>
      <c r="Q2059" s="28" t="s">
        <v>74</v>
      </c>
      <c r="R2059" s="29">
        <v>3</v>
      </c>
      <c r="S2059" s="30">
        <v>0</v>
      </c>
      <c r="T2059" s="30">
        <v>0</v>
      </c>
      <c r="U2059" s="30">
        <v>0</v>
      </c>
      <c r="V2059" s="30">
        <v>1</v>
      </c>
      <c r="W2059" s="28" t="s">
        <v>74</v>
      </c>
      <c r="X2059" s="3" t="s">
        <v>83</v>
      </c>
      <c r="Y2059" s="28" t="s">
        <v>74</v>
      </c>
      <c r="Z2059" s="31">
        <v>-4.8932384341637079</v>
      </c>
      <c r="AA2059" s="31">
        <v>12.46712256706995</v>
      </c>
      <c r="AB2059" s="31">
        <v>-46.789447486311595</v>
      </c>
      <c r="AC2059" s="31">
        <v>-11.206909082602925</v>
      </c>
      <c r="AD2059" s="28" t="s">
        <v>74</v>
      </c>
      <c r="AE2059" s="31">
        <v>-60.038179949643023</v>
      </c>
      <c r="AF2059" s="31">
        <v>-29.595972189659214</v>
      </c>
      <c r="AG2059" s="28" t="s">
        <v>74</v>
      </c>
      <c r="AH2059" s="32">
        <v>45940</v>
      </c>
      <c r="AJ2059" s="30" t="s">
        <v>6759</v>
      </c>
    </row>
    <row r="2060" spans="1:36" x14ac:dyDescent="0.2">
      <c r="A2060" s="23">
        <v>1101</v>
      </c>
      <c r="B2060" s="24" t="s">
        <v>107</v>
      </c>
      <c r="C2060" s="25" t="s">
        <v>3852</v>
      </c>
      <c r="D2060" s="26" t="s">
        <v>74</v>
      </c>
      <c r="E2060" s="24">
        <v>0</v>
      </c>
      <c r="F2060" s="27">
        <v>-36.155349407370359</v>
      </c>
      <c r="G2060" s="27">
        <v>3.942697009206122</v>
      </c>
      <c r="H2060" s="26" t="s">
        <v>74</v>
      </c>
      <c r="I2060" s="27">
        <v>20.321414242693635</v>
      </c>
      <c r="J2060" s="27">
        <v>5.7490186970000003</v>
      </c>
      <c r="K2060" s="26" t="s">
        <v>74</v>
      </c>
      <c r="L2060" s="23" t="s">
        <v>247</v>
      </c>
      <c r="M2060" s="23" t="s">
        <v>672</v>
      </c>
      <c r="N2060" s="28" t="s">
        <v>74</v>
      </c>
      <c r="O2060" s="3" t="s">
        <v>109</v>
      </c>
      <c r="P2060" s="3" t="s">
        <v>110</v>
      </c>
      <c r="Q2060" s="28" t="s">
        <v>74</v>
      </c>
      <c r="R2060" s="29">
        <v>0</v>
      </c>
      <c r="S2060" s="30">
        <v>0</v>
      </c>
      <c r="T2060" s="30">
        <v>0</v>
      </c>
      <c r="U2060" s="30">
        <v>27</v>
      </c>
      <c r="V2060" s="30">
        <v>19</v>
      </c>
      <c r="W2060" s="28" t="s">
        <v>74</v>
      </c>
      <c r="X2060" s="3" t="s">
        <v>101</v>
      </c>
      <c r="Y2060" s="28" t="s">
        <v>74</v>
      </c>
      <c r="Z2060" s="31">
        <v>-27.219118559900686</v>
      </c>
      <c r="AA2060" s="31">
        <v>4.9217002237136365</v>
      </c>
      <c r="AB2060" s="31">
        <v>-45.805407903859489</v>
      </c>
      <c r="AC2060" s="31">
        <v>-28.413558990890674</v>
      </c>
      <c r="AD2060" s="28" t="s">
        <v>74</v>
      </c>
      <c r="AE2060" s="31">
        <v>-64.558527317538406</v>
      </c>
      <c r="AF2060" s="31">
        <v>-47.148671335253987</v>
      </c>
      <c r="AG2060" s="28" t="s">
        <v>74</v>
      </c>
      <c r="AH2060" s="32">
        <v>45940</v>
      </c>
      <c r="AJ2060" s="30" t="s">
        <v>6760</v>
      </c>
    </row>
    <row r="2061" spans="1:36" x14ac:dyDescent="0.2">
      <c r="A2061" s="23" t="s">
        <v>3853</v>
      </c>
      <c r="B2061" s="24" t="s">
        <v>154</v>
      </c>
      <c r="C2061" s="25" t="s">
        <v>3854</v>
      </c>
      <c r="D2061" s="26" t="s">
        <v>74</v>
      </c>
      <c r="E2061" s="24">
        <v>0</v>
      </c>
      <c r="F2061" s="27">
        <v>-42.035101971704066</v>
      </c>
      <c r="G2061" s="27">
        <v>3.6922645447703308</v>
      </c>
      <c r="H2061" s="26" t="s">
        <v>74</v>
      </c>
      <c r="I2061" s="27">
        <v>40.830119458173009</v>
      </c>
      <c r="J2061" s="27">
        <v>5.7416404480000001</v>
      </c>
      <c r="K2061" s="26" t="s">
        <v>74</v>
      </c>
      <c r="L2061" s="23" t="s">
        <v>113</v>
      </c>
      <c r="M2061" s="23" t="s">
        <v>132</v>
      </c>
      <c r="N2061" s="28" t="s">
        <v>74</v>
      </c>
      <c r="O2061" s="3" t="s">
        <v>156</v>
      </c>
      <c r="P2061" s="3" t="s">
        <v>171</v>
      </c>
      <c r="Q2061" s="28" t="s">
        <v>74</v>
      </c>
      <c r="R2061" s="29">
        <v>0</v>
      </c>
      <c r="S2061" s="30">
        <v>0</v>
      </c>
      <c r="T2061" s="30">
        <v>0</v>
      </c>
      <c r="U2061" s="30">
        <v>28</v>
      </c>
      <c r="V2061" s="30">
        <v>25</v>
      </c>
      <c r="W2061" s="28" t="s">
        <v>74</v>
      </c>
      <c r="X2061" s="3" t="s">
        <v>79</v>
      </c>
      <c r="Y2061" s="28" t="s">
        <v>74</v>
      </c>
      <c r="Z2061" s="31">
        <v>-30.920613742494997</v>
      </c>
      <c r="AA2061" s="31">
        <v>3.4465534465534535</v>
      </c>
      <c r="AB2061" s="31">
        <v>-63.988871500608589</v>
      </c>
      <c r="AC2061" s="31">
        <v>-49.047438040725147</v>
      </c>
      <c r="AD2061" s="28" t="s">
        <v>74</v>
      </c>
      <c r="AE2061" s="31">
        <v>-73.335707913738702</v>
      </c>
      <c r="AF2061" s="31">
        <v>-60.081175563325559</v>
      </c>
      <c r="AG2061" s="28" t="s">
        <v>74</v>
      </c>
      <c r="AH2061" s="32">
        <v>45940</v>
      </c>
      <c r="AJ2061" s="30" t="s">
        <v>6761</v>
      </c>
    </row>
    <row r="2062" spans="1:36" x14ac:dyDescent="0.2">
      <c r="A2062" s="23" t="s">
        <v>3855</v>
      </c>
      <c r="B2062" s="24" t="s">
        <v>1802</v>
      </c>
      <c r="C2062" s="25" t="s">
        <v>3856</v>
      </c>
      <c r="D2062" s="26" t="s">
        <v>74</v>
      </c>
      <c r="E2062" s="24">
        <v>3</v>
      </c>
      <c r="F2062" s="27">
        <v>-7.6073429609355996</v>
      </c>
      <c r="G2062" s="27">
        <v>8.1935074115306215</v>
      </c>
      <c r="H2062" s="26" t="s">
        <v>74</v>
      </c>
      <c r="I2062" s="27">
        <v>17.789262048515141</v>
      </c>
      <c r="J2062" s="27">
        <v>5.73469505</v>
      </c>
      <c r="K2062" s="26" t="s">
        <v>74</v>
      </c>
      <c r="L2062" s="23" t="s">
        <v>129</v>
      </c>
      <c r="M2062" s="23" t="s">
        <v>2673</v>
      </c>
      <c r="N2062" s="28" t="s">
        <v>74</v>
      </c>
      <c r="O2062" s="3" t="s">
        <v>99</v>
      </c>
      <c r="P2062" s="3" t="s">
        <v>1804</v>
      </c>
      <c r="Q2062" s="28" t="s">
        <v>74</v>
      </c>
      <c r="R2062" s="29">
        <v>4</v>
      </c>
      <c r="S2062" s="30">
        <v>0</v>
      </c>
      <c r="T2062" s="30">
        <v>0</v>
      </c>
      <c r="U2062" s="30">
        <v>0</v>
      </c>
      <c r="V2062" s="30">
        <v>0</v>
      </c>
      <c r="W2062" s="28" t="s">
        <v>74</v>
      </c>
      <c r="X2062" s="3" t="s">
        <v>101</v>
      </c>
      <c r="Y2062" s="28" t="s">
        <v>74</v>
      </c>
      <c r="Z2062" s="31">
        <v>-0.84190832553788597</v>
      </c>
      <c r="AA2062" s="31">
        <v>10.735839654504181</v>
      </c>
      <c r="AB2062" s="31">
        <v>-0.84190832553788597</v>
      </c>
      <c r="AC2062" s="31">
        <v>27.747112779670513</v>
      </c>
      <c r="AD2062" s="28" t="s">
        <v>74</v>
      </c>
      <c r="AE2062" s="31">
        <v>-9.9996727032326618</v>
      </c>
      <c r="AF2062" s="31">
        <v>4.1993131995712885</v>
      </c>
      <c r="AG2062" s="28" t="s">
        <v>74</v>
      </c>
      <c r="AH2062" s="32">
        <v>45940</v>
      </c>
      <c r="AJ2062" s="30" t="s">
        <v>6762</v>
      </c>
    </row>
    <row r="2063" spans="1:36" x14ac:dyDescent="0.2">
      <c r="A2063" s="23" t="s">
        <v>3857</v>
      </c>
      <c r="B2063" s="24" t="s">
        <v>557</v>
      </c>
      <c r="C2063" s="25" t="s">
        <v>3858</v>
      </c>
      <c r="D2063" s="26" t="s">
        <v>74</v>
      </c>
      <c r="E2063" s="24">
        <v>3</v>
      </c>
      <c r="F2063" s="27">
        <v>-13.687614921125435</v>
      </c>
      <c r="G2063" s="27">
        <v>25.056839656061246</v>
      </c>
      <c r="H2063" s="26" t="s">
        <v>74</v>
      </c>
      <c r="I2063" s="27">
        <v>42.10319756923964</v>
      </c>
      <c r="J2063" s="27">
        <v>5.73140319</v>
      </c>
      <c r="K2063" s="26" t="s">
        <v>74</v>
      </c>
      <c r="L2063" s="23" t="s">
        <v>75</v>
      </c>
      <c r="M2063" s="23" t="s">
        <v>174</v>
      </c>
      <c r="N2063" s="28" t="s">
        <v>74</v>
      </c>
      <c r="O2063" s="3" t="s">
        <v>156</v>
      </c>
      <c r="P2063" s="3" t="s">
        <v>559</v>
      </c>
      <c r="Q2063" s="28" t="s">
        <v>74</v>
      </c>
      <c r="R2063" s="29">
        <v>5</v>
      </c>
      <c r="S2063" s="30">
        <v>28</v>
      </c>
      <c r="T2063" s="30">
        <v>0</v>
      </c>
      <c r="U2063" s="30">
        <v>0</v>
      </c>
      <c r="V2063" s="30">
        <v>0</v>
      </c>
      <c r="W2063" s="28" t="s">
        <v>74</v>
      </c>
      <c r="X2063" s="3" t="s">
        <v>79</v>
      </c>
      <c r="Y2063" s="28" t="s">
        <v>74</v>
      </c>
      <c r="Z2063" s="31">
        <v>-1.19363395225464</v>
      </c>
      <c r="AA2063" s="31">
        <v>37.771613499768847</v>
      </c>
      <c r="AB2063" s="31">
        <v>-1.19363395225464</v>
      </c>
      <c r="AC2063" s="31">
        <v>42.18653951521388</v>
      </c>
      <c r="AD2063" s="28" t="s">
        <v>74</v>
      </c>
      <c r="AE2063" s="31">
        <v>-15.775739075523449</v>
      </c>
      <c r="AF2063" s="31">
        <v>17.351094222146553</v>
      </c>
      <c r="AG2063" s="28" t="s">
        <v>74</v>
      </c>
      <c r="AH2063" s="32">
        <v>45940</v>
      </c>
      <c r="AJ2063" s="30" t="s">
        <v>6763</v>
      </c>
    </row>
    <row r="2064" spans="1:36" x14ac:dyDescent="0.2">
      <c r="A2064" s="23" t="s">
        <v>2455</v>
      </c>
      <c r="B2064" s="24" t="s">
        <v>182</v>
      </c>
      <c r="C2064" s="25" t="s">
        <v>3859</v>
      </c>
      <c r="D2064" s="26" t="s">
        <v>74</v>
      </c>
      <c r="E2064" s="24">
        <v>2</v>
      </c>
      <c r="F2064" s="27">
        <v>-19.020347991952942</v>
      </c>
      <c r="G2064" s="27">
        <v>2.592732963630187</v>
      </c>
      <c r="H2064" s="26" t="s">
        <v>74</v>
      </c>
      <c r="I2064" s="27">
        <v>32.479412622379279</v>
      </c>
      <c r="J2064" s="27">
        <v>5.7288317429999998</v>
      </c>
      <c r="K2064" s="26" t="s">
        <v>74</v>
      </c>
      <c r="L2064" s="23" t="s">
        <v>178</v>
      </c>
      <c r="M2064" s="23" t="s">
        <v>240</v>
      </c>
      <c r="N2064" s="28" t="s">
        <v>74</v>
      </c>
      <c r="O2064" s="3" t="s">
        <v>156</v>
      </c>
      <c r="P2064" s="3" t="s">
        <v>184</v>
      </c>
      <c r="Q2064" s="28" t="s">
        <v>74</v>
      </c>
      <c r="R2064" s="29">
        <v>2</v>
      </c>
      <c r="S2064" s="30">
        <v>0</v>
      </c>
      <c r="T2064" s="30">
        <v>0</v>
      </c>
      <c r="U2064" s="30">
        <v>0</v>
      </c>
      <c r="V2064" s="30">
        <v>0</v>
      </c>
      <c r="W2064" s="28" t="s">
        <v>74</v>
      </c>
      <c r="X2064" s="3" t="s">
        <v>83</v>
      </c>
      <c r="Y2064" s="28" t="s">
        <v>74</v>
      </c>
      <c r="Z2064" s="31">
        <v>-14.805520702634878</v>
      </c>
      <c r="AA2064" s="31">
        <v>9.1201285656890381</v>
      </c>
      <c r="AB2064" s="31">
        <v>-14.805520702634878</v>
      </c>
      <c r="AC2064" s="31">
        <v>41.461648840728053</v>
      </c>
      <c r="AD2064" s="28" t="s">
        <v>74</v>
      </c>
      <c r="AE2064" s="31">
        <v>-19.020347991952942</v>
      </c>
      <c r="AF2064" s="31">
        <v>22.733305477823318</v>
      </c>
      <c r="AG2064" s="28" t="s">
        <v>74</v>
      </c>
      <c r="AH2064" s="32">
        <v>45940</v>
      </c>
      <c r="AJ2064" s="30" t="s">
        <v>6764</v>
      </c>
    </row>
    <row r="2065" spans="1:36" x14ac:dyDescent="0.2">
      <c r="A2065" s="23" t="s">
        <v>3860</v>
      </c>
      <c r="B2065" s="24" t="s">
        <v>194</v>
      </c>
      <c r="C2065" s="25" t="s">
        <v>3861</v>
      </c>
      <c r="D2065" s="26" t="s">
        <v>74</v>
      </c>
      <c r="E2065" s="24">
        <v>3</v>
      </c>
      <c r="F2065" s="27">
        <v>-15.024886140842039</v>
      </c>
      <c r="G2065" s="27">
        <v>50.978700100067421</v>
      </c>
      <c r="H2065" s="26" t="s">
        <v>74</v>
      </c>
      <c r="I2065" s="27">
        <v>66.923397717510099</v>
      </c>
      <c r="J2065" s="27">
        <v>5.7265611610000002</v>
      </c>
      <c r="K2065" s="26" t="s">
        <v>74</v>
      </c>
      <c r="L2065" s="23" t="s">
        <v>91</v>
      </c>
      <c r="M2065" s="23" t="s">
        <v>170</v>
      </c>
      <c r="N2065" s="28" t="s">
        <v>74</v>
      </c>
      <c r="O2065" s="3" t="s">
        <v>156</v>
      </c>
      <c r="P2065" s="3" t="s">
        <v>196</v>
      </c>
      <c r="Q2065" s="28" t="s">
        <v>74</v>
      </c>
      <c r="R2065" s="29">
        <v>3</v>
      </c>
      <c r="S2065" s="30">
        <v>0</v>
      </c>
      <c r="T2065" s="30">
        <v>0</v>
      </c>
      <c r="U2065" s="30">
        <v>0</v>
      </c>
      <c r="V2065" s="30">
        <v>0</v>
      </c>
      <c r="W2065" s="28" t="s">
        <v>74</v>
      </c>
      <c r="X2065" s="3" t="s">
        <v>79</v>
      </c>
      <c r="Y2065" s="28" t="s">
        <v>74</v>
      </c>
      <c r="Z2065" s="31">
        <v>-12.188872620790629</v>
      </c>
      <c r="AA2065" s="31">
        <v>83.353714460409648</v>
      </c>
      <c r="AB2065" s="31">
        <v>-50.256493196813423</v>
      </c>
      <c r="AC2065" s="31">
        <v>-15.889332519971388</v>
      </c>
      <c r="AD2065" s="28" t="s">
        <v>74</v>
      </c>
      <c r="AE2065" s="31">
        <v>-64.443051218980401</v>
      </c>
      <c r="AF2065" s="31">
        <v>-35.663113471363886</v>
      </c>
      <c r="AG2065" s="28" t="s">
        <v>74</v>
      </c>
      <c r="AH2065" s="32">
        <v>45940</v>
      </c>
      <c r="AJ2065" s="30" t="s">
        <v>6765</v>
      </c>
    </row>
    <row r="2066" spans="1:36" x14ac:dyDescent="0.2">
      <c r="A2066" s="23">
        <v>1519</v>
      </c>
      <c r="B2066" s="24" t="s">
        <v>107</v>
      </c>
      <c r="C2066" s="25" t="s">
        <v>3862</v>
      </c>
      <c r="D2066" s="26" t="s">
        <v>74</v>
      </c>
      <c r="E2066" s="24">
        <v>5</v>
      </c>
      <c r="F2066" s="27">
        <v>-22.604880703836493</v>
      </c>
      <c r="G2066" s="27">
        <v>39.573129229401857</v>
      </c>
      <c r="H2066" s="26" t="s">
        <v>74</v>
      </c>
      <c r="I2066" s="27">
        <v>47.760026962559188</v>
      </c>
      <c r="J2066" s="27">
        <v>5.6967583529999999</v>
      </c>
      <c r="K2066" s="26" t="s">
        <v>74</v>
      </c>
      <c r="L2066" s="23" t="s">
        <v>178</v>
      </c>
      <c r="M2066" s="23" t="s">
        <v>421</v>
      </c>
      <c r="N2066" s="28" t="s">
        <v>74</v>
      </c>
      <c r="O2066" s="3" t="s">
        <v>109</v>
      </c>
      <c r="P2066" s="3" t="s">
        <v>110</v>
      </c>
      <c r="Q2066" s="28" t="s">
        <v>74</v>
      </c>
      <c r="R2066" s="29">
        <v>5</v>
      </c>
      <c r="S2066" s="30">
        <v>13</v>
      </c>
      <c r="T2066" s="30">
        <v>1</v>
      </c>
      <c r="U2066" s="30">
        <v>0</v>
      </c>
      <c r="V2066" s="30">
        <v>0</v>
      </c>
      <c r="W2066" s="28" t="s">
        <v>74</v>
      </c>
      <c r="X2066" s="3" t="s">
        <v>79</v>
      </c>
      <c r="Y2066" s="28" t="s">
        <v>74</v>
      </c>
      <c r="Z2066" s="31">
        <v>-18.047337278106511</v>
      </c>
      <c r="AA2066" s="31">
        <v>61.539583029596159</v>
      </c>
      <c r="AB2066" s="31">
        <v>-28.331177231565331</v>
      </c>
      <c r="AC2066" s="31">
        <v>88.481821455661432</v>
      </c>
      <c r="AD2066" s="28" t="s">
        <v>74</v>
      </c>
      <c r="AE2066" s="31">
        <v>-39.665032648867907</v>
      </c>
      <c r="AF2066" s="31">
        <v>61.490589950572819</v>
      </c>
      <c r="AG2066" s="28" t="s">
        <v>74</v>
      </c>
      <c r="AH2066" s="32">
        <v>45940</v>
      </c>
      <c r="AJ2066" s="30" t="s">
        <v>6766</v>
      </c>
    </row>
    <row r="2067" spans="1:36" x14ac:dyDescent="0.2">
      <c r="A2067" s="23">
        <v>326030</v>
      </c>
      <c r="B2067" s="24" t="s">
        <v>140</v>
      </c>
      <c r="C2067" s="25" t="s">
        <v>3863</v>
      </c>
      <c r="D2067" s="26" t="s">
        <v>74</v>
      </c>
      <c r="E2067" s="24">
        <v>1</v>
      </c>
      <c r="F2067" s="27">
        <v>-18.83968439407478</v>
      </c>
      <c r="G2067" s="27">
        <v>3.8796096588492199</v>
      </c>
      <c r="H2067" s="26" t="s">
        <v>74</v>
      </c>
      <c r="I2067" s="27">
        <v>37.034503711519491</v>
      </c>
      <c r="J2067" s="27">
        <v>5.691769903</v>
      </c>
      <c r="K2067" s="26" t="s">
        <v>74</v>
      </c>
      <c r="L2067" s="23" t="s">
        <v>129</v>
      </c>
      <c r="M2067" s="23" t="s">
        <v>200</v>
      </c>
      <c r="N2067" s="28" t="s">
        <v>74</v>
      </c>
      <c r="O2067" s="3" t="s">
        <v>109</v>
      </c>
      <c r="P2067" s="3" t="s">
        <v>142</v>
      </c>
      <c r="Q2067" s="28" t="s">
        <v>74</v>
      </c>
      <c r="R2067" s="29">
        <v>3</v>
      </c>
      <c r="S2067" s="30">
        <v>0</v>
      </c>
      <c r="T2067" s="30">
        <v>0</v>
      </c>
      <c r="U2067" s="30">
        <v>0</v>
      </c>
      <c r="V2067" s="30">
        <v>0</v>
      </c>
      <c r="W2067" s="28" t="s">
        <v>74</v>
      </c>
      <c r="X2067" s="3" t="s">
        <v>83</v>
      </c>
      <c r="Y2067" s="28" t="s">
        <v>74</v>
      </c>
      <c r="Z2067" s="31">
        <v>-8.4581497797356828</v>
      </c>
      <c r="AA2067" s="31">
        <v>15.701559020044542</v>
      </c>
      <c r="AB2067" s="31">
        <v>-18.764659890539484</v>
      </c>
      <c r="AC2067" s="31">
        <v>18.360721100447126</v>
      </c>
      <c r="AD2067" s="28" t="s">
        <v>74</v>
      </c>
      <c r="AE2067" s="31">
        <v>-36.289644429679328</v>
      </c>
      <c r="AF2067" s="31">
        <v>-16.061458066465846</v>
      </c>
      <c r="AG2067" s="28" t="s">
        <v>74</v>
      </c>
      <c r="AH2067" s="32">
        <v>45940</v>
      </c>
      <c r="AJ2067" s="30" t="s">
        <v>6767</v>
      </c>
    </row>
    <row r="2068" spans="1:36" x14ac:dyDescent="0.2">
      <c r="A2068" s="23">
        <v>1326</v>
      </c>
      <c r="B2068" s="24" t="s">
        <v>107</v>
      </c>
      <c r="C2068" s="25" t="s">
        <v>3864</v>
      </c>
      <c r="D2068" s="26" t="s">
        <v>74</v>
      </c>
      <c r="E2068" s="24">
        <v>2</v>
      </c>
      <c r="F2068" s="27">
        <v>-6.3826847114516152</v>
      </c>
      <c r="G2068" s="27">
        <v>22.285184967266101</v>
      </c>
      <c r="H2068" s="26" t="s">
        <v>74</v>
      </c>
      <c r="I2068" s="27">
        <v>40.576292524468407</v>
      </c>
      <c r="J2068" s="27">
        <v>5.683590583</v>
      </c>
      <c r="K2068" s="26" t="s">
        <v>74</v>
      </c>
      <c r="L2068" s="23" t="s">
        <v>247</v>
      </c>
      <c r="M2068" s="23" t="s">
        <v>816</v>
      </c>
      <c r="N2068" s="28" t="s">
        <v>74</v>
      </c>
      <c r="O2068" s="3" t="s">
        <v>109</v>
      </c>
      <c r="P2068" s="3" t="s">
        <v>110</v>
      </c>
      <c r="Q2068" s="28" t="s">
        <v>74</v>
      </c>
      <c r="R2068" s="29">
        <v>3</v>
      </c>
      <c r="S2068" s="30">
        <v>0</v>
      </c>
      <c r="T2068" s="30">
        <v>0</v>
      </c>
      <c r="U2068" s="30">
        <v>0</v>
      </c>
      <c r="V2068" s="30">
        <v>0</v>
      </c>
      <c r="W2068" s="28" t="s">
        <v>74</v>
      </c>
      <c r="X2068" s="3" t="s">
        <v>79</v>
      </c>
      <c r="Y2068" s="28" t="s">
        <v>74</v>
      </c>
      <c r="Z2068" s="31">
        <v>-3.7096774193548345</v>
      </c>
      <c r="AA2068" s="31">
        <v>35.928961748633881</v>
      </c>
      <c r="AB2068" s="31">
        <v>-59.092777853912558</v>
      </c>
      <c r="AC2068" s="31">
        <v>-43.25909493979475</v>
      </c>
      <c r="AD2068" s="28" t="s">
        <v>74</v>
      </c>
      <c r="AE2068" s="31">
        <v>-76.424884039560553</v>
      </c>
      <c r="AF2068" s="31">
        <v>-59.406801852242864</v>
      </c>
      <c r="AG2068" s="28" t="s">
        <v>74</v>
      </c>
      <c r="AH2068" s="32">
        <v>45940</v>
      </c>
      <c r="AJ2068" s="30" t="s">
        <v>6768</v>
      </c>
    </row>
    <row r="2069" spans="1:36" x14ac:dyDescent="0.2">
      <c r="A2069" s="23" t="s">
        <v>3865</v>
      </c>
      <c r="B2069" s="24" t="s">
        <v>557</v>
      </c>
      <c r="C2069" s="25" t="s">
        <v>3866</v>
      </c>
      <c r="D2069" s="26" t="s">
        <v>74</v>
      </c>
      <c r="E2069" s="24">
        <v>0</v>
      </c>
      <c r="F2069" s="27">
        <v>-24.905465981888138</v>
      </c>
      <c r="G2069" s="27">
        <v>0</v>
      </c>
      <c r="H2069" s="26" t="s">
        <v>74</v>
      </c>
      <c r="I2069" s="27">
        <v>23.45032460465541</v>
      </c>
      <c r="J2069" s="27">
        <v>5.679123336</v>
      </c>
      <c r="K2069" s="26" t="s">
        <v>74</v>
      </c>
      <c r="L2069" s="23" t="s">
        <v>247</v>
      </c>
      <c r="M2069" s="23" t="s">
        <v>1856</v>
      </c>
      <c r="N2069" s="28" t="s">
        <v>74</v>
      </c>
      <c r="O2069" s="3" t="s">
        <v>156</v>
      </c>
      <c r="P2069" s="3" t="s">
        <v>559</v>
      </c>
      <c r="Q2069" s="28" t="s">
        <v>74</v>
      </c>
      <c r="R2069" s="29">
        <v>0</v>
      </c>
      <c r="S2069" s="30">
        <v>0</v>
      </c>
      <c r="T2069" s="30">
        <v>0</v>
      </c>
      <c r="U2069" s="30">
        <v>5</v>
      </c>
      <c r="V2069" s="30">
        <v>9</v>
      </c>
      <c r="W2069" s="28" t="s">
        <v>74</v>
      </c>
      <c r="X2069" s="3" t="s">
        <v>83</v>
      </c>
      <c r="Y2069" s="28" t="s">
        <v>74</v>
      </c>
      <c r="Z2069" s="31">
        <v>-17.077890662796317</v>
      </c>
      <c r="AA2069" s="31">
        <v>0</v>
      </c>
      <c r="AB2069" s="31">
        <v>-39.284449167552246</v>
      </c>
      <c r="AC2069" s="31">
        <v>-14.051576826369521</v>
      </c>
      <c r="AD2069" s="28" t="s">
        <v>74</v>
      </c>
      <c r="AE2069" s="31">
        <v>-57.310253629502995</v>
      </c>
      <c r="AF2069" s="31">
        <v>-30.717333698112416</v>
      </c>
      <c r="AG2069" s="28" t="s">
        <v>74</v>
      </c>
      <c r="AH2069" s="32">
        <v>45940</v>
      </c>
      <c r="AJ2069" s="30" t="s">
        <v>6769</v>
      </c>
    </row>
    <row r="2070" spans="1:36" x14ac:dyDescent="0.2">
      <c r="A2070" s="23">
        <v>1590</v>
      </c>
      <c r="B2070" s="24" t="s">
        <v>107</v>
      </c>
      <c r="C2070" s="25" t="s">
        <v>3867</v>
      </c>
      <c r="D2070" s="26" t="s">
        <v>74</v>
      </c>
      <c r="E2070" s="24">
        <v>0</v>
      </c>
      <c r="F2070" s="27">
        <v>-16.089786460774459</v>
      </c>
      <c r="G2070" s="27">
        <v>15.946634175013758</v>
      </c>
      <c r="H2070" s="26" t="s">
        <v>74</v>
      </c>
      <c r="I2070" s="27">
        <v>36.642564914182977</v>
      </c>
      <c r="J2070" s="27">
        <v>5.6577711920000002</v>
      </c>
      <c r="K2070" s="26" t="s">
        <v>74</v>
      </c>
      <c r="L2070" s="23" t="s">
        <v>178</v>
      </c>
      <c r="M2070" s="23" t="s">
        <v>240</v>
      </c>
      <c r="N2070" s="28" t="s">
        <v>74</v>
      </c>
      <c r="O2070" s="3" t="s">
        <v>109</v>
      </c>
      <c r="P2070" s="3" t="s">
        <v>110</v>
      </c>
      <c r="Q2070" s="28" t="s">
        <v>74</v>
      </c>
      <c r="R2070" s="29">
        <v>2</v>
      </c>
      <c r="S2070" s="30">
        <v>0</v>
      </c>
      <c r="T2070" s="30">
        <v>0</v>
      </c>
      <c r="U2070" s="30">
        <v>0</v>
      </c>
      <c r="V2070" s="30">
        <v>10</v>
      </c>
      <c r="W2070" s="28" t="s">
        <v>74</v>
      </c>
      <c r="X2070" s="3" t="s">
        <v>83</v>
      </c>
      <c r="Y2070" s="28" t="s">
        <v>74</v>
      </c>
      <c r="Z2070" s="31">
        <v>-6.279995254683306</v>
      </c>
      <c r="AA2070" s="31">
        <v>18.837606837606838</v>
      </c>
      <c r="AB2070" s="31">
        <v>-24.166397598457152</v>
      </c>
      <c r="AC2070" s="31">
        <v>-2.747516942104383</v>
      </c>
      <c r="AD2070" s="28" t="s">
        <v>74</v>
      </c>
      <c r="AE2070" s="31">
        <v>-49.669195900412305</v>
      </c>
      <c r="AF2070" s="31">
        <v>-27.204512484485065</v>
      </c>
      <c r="AG2070" s="28" t="s">
        <v>74</v>
      </c>
      <c r="AH2070" s="32">
        <v>45940</v>
      </c>
      <c r="AJ2070" s="30" t="s">
        <v>6770</v>
      </c>
    </row>
    <row r="2071" spans="1:36" x14ac:dyDescent="0.2">
      <c r="A2071" s="23">
        <v>6645</v>
      </c>
      <c r="B2071" s="24" t="s">
        <v>259</v>
      </c>
      <c r="C2071" s="25" t="s">
        <v>3868</v>
      </c>
      <c r="D2071" s="26" t="s">
        <v>74</v>
      </c>
      <c r="E2071" s="24">
        <v>1</v>
      </c>
      <c r="F2071" s="27">
        <v>-19.364453660830211</v>
      </c>
      <c r="G2071" s="27">
        <v>12.528354178118589</v>
      </c>
      <c r="H2071" s="26" t="s">
        <v>74</v>
      </c>
      <c r="I2071" s="27">
        <v>29.012218116894399</v>
      </c>
      <c r="J2071" s="27">
        <v>5.6554229129999998</v>
      </c>
      <c r="K2071" s="26" t="s">
        <v>74</v>
      </c>
      <c r="L2071" s="23" t="s">
        <v>75</v>
      </c>
      <c r="M2071" s="23" t="s">
        <v>372</v>
      </c>
      <c r="N2071" s="28" t="s">
        <v>74</v>
      </c>
      <c r="O2071" s="3" t="s">
        <v>109</v>
      </c>
      <c r="P2071" s="3" t="s">
        <v>261</v>
      </c>
      <c r="Q2071" s="28" t="s">
        <v>74</v>
      </c>
      <c r="R2071" s="29">
        <v>2</v>
      </c>
      <c r="S2071" s="30">
        <v>0</v>
      </c>
      <c r="T2071" s="30">
        <v>0</v>
      </c>
      <c r="U2071" s="30">
        <v>0</v>
      </c>
      <c r="V2071" s="30">
        <v>0</v>
      </c>
      <c r="W2071" s="28" t="s">
        <v>74</v>
      </c>
      <c r="X2071" s="3" t="s">
        <v>83</v>
      </c>
      <c r="Y2071" s="28" t="s">
        <v>74</v>
      </c>
      <c r="Z2071" s="31">
        <v>-0.40022244710044763</v>
      </c>
      <c r="AA2071" s="31">
        <v>21.59932327333135</v>
      </c>
      <c r="AB2071" s="31">
        <v>-59.789506809559597</v>
      </c>
      <c r="AC2071" s="31">
        <v>-27.995426111287202</v>
      </c>
      <c r="AD2071" s="28" t="s">
        <v>74</v>
      </c>
      <c r="AE2071" s="31">
        <v>-77.603736431176316</v>
      </c>
      <c r="AF2071" s="31">
        <v>-51.986344989611709</v>
      </c>
      <c r="AG2071" s="28" t="s">
        <v>74</v>
      </c>
      <c r="AH2071" s="32">
        <v>45940</v>
      </c>
      <c r="AJ2071" s="30" t="s">
        <v>6771</v>
      </c>
    </row>
    <row r="2072" spans="1:36" x14ac:dyDescent="0.2">
      <c r="A2072" s="23" t="s">
        <v>3869</v>
      </c>
      <c r="B2072" s="24" t="s">
        <v>194</v>
      </c>
      <c r="C2072" s="25" t="s">
        <v>3870</v>
      </c>
      <c r="D2072" s="26" t="s">
        <v>74</v>
      </c>
      <c r="E2072" s="24">
        <v>0</v>
      </c>
      <c r="F2072" s="27">
        <v>-19.191253289254607</v>
      </c>
      <c r="G2072" s="27">
        <v>1.5489945507799288</v>
      </c>
      <c r="H2072" s="26" t="s">
        <v>74</v>
      </c>
      <c r="I2072" s="27">
        <v>13.562070666430353</v>
      </c>
      <c r="J2072" s="27">
        <v>5.643672177</v>
      </c>
      <c r="K2072" s="26" t="s">
        <v>74</v>
      </c>
      <c r="L2072" s="23" t="s">
        <v>493</v>
      </c>
      <c r="M2072" s="23" t="s">
        <v>1403</v>
      </c>
      <c r="N2072" s="28" t="s">
        <v>74</v>
      </c>
      <c r="O2072" s="3" t="s">
        <v>156</v>
      </c>
      <c r="P2072" s="3" t="s">
        <v>196</v>
      </c>
      <c r="Q2072" s="28" t="s">
        <v>74</v>
      </c>
      <c r="R2072" s="29">
        <v>2</v>
      </c>
      <c r="S2072" s="30">
        <v>0</v>
      </c>
      <c r="T2072" s="30">
        <v>0</v>
      </c>
      <c r="U2072" s="30">
        <v>0</v>
      </c>
      <c r="V2072" s="30">
        <v>5</v>
      </c>
      <c r="W2072" s="28" t="s">
        <v>74</v>
      </c>
      <c r="X2072" s="3" t="s">
        <v>101</v>
      </c>
      <c r="Y2072" s="28" t="s">
        <v>74</v>
      </c>
      <c r="Z2072" s="31">
        <v>-9.9940393403536678</v>
      </c>
      <c r="AA2072" s="31">
        <v>4.3177892918825567</v>
      </c>
      <c r="AB2072" s="31">
        <v>-21.707569996543384</v>
      </c>
      <c r="AC2072" s="31">
        <v>1.4427601388175721</v>
      </c>
      <c r="AD2072" s="28" t="s">
        <v>74</v>
      </c>
      <c r="AE2072" s="31">
        <v>-43.191639055886391</v>
      </c>
      <c r="AF2072" s="31">
        <v>-19.90845428027718</v>
      </c>
      <c r="AG2072" s="28" t="s">
        <v>74</v>
      </c>
      <c r="AH2072" s="32">
        <v>45940</v>
      </c>
      <c r="AJ2072" s="30" t="s">
        <v>6772</v>
      </c>
    </row>
    <row r="2073" spans="1:36" x14ac:dyDescent="0.2">
      <c r="A2073" s="23" t="s">
        <v>3871</v>
      </c>
      <c r="B2073" s="24" t="s">
        <v>255</v>
      </c>
      <c r="C2073" s="25" t="s">
        <v>3872</v>
      </c>
      <c r="D2073" s="26" t="s">
        <v>74</v>
      </c>
      <c r="E2073" s="24">
        <v>2</v>
      </c>
      <c r="F2073" s="27">
        <v>-26.860954688229953</v>
      </c>
      <c r="G2073" s="27">
        <v>7.2541199923169373</v>
      </c>
      <c r="H2073" s="26" t="s">
        <v>74</v>
      </c>
      <c r="I2073" s="27">
        <v>34.599378567690138</v>
      </c>
      <c r="J2073" s="27">
        <v>5.636931272</v>
      </c>
      <c r="K2073" s="26" t="s">
        <v>74</v>
      </c>
      <c r="L2073" s="23" t="s">
        <v>91</v>
      </c>
      <c r="M2073" s="23" t="s">
        <v>170</v>
      </c>
      <c r="N2073" s="28" t="s">
        <v>74</v>
      </c>
      <c r="O2073" s="3" t="s">
        <v>109</v>
      </c>
      <c r="P2073" s="3" t="s">
        <v>258</v>
      </c>
      <c r="Q2073" s="28" t="s">
        <v>74</v>
      </c>
      <c r="R2073" s="29">
        <v>3</v>
      </c>
      <c r="S2073" s="30">
        <v>0</v>
      </c>
      <c r="T2073" s="30">
        <v>0</v>
      </c>
      <c r="U2073" s="30">
        <v>0</v>
      </c>
      <c r="V2073" s="30">
        <v>0</v>
      </c>
      <c r="W2073" s="28" t="s">
        <v>74</v>
      </c>
      <c r="X2073" s="3" t="s">
        <v>83</v>
      </c>
      <c r="Y2073" s="28" t="s">
        <v>74</v>
      </c>
      <c r="Z2073" s="31">
        <v>-18.136998328465051</v>
      </c>
      <c r="AA2073" s="31">
        <v>6.3734093900833715</v>
      </c>
      <c r="AB2073" s="31">
        <v>-37.481464288937886</v>
      </c>
      <c r="AC2073" s="31">
        <v>55.097132838287145</v>
      </c>
      <c r="AD2073" s="28" t="s">
        <v>74</v>
      </c>
      <c r="AE2073" s="31">
        <v>-46.719985317353149</v>
      </c>
      <c r="AF2073" s="31">
        <v>20.014113330913659</v>
      </c>
      <c r="AG2073" s="28" t="s">
        <v>74</v>
      </c>
      <c r="AH2073" s="32">
        <v>45940</v>
      </c>
      <c r="AJ2073" s="30" t="s">
        <v>6773</v>
      </c>
    </row>
    <row r="2074" spans="1:36" x14ac:dyDescent="0.2">
      <c r="A2074" s="23" t="s">
        <v>3873</v>
      </c>
      <c r="B2074" s="24" t="s">
        <v>1818</v>
      </c>
      <c r="C2074" s="25" t="s">
        <v>3874</v>
      </c>
      <c r="D2074" s="26" t="s">
        <v>74</v>
      </c>
      <c r="E2074" s="24">
        <v>1</v>
      </c>
      <c r="F2074" s="27">
        <v>-26.512495521430118</v>
      </c>
      <c r="G2074" s="27">
        <v>0</v>
      </c>
      <c r="H2074" s="26" t="s">
        <v>74</v>
      </c>
      <c r="I2074" s="27">
        <v>45.277367104454562</v>
      </c>
      <c r="J2074" s="27">
        <v>5.6210544179999999</v>
      </c>
      <c r="K2074" s="26" t="s">
        <v>74</v>
      </c>
      <c r="L2074" s="23" t="s">
        <v>113</v>
      </c>
      <c r="M2074" s="23" t="s">
        <v>324</v>
      </c>
      <c r="N2074" s="28" t="s">
        <v>74</v>
      </c>
      <c r="O2074" s="3" t="s">
        <v>99</v>
      </c>
      <c r="P2074" s="3" t="s">
        <v>1820</v>
      </c>
      <c r="Q2074" s="28" t="s">
        <v>74</v>
      </c>
      <c r="R2074" s="29">
        <v>3</v>
      </c>
      <c r="S2074" s="30">
        <v>0</v>
      </c>
      <c r="T2074" s="30">
        <v>0</v>
      </c>
      <c r="U2074" s="30">
        <v>0</v>
      </c>
      <c r="V2074" s="30">
        <v>0</v>
      </c>
      <c r="W2074" s="28" t="s">
        <v>74</v>
      </c>
      <c r="X2074" s="3" t="s">
        <v>79</v>
      </c>
      <c r="Y2074" s="28" t="s">
        <v>74</v>
      </c>
      <c r="Z2074" s="31">
        <v>-19.209809264305182</v>
      </c>
      <c r="AA2074" s="31">
        <v>16.502946954813357</v>
      </c>
      <c r="AB2074" s="31">
        <v>-19.209809264305182</v>
      </c>
      <c r="AC2074" s="31">
        <v>58.662738002468238</v>
      </c>
      <c r="AD2074" s="28" t="s">
        <v>74</v>
      </c>
      <c r="AE2074" s="31">
        <v>-49.884403191073119</v>
      </c>
      <c r="AF2074" s="31">
        <v>-15.468677520233975</v>
      </c>
      <c r="AG2074" s="28" t="s">
        <v>74</v>
      </c>
      <c r="AH2074" s="32">
        <v>45940</v>
      </c>
      <c r="AJ2074" s="30" t="s">
        <v>6774</v>
      </c>
    </row>
    <row r="2075" spans="1:36" x14ac:dyDescent="0.2">
      <c r="A2075" s="23" t="s">
        <v>3875</v>
      </c>
      <c r="B2075" s="24" t="s">
        <v>154</v>
      </c>
      <c r="C2075" s="25" t="s">
        <v>3876</v>
      </c>
      <c r="D2075" s="26" t="s">
        <v>74</v>
      </c>
      <c r="E2075" s="24">
        <v>5</v>
      </c>
      <c r="F2075" s="27">
        <v>-7.3177963644512722</v>
      </c>
      <c r="G2075" s="27">
        <v>18.463310173894268</v>
      </c>
      <c r="H2075" s="26" t="s">
        <v>74</v>
      </c>
      <c r="I2075" s="27">
        <v>41.625305329801066</v>
      </c>
      <c r="J2075" s="27">
        <v>5.6159322420000004</v>
      </c>
      <c r="K2075" s="26" t="s">
        <v>74</v>
      </c>
      <c r="L2075" s="23" t="s">
        <v>178</v>
      </c>
      <c r="M2075" s="23" t="s">
        <v>232</v>
      </c>
      <c r="N2075" s="28" t="s">
        <v>74</v>
      </c>
      <c r="O2075" s="3" t="s">
        <v>156</v>
      </c>
      <c r="P2075" s="3" t="s">
        <v>479</v>
      </c>
      <c r="Q2075" s="28" t="s">
        <v>74</v>
      </c>
      <c r="R2075" s="29">
        <v>5</v>
      </c>
      <c r="S2075" s="30">
        <v>38</v>
      </c>
      <c r="T2075" s="30">
        <v>37</v>
      </c>
      <c r="U2075" s="30">
        <v>0</v>
      </c>
      <c r="V2075" s="30">
        <v>0</v>
      </c>
      <c r="W2075" s="28" t="s">
        <v>74</v>
      </c>
      <c r="X2075" s="3" t="s">
        <v>79</v>
      </c>
      <c r="Y2075" s="28" t="s">
        <v>74</v>
      </c>
      <c r="Z2075" s="31">
        <v>-3.8665254237288158</v>
      </c>
      <c r="AA2075" s="31">
        <v>42.35294117647058</v>
      </c>
      <c r="AB2075" s="31">
        <v>-3.8665254237288158</v>
      </c>
      <c r="AC2075" s="31">
        <v>90.05659891947515</v>
      </c>
      <c r="AD2075" s="28" t="s">
        <v>74</v>
      </c>
      <c r="AE2075" s="31">
        <v>-7.3177963644512722</v>
      </c>
      <c r="AF2075" s="31">
        <v>58.762393799293442</v>
      </c>
      <c r="AG2075" s="28" t="s">
        <v>74</v>
      </c>
      <c r="AH2075" s="32">
        <v>45940</v>
      </c>
      <c r="AJ2075" s="30" t="s">
        <v>6775</v>
      </c>
    </row>
    <row r="2076" spans="1:36" x14ac:dyDescent="0.2">
      <c r="A2076" s="23" t="s">
        <v>3877</v>
      </c>
      <c r="B2076" s="24" t="s">
        <v>182</v>
      </c>
      <c r="C2076" s="25" t="s">
        <v>3878</v>
      </c>
      <c r="D2076" s="26" t="s">
        <v>74</v>
      </c>
      <c r="E2076" s="24">
        <v>0</v>
      </c>
      <c r="F2076" s="27">
        <v>-15.062006264090513</v>
      </c>
      <c r="G2076" s="27">
        <v>8.0807816696492765</v>
      </c>
      <c r="H2076" s="26" t="s">
        <v>74</v>
      </c>
      <c r="I2076" s="27">
        <v>42.146517189174105</v>
      </c>
      <c r="J2076" s="27">
        <v>5.6119392049999997</v>
      </c>
      <c r="K2076" s="26" t="s">
        <v>74</v>
      </c>
      <c r="L2076" s="23" t="s">
        <v>75</v>
      </c>
      <c r="M2076" s="23" t="s">
        <v>174</v>
      </c>
      <c r="N2076" s="28" t="s">
        <v>74</v>
      </c>
      <c r="O2076" s="3" t="s">
        <v>156</v>
      </c>
      <c r="P2076" s="3" t="s">
        <v>184</v>
      </c>
      <c r="Q2076" s="28" t="s">
        <v>74</v>
      </c>
      <c r="R2076" s="29">
        <v>2</v>
      </c>
      <c r="S2076" s="30">
        <v>0</v>
      </c>
      <c r="T2076" s="30">
        <v>0</v>
      </c>
      <c r="U2076" s="30">
        <v>0</v>
      </c>
      <c r="V2076" s="30">
        <v>6</v>
      </c>
      <c r="W2076" s="28" t="s">
        <v>74</v>
      </c>
      <c r="X2076" s="3" t="s">
        <v>79</v>
      </c>
      <c r="Y2076" s="28" t="s">
        <v>74</v>
      </c>
      <c r="Z2076" s="31">
        <v>-11.073137388926874</v>
      </c>
      <c r="AA2076" s="31">
        <v>13.169798190675019</v>
      </c>
      <c r="AB2076" s="31">
        <v>-45.523825475253332</v>
      </c>
      <c r="AC2076" s="31">
        <v>-4.6890636378155097</v>
      </c>
      <c r="AD2076" s="28" t="s">
        <v>74</v>
      </c>
      <c r="AE2076" s="31">
        <v>-53.321786713360972</v>
      </c>
      <c r="AF2076" s="31">
        <v>-20.246619051165421</v>
      </c>
      <c r="AG2076" s="28" t="s">
        <v>74</v>
      </c>
      <c r="AH2076" s="32">
        <v>45940</v>
      </c>
      <c r="AJ2076" s="30" t="s">
        <v>6776</v>
      </c>
    </row>
    <row r="2077" spans="1:36" x14ac:dyDescent="0.2">
      <c r="A2077" s="23">
        <v>6888</v>
      </c>
      <c r="B2077" s="24" t="s">
        <v>1566</v>
      </c>
      <c r="C2077" s="25" t="s">
        <v>3879</v>
      </c>
      <c r="D2077" s="26" t="s">
        <v>74</v>
      </c>
      <c r="E2077" s="24">
        <v>3</v>
      </c>
      <c r="F2077" s="27">
        <v>-6.0782694364267167</v>
      </c>
      <c r="G2077" s="27">
        <v>44.294126081244556</v>
      </c>
      <c r="H2077" s="26" t="s">
        <v>74</v>
      </c>
      <c r="I2077" s="27">
        <v>32.185632840628173</v>
      </c>
      <c r="J2077" s="27">
        <v>5.6108533280000001</v>
      </c>
      <c r="K2077" s="26" t="s">
        <v>74</v>
      </c>
      <c r="L2077" s="23" t="s">
        <v>88</v>
      </c>
      <c r="M2077" s="23" t="s">
        <v>206</v>
      </c>
      <c r="N2077" s="28" t="s">
        <v>74</v>
      </c>
      <c r="O2077" s="3" t="s">
        <v>109</v>
      </c>
      <c r="P2077" s="3" t="s">
        <v>1568</v>
      </c>
      <c r="Q2077" s="28" t="s">
        <v>74</v>
      </c>
      <c r="R2077" s="29">
        <v>4</v>
      </c>
      <c r="S2077" s="30">
        <v>0</v>
      </c>
      <c r="T2077" s="30">
        <v>0</v>
      </c>
      <c r="U2077" s="30">
        <v>0</v>
      </c>
      <c r="V2077" s="30">
        <v>0</v>
      </c>
      <c r="W2077" s="28" t="s">
        <v>74</v>
      </c>
      <c r="X2077" s="3" t="s">
        <v>83</v>
      </c>
      <c r="Y2077" s="28" t="s">
        <v>74</v>
      </c>
      <c r="Z2077" s="31">
        <v>-3.0075187969924837</v>
      </c>
      <c r="AA2077" s="31">
        <v>58.282208588957076</v>
      </c>
      <c r="AB2077" s="31">
        <v>-27.118644067796609</v>
      </c>
      <c r="AC2077" s="31">
        <v>4.3478260869565188</v>
      </c>
      <c r="AD2077" s="28" t="s">
        <v>74</v>
      </c>
      <c r="AE2077" s="31">
        <v>-46.562273035277308</v>
      </c>
      <c r="AF2077" s="31">
        <v>-18.638563518308597</v>
      </c>
      <c r="AG2077" s="28" t="s">
        <v>74</v>
      </c>
      <c r="AH2077" s="32">
        <v>45940</v>
      </c>
      <c r="AJ2077" s="30" t="s">
        <v>6777</v>
      </c>
    </row>
    <row r="2078" spans="1:36" x14ac:dyDescent="0.2">
      <c r="A2078" s="23">
        <v>384</v>
      </c>
      <c r="B2078" s="24" t="s">
        <v>124</v>
      </c>
      <c r="C2078" s="25" t="s">
        <v>3880</v>
      </c>
      <c r="D2078" s="26" t="s">
        <v>74</v>
      </c>
      <c r="E2078" s="24">
        <v>2</v>
      </c>
      <c r="F2078" s="27">
        <v>-7.0724828339080306</v>
      </c>
      <c r="G2078" s="27">
        <v>8.4322163938490515</v>
      </c>
      <c r="H2078" s="26" t="s">
        <v>74</v>
      </c>
      <c r="I2078" s="27">
        <v>17.306684226213743</v>
      </c>
      <c r="J2078" s="27">
        <v>5.6005579230000002</v>
      </c>
      <c r="K2078" s="26" t="s">
        <v>74</v>
      </c>
      <c r="L2078" s="23" t="s">
        <v>315</v>
      </c>
      <c r="M2078" s="23" t="s">
        <v>1578</v>
      </c>
      <c r="N2078" s="28" t="s">
        <v>74</v>
      </c>
      <c r="O2078" s="3" t="s">
        <v>109</v>
      </c>
      <c r="P2078" s="3" t="s">
        <v>543</v>
      </c>
      <c r="Q2078" s="28" t="s">
        <v>74</v>
      </c>
      <c r="R2078" s="29">
        <v>4</v>
      </c>
      <c r="S2078" s="30">
        <v>0</v>
      </c>
      <c r="T2078" s="30">
        <v>0</v>
      </c>
      <c r="U2078" s="30">
        <v>0</v>
      </c>
      <c r="V2078" s="30">
        <v>0</v>
      </c>
      <c r="W2078" s="28" t="s">
        <v>74</v>
      </c>
      <c r="X2078" s="3" t="s">
        <v>101</v>
      </c>
      <c r="Y2078" s="28" t="s">
        <v>74</v>
      </c>
      <c r="Z2078" s="31">
        <v>-0.62111801242236908</v>
      </c>
      <c r="AA2078" s="31">
        <v>23.076923076923077</v>
      </c>
      <c r="AB2078" s="31">
        <v>-37.156323644933231</v>
      </c>
      <c r="AC2078" s="31">
        <v>5.1911849786987849</v>
      </c>
      <c r="AD2078" s="28" t="s">
        <v>74</v>
      </c>
      <c r="AE2078" s="31">
        <v>-52.041925194969352</v>
      </c>
      <c r="AF2078" s="31">
        <v>-22.367226084421912</v>
      </c>
      <c r="AG2078" s="28" t="s">
        <v>74</v>
      </c>
      <c r="AH2078" s="32">
        <v>45940</v>
      </c>
      <c r="AJ2078" s="30" t="s">
        <v>6778</v>
      </c>
    </row>
    <row r="2079" spans="1:36" x14ac:dyDescent="0.2">
      <c r="A2079" s="23">
        <v>2331</v>
      </c>
      <c r="B2079" s="24" t="s">
        <v>124</v>
      </c>
      <c r="C2079" s="25" t="s">
        <v>3881</v>
      </c>
      <c r="D2079" s="26" t="s">
        <v>74</v>
      </c>
      <c r="E2079" s="24">
        <v>1</v>
      </c>
      <c r="F2079" s="27">
        <v>-13.773187735816176</v>
      </c>
      <c r="G2079" s="27">
        <v>5.8641549453158106</v>
      </c>
      <c r="H2079" s="26" t="s">
        <v>74</v>
      </c>
      <c r="I2079" s="27">
        <v>29.287004769754098</v>
      </c>
      <c r="J2079" s="27">
        <v>5.5985200690000001</v>
      </c>
      <c r="K2079" s="26" t="s">
        <v>74</v>
      </c>
      <c r="L2079" s="23" t="s">
        <v>91</v>
      </c>
      <c r="M2079" s="23" t="s">
        <v>1101</v>
      </c>
      <c r="N2079" s="28" t="s">
        <v>74</v>
      </c>
      <c r="O2079" s="3" t="s">
        <v>109</v>
      </c>
      <c r="P2079" s="3" t="s">
        <v>126</v>
      </c>
      <c r="Q2079" s="28" t="s">
        <v>74</v>
      </c>
      <c r="R2079" s="29">
        <v>2</v>
      </c>
      <c r="S2079" s="30">
        <v>0</v>
      </c>
      <c r="T2079" s="30">
        <v>0</v>
      </c>
      <c r="U2079" s="30">
        <v>0</v>
      </c>
      <c r="V2079" s="30">
        <v>0</v>
      </c>
      <c r="W2079" s="28" t="s">
        <v>74</v>
      </c>
      <c r="X2079" s="3" t="s">
        <v>83</v>
      </c>
      <c r="Y2079" s="28" t="s">
        <v>74</v>
      </c>
      <c r="Z2079" s="31">
        <v>-12.377006732263061</v>
      </c>
      <c r="AA2079" s="31">
        <v>15.573770491803284</v>
      </c>
      <c r="AB2079" s="31">
        <v>-78.313253012048193</v>
      </c>
      <c r="AC2079" s="31">
        <v>-52.303162452553345</v>
      </c>
      <c r="AD2079" s="28" t="s">
        <v>74</v>
      </c>
      <c r="AE2079" s="31">
        <v>-85.015192699023615</v>
      </c>
      <c r="AF2079" s="31">
        <v>-66.620573730737703</v>
      </c>
      <c r="AG2079" s="28" t="s">
        <v>74</v>
      </c>
      <c r="AH2079" s="32">
        <v>45940</v>
      </c>
      <c r="AJ2079" s="30" t="s">
        <v>6779</v>
      </c>
    </row>
    <row r="2080" spans="1:36" x14ac:dyDescent="0.2">
      <c r="A2080" s="23" t="s">
        <v>3882</v>
      </c>
      <c r="B2080" s="24" t="s">
        <v>657</v>
      </c>
      <c r="C2080" s="25" t="s">
        <v>3883</v>
      </c>
      <c r="D2080" s="26" t="s">
        <v>74</v>
      </c>
      <c r="E2080" s="24">
        <v>4</v>
      </c>
      <c r="F2080" s="27">
        <v>-6.6876335227682144</v>
      </c>
      <c r="G2080" s="27">
        <v>15.454971493181082</v>
      </c>
      <c r="H2080" s="26" t="s">
        <v>74</v>
      </c>
      <c r="I2080" s="27">
        <v>23.187345802554269</v>
      </c>
      <c r="J2080" s="27">
        <v>5.5969735859999998</v>
      </c>
      <c r="K2080" s="26" t="s">
        <v>74</v>
      </c>
      <c r="L2080" s="23" t="s">
        <v>247</v>
      </c>
      <c r="M2080" s="23" t="s">
        <v>409</v>
      </c>
      <c r="N2080" s="28" t="s">
        <v>74</v>
      </c>
      <c r="O2080" s="3" t="s">
        <v>109</v>
      </c>
      <c r="P2080" s="3" t="s">
        <v>659</v>
      </c>
      <c r="Q2080" s="28" t="s">
        <v>74</v>
      </c>
      <c r="R2080" s="29">
        <v>5</v>
      </c>
      <c r="S2080" s="30">
        <v>8</v>
      </c>
      <c r="T2080" s="30">
        <v>0</v>
      </c>
      <c r="U2080" s="30">
        <v>0</v>
      </c>
      <c r="V2080" s="30">
        <v>0</v>
      </c>
      <c r="W2080" s="28" t="s">
        <v>74</v>
      </c>
      <c r="X2080" s="3" t="s">
        <v>83</v>
      </c>
      <c r="Y2080" s="28" t="s">
        <v>74</v>
      </c>
      <c r="Z2080" s="31">
        <v>-2.1314321344561158</v>
      </c>
      <c r="AA2080" s="31">
        <v>28.129025929110611</v>
      </c>
      <c r="AB2080" s="31">
        <v>-2.1314321344561158</v>
      </c>
      <c r="AC2080" s="31">
        <v>25.996427489420181</v>
      </c>
      <c r="AD2080" s="28" t="s">
        <v>74</v>
      </c>
      <c r="AE2080" s="31">
        <v>-39.602847027196482</v>
      </c>
      <c r="AF2080" s="31">
        <v>-11.745508913736099</v>
      </c>
      <c r="AG2080" s="28" t="s">
        <v>74</v>
      </c>
      <c r="AH2080" s="32">
        <v>45940</v>
      </c>
      <c r="AJ2080" s="30" t="s">
        <v>6780</v>
      </c>
    </row>
    <row r="2081" spans="1:36" x14ac:dyDescent="0.2">
      <c r="A2081" s="23">
        <v>5830</v>
      </c>
      <c r="B2081" s="24" t="s">
        <v>140</v>
      </c>
      <c r="C2081" s="25" t="s">
        <v>3884</v>
      </c>
      <c r="D2081" s="26" t="s">
        <v>74</v>
      </c>
      <c r="E2081" s="24">
        <v>5</v>
      </c>
      <c r="F2081" s="27">
        <v>-11.719536824844097</v>
      </c>
      <c r="G2081" s="27">
        <v>33.303574981945985</v>
      </c>
      <c r="H2081" s="26" t="s">
        <v>74</v>
      </c>
      <c r="I2081" s="27">
        <v>31.324627037825913</v>
      </c>
      <c r="J2081" s="27">
        <v>5.590367659</v>
      </c>
      <c r="K2081" s="26" t="s">
        <v>74</v>
      </c>
      <c r="L2081" s="23" t="s">
        <v>113</v>
      </c>
      <c r="M2081" s="23" t="s">
        <v>399</v>
      </c>
      <c r="N2081" s="28" t="s">
        <v>74</v>
      </c>
      <c r="O2081" s="3" t="s">
        <v>109</v>
      </c>
      <c r="P2081" s="3" t="s">
        <v>142</v>
      </c>
      <c r="Q2081" s="28" t="s">
        <v>74</v>
      </c>
      <c r="R2081" s="29">
        <v>5</v>
      </c>
      <c r="S2081" s="30">
        <v>19</v>
      </c>
      <c r="T2081" s="30">
        <v>19</v>
      </c>
      <c r="U2081" s="30">
        <v>0</v>
      </c>
      <c r="V2081" s="30">
        <v>0</v>
      </c>
      <c r="W2081" s="28" t="s">
        <v>74</v>
      </c>
      <c r="X2081" s="3" t="s">
        <v>83</v>
      </c>
      <c r="Y2081" s="28" t="s">
        <v>74</v>
      </c>
      <c r="Z2081" s="31">
        <v>-8.2068965517241388</v>
      </c>
      <c r="AA2081" s="31">
        <v>59.401197604790426</v>
      </c>
      <c r="AB2081" s="31">
        <v>-8.2068965517241388</v>
      </c>
      <c r="AC2081" s="31">
        <v>68.615308455017868</v>
      </c>
      <c r="AD2081" s="28" t="s">
        <v>74</v>
      </c>
      <c r="AE2081" s="31">
        <v>-11.719536824844097</v>
      </c>
      <c r="AF2081" s="31">
        <v>22.981545060271632</v>
      </c>
      <c r="AG2081" s="28" t="s">
        <v>74</v>
      </c>
      <c r="AH2081" s="32">
        <v>45940</v>
      </c>
      <c r="AJ2081" s="30" t="s">
        <v>6781</v>
      </c>
    </row>
    <row r="2082" spans="1:36" x14ac:dyDescent="0.2">
      <c r="A2082" s="23">
        <v>656</v>
      </c>
      <c r="B2082" s="24" t="s">
        <v>124</v>
      </c>
      <c r="C2082" s="25" t="s">
        <v>3885</v>
      </c>
      <c r="D2082" s="26" t="s">
        <v>74</v>
      </c>
      <c r="E2082" s="24">
        <v>3</v>
      </c>
      <c r="F2082" s="27">
        <v>-6.1688888754133666</v>
      </c>
      <c r="G2082" s="27">
        <v>15.870356521814037</v>
      </c>
      <c r="H2082" s="26" t="s">
        <v>74</v>
      </c>
      <c r="I2082" s="27">
        <v>31.229703708246443</v>
      </c>
      <c r="J2082" s="27">
        <v>5.584930344</v>
      </c>
      <c r="K2082" s="26" t="s">
        <v>74</v>
      </c>
      <c r="L2082" s="23" t="s">
        <v>178</v>
      </c>
      <c r="M2082" s="23" t="s">
        <v>423</v>
      </c>
      <c r="N2082" s="28" t="s">
        <v>74</v>
      </c>
      <c r="O2082" s="3" t="s">
        <v>109</v>
      </c>
      <c r="P2082" s="3" t="s">
        <v>126</v>
      </c>
      <c r="Q2082" s="28" t="s">
        <v>74</v>
      </c>
      <c r="R2082" s="29">
        <v>3</v>
      </c>
      <c r="S2082" s="30">
        <v>0</v>
      </c>
      <c r="T2082" s="30">
        <v>0</v>
      </c>
      <c r="U2082" s="30">
        <v>0</v>
      </c>
      <c r="V2082" s="30">
        <v>0</v>
      </c>
      <c r="W2082" s="28" t="s">
        <v>74</v>
      </c>
      <c r="X2082" s="3" t="s">
        <v>83</v>
      </c>
      <c r="Y2082" s="28" t="s">
        <v>74</v>
      </c>
      <c r="Z2082" s="31">
        <v>-6.4685314685314701</v>
      </c>
      <c r="AA2082" s="31">
        <v>34.085213032581436</v>
      </c>
      <c r="AB2082" s="31">
        <v>-38.926940639269411</v>
      </c>
      <c r="AC2082" s="31">
        <v>-0.41972620077990402</v>
      </c>
      <c r="AD2082" s="28" t="s">
        <v>74</v>
      </c>
      <c r="AE2082" s="31">
        <v>-56.933697532299298</v>
      </c>
      <c r="AF2082" s="31">
        <v>-26.753071730520787</v>
      </c>
      <c r="AG2082" s="28" t="s">
        <v>74</v>
      </c>
      <c r="AH2082" s="32">
        <v>45940</v>
      </c>
      <c r="AJ2082" s="30" t="s">
        <v>6782</v>
      </c>
    </row>
    <row r="2083" spans="1:36" x14ac:dyDescent="0.2">
      <c r="A2083" s="23">
        <v>4528</v>
      </c>
      <c r="B2083" s="24" t="s">
        <v>259</v>
      </c>
      <c r="C2083" s="25" t="s">
        <v>3886</v>
      </c>
      <c r="D2083" s="26" t="s">
        <v>74</v>
      </c>
      <c r="E2083" s="24">
        <v>2</v>
      </c>
      <c r="F2083" s="27">
        <v>-18.790584124511017</v>
      </c>
      <c r="G2083" s="27">
        <v>9.1057436675612209</v>
      </c>
      <c r="H2083" s="26" t="s">
        <v>74</v>
      </c>
      <c r="I2083" s="27">
        <v>23.97664469850378</v>
      </c>
      <c r="J2083" s="27">
        <v>5.5744148759999996</v>
      </c>
      <c r="K2083" s="26" t="s">
        <v>74</v>
      </c>
      <c r="L2083" s="23" t="s">
        <v>129</v>
      </c>
      <c r="M2083" s="23" t="s">
        <v>130</v>
      </c>
      <c r="N2083" s="28" t="s">
        <v>74</v>
      </c>
      <c r="O2083" s="3" t="s">
        <v>109</v>
      </c>
      <c r="P2083" s="3" t="s">
        <v>261</v>
      </c>
      <c r="Q2083" s="28" t="s">
        <v>74</v>
      </c>
      <c r="R2083" s="29">
        <v>3</v>
      </c>
      <c r="S2083" s="30">
        <v>0</v>
      </c>
      <c r="T2083" s="30">
        <v>0</v>
      </c>
      <c r="U2083" s="30">
        <v>0</v>
      </c>
      <c r="V2083" s="30">
        <v>0</v>
      </c>
      <c r="W2083" s="28" t="s">
        <v>74</v>
      </c>
      <c r="X2083" s="3" t="s">
        <v>83</v>
      </c>
      <c r="Y2083" s="28" t="s">
        <v>74</v>
      </c>
      <c r="Z2083" s="31">
        <v>0</v>
      </c>
      <c r="AA2083" s="31">
        <v>23.104510991108921</v>
      </c>
      <c r="AB2083" s="31">
        <v>-48.136445242369838</v>
      </c>
      <c r="AC2083" s="31">
        <v>-21.166999121724825</v>
      </c>
      <c r="AD2083" s="28" t="s">
        <v>74</v>
      </c>
      <c r="AE2083" s="31">
        <v>-71.20391134786891</v>
      </c>
      <c r="AF2083" s="31">
        <v>-47.558974935115927</v>
      </c>
      <c r="AG2083" s="28" t="s">
        <v>74</v>
      </c>
      <c r="AH2083" s="32">
        <v>45940</v>
      </c>
      <c r="AJ2083" s="30" t="s">
        <v>6783</v>
      </c>
    </row>
    <row r="2084" spans="1:36" x14ac:dyDescent="0.2">
      <c r="A2084" s="23" t="s">
        <v>3887</v>
      </c>
      <c r="B2084" s="24" t="s">
        <v>557</v>
      </c>
      <c r="C2084" s="25" t="s">
        <v>3888</v>
      </c>
      <c r="D2084" s="26" t="s">
        <v>74</v>
      </c>
      <c r="E2084" s="24">
        <v>0</v>
      </c>
      <c r="F2084" s="27">
        <v>-19.211921097113091</v>
      </c>
      <c r="G2084" s="27">
        <v>2.4013593424966539</v>
      </c>
      <c r="H2084" s="26" t="s">
        <v>74</v>
      </c>
      <c r="I2084" s="27">
        <v>19.028112983595296</v>
      </c>
      <c r="J2084" s="27">
        <v>5.567877449</v>
      </c>
      <c r="K2084" s="26" t="s">
        <v>74</v>
      </c>
      <c r="L2084" s="23" t="s">
        <v>493</v>
      </c>
      <c r="M2084" s="23" t="s">
        <v>1302</v>
      </c>
      <c r="N2084" s="28" t="s">
        <v>74</v>
      </c>
      <c r="O2084" s="3" t="s">
        <v>156</v>
      </c>
      <c r="P2084" s="3" t="s">
        <v>559</v>
      </c>
      <c r="Q2084" s="28" t="s">
        <v>74</v>
      </c>
      <c r="R2084" s="29">
        <v>0</v>
      </c>
      <c r="S2084" s="30">
        <v>0</v>
      </c>
      <c r="T2084" s="30">
        <v>0</v>
      </c>
      <c r="U2084" s="30">
        <v>7</v>
      </c>
      <c r="V2084" s="30">
        <v>7</v>
      </c>
      <c r="W2084" s="28" t="s">
        <v>74</v>
      </c>
      <c r="X2084" s="3" t="s">
        <v>101</v>
      </c>
      <c r="Y2084" s="28" t="s">
        <v>74</v>
      </c>
      <c r="Z2084" s="31">
        <v>-13.995683798257538</v>
      </c>
      <c r="AA2084" s="31">
        <v>2.9369558978283679</v>
      </c>
      <c r="AB2084" s="31">
        <v>-43.75032672905013</v>
      </c>
      <c r="AC2084" s="31">
        <v>-13.336616769445195</v>
      </c>
      <c r="AD2084" s="28" t="s">
        <v>74</v>
      </c>
      <c r="AE2084" s="31">
        <v>-59.925558234994128</v>
      </c>
      <c r="AF2084" s="31">
        <v>-30.245824499961206</v>
      </c>
      <c r="AG2084" s="28" t="s">
        <v>74</v>
      </c>
      <c r="AH2084" s="32">
        <v>45940</v>
      </c>
      <c r="AJ2084" s="30" t="s">
        <v>6784</v>
      </c>
    </row>
    <row r="2085" spans="1:36" x14ac:dyDescent="0.2">
      <c r="A2085" s="23" t="s">
        <v>3889</v>
      </c>
      <c r="B2085" s="24" t="s">
        <v>154</v>
      </c>
      <c r="C2085" s="25" t="s">
        <v>3890</v>
      </c>
      <c r="D2085" s="26" t="s">
        <v>74</v>
      </c>
      <c r="E2085" s="24">
        <v>4</v>
      </c>
      <c r="F2085" s="27">
        <v>-5.2756105768170309</v>
      </c>
      <c r="G2085" s="27">
        <v>29.973082871039423</v>
      </c>
      <c r="H2085" s="26" t="s">
        <v>74</v>
      </c>
      <c r="I2085" s="27">
        <v>38.024229254025052</v>
      </c>
      <c r="J2085" s="27">
        <v>5.5617024620000004</v>
      </c>
      <c r="K2085" s="26" t="s">
        <v>74</v>
      </c>
      <c r="L2085" s="23" t="s">
        <v>97</v>
      </c>
      <c r="M2085" s="23" t="s">
        <v>1040</v>
      </c>
      <c r="N2085" s="28" t="s">
        <v>74</v>
      </c>
      <c r="O2085" s="3" t="s">
        <v>156</v>
      </c>
      <c r="P2085" s="3" t="s">
        <v>479</v>
      </c>
      <c r="Q2085" s="28" t="s">
        <v>74</v>
      </c>
      <c r="R2085" s="29">
        <v>4</v>
      </c>
      <c r="S2085" s="30">
        <v>0</v>
      </c>
      <c r="T2085" s="30">
        <v>0</v>
      </c>
      <c r="U2085" s="30">
        <v>0</v>
      </c>
      <c r="V2085" s="30">
        <v>0</v>
      </c>
      <c r="W2085" s="28" t="s">
        <v>74</v>
      </c>
      <c r="X2085" s="3" t="s">
        <v>83</v>
      </c>
      <c r="Y2085" s="28" t="s">
        <v>74</v>
      </c>
      <c r="Z2085" s="31">
        <v>-2.3904382470119367</v>
      </c>
      <c r="AA2085" s="31">
        <v>55.063291139240512</v>
      </c>
      <c r="AB2085" s="31">
        <v>-47.311827956989248</v>
      </c>
      <c r="AC2085" s="31">
        <v>34.521965762347783</v>
      </c>
      <c r="AD2085" s="28" t="s">
        <v>74</v>
      </c>
      <c r="AE2085" s="31">
        <v>-61.297793966493117</v>
      </c>
      <c r="AF2085" s="31">
        <v>10.070194476151478</v>
      </c>
      <c r="AG2085" s="28" t="s">
        <v>74</v>
      </c>
      <c r="AH2085" s="32">
        <v>45940</v>
      </c>
      <c r="AJ2085" s="30" t="s">
        <v>6785</v>
      </c>
    </row>
    <row r="2086" spans="1:36" x14ac:dyDescent="0.2">
      <c r="A2086" s="23" t="s">
        <v>3891</v>
      </c>
      <c r="B2086" s="24" t="s">
        <v>754</v>
      </c>
      <c r="C2086" s="25" t="s">
        <v>3892</v>
      </c>
      <c r="D2086" s="26" t="s">
        <v>74</v>
      </c>
      <c r="E2086" s="24">
        <v>2</v>
      </c>
      <c r="F2086" s="27">
        <v>-15.00487243269033</v>
      </c>
      <c r="G2086" s="27">
        <v>1.2900497059060443</v>
      </c>
      <c r="H2086" s="26" t="s">
        <v>74</v>
      </c>
      <c r="I2086" s="27">
        <v>12.509429898292309</v>
      </c>
      <c r="J2086" s="27">
        <v>5.550607962</v>
      </c>
      <c r="K2086" s="26" t="s">
        <v>74</v>
      </c>
      <c r="L2086" s="23" t="s">
        <v>113</v>
      </c>
      <c r="M2086" s="23" t="s">
        <v>324</v>
      </c>
      <c r="N2086" s="28" t="s">
        <v>74</v>
      </c>
      <c r="O2086" s="3" t="s">
        <v>109</v>
      </c>
      <c r="P2086" s="3" t="s">
        <v>756</v>
      </c>
      <c r="Q2086" s="28" t="s">
        <v>74</v>
      </c>
      <c r="R2086" s="29">
        <v>4</v>
      </c>
      <c r="S2086" s="30">
        <v>0</v>
      </c>
      <c r="T2086" s="30">
        <v>0</v>
      </c>
      <c r="U2086" s="30">
        <v>0</v>
      </c>
      <c r="V2086" s="30">
        <v>0</v>
      </c>
      <c r="W2086" s="28" t="s">
        <v>74</v>
      </c>
      <c r="X2086" s="3" t="s">
        <v>101</v>
      </c>
      <c r="Y2086" s="28" t="s">
        <v>74</v>
      </c>
      <c r="Z2086" s="31">
        <v>-3.1578947368420964</v>
      </c>
      <c r="AA2086" s="31">
        <v>7.6023391812865562</v>
      </c>
      <c r="AB2086" s="31">
        <v>-3.1578947368420964</v>
      </c>
      <c r="AC2086" s="31">
        <v>29.941162782732366</v>
      </c>
      <c r="AD2086" s="28" t="s">
        <v>74</v>
      </c>
      <c r="AE2086" s="31">
        <v>-15.00487243269033</v>
      </c>
      <c r="AF2086" s="31">
        <v>5.1983984364636022</v>
      </c>
      <c r="AG2086" s="28" t="s">
        <v>74</v>
      </c>
      <c r="AH2086" s="32">
        <v>45940</v>
      </c>
      <c r="AJ2086" s="30" t="s">
        <v>6786</v>
      </c>
    </row>
    <row r="2087" spans="1:36" x14ac:dyDescent="0.2">
      <c r="A2087" s="23" t="s">
        <v>3893</v>
      </c>
      <c r="B2087" s="24" t="s">
        <v>198</v>
      </c>
      <c r="C2087" s="25" t="s">
        <v>3894</v>
      </c>
      <c r="D2087" s="26" t="s">
        <v>74</v>
      </c>
      <c r="E2087" s="24">
        <v>5</v>
      </c>
      <c r="F2087" s="27">
        <v>-6.4040883992369428</v>
      </c>
      <c r="G2087" s="27">
        <v>11.309394919674997</v>
      </c>
      <c r="H2087" s="26" t="s">
        <v>74</v>
      </c>
      <c r="I2087" s="27">
        <v>25.661447148795514</v>
      </c>
      <c r="J2087" s="27">
        <v>5.5485277819999999</v>
      </c>
      <c r="K2087" s="26" t="s">
        <v>74</v>
      </c>
      <c r="L2087" s="23" t="s">
        <v>113</v>
      </c>
      <c r="M2087" s="23" t="s">
        <v>324</v>
      </c>
      <c r="N2087" s="28" t="s">
        <v>74</v>
      </c>
      <c r="O2087" s="3" t="s">
        <v>156</v>
      </c>
      <c r="P2087" s="3" t="s">
        <v>201</v>
      </c>
      <c r="Q2087" s="28" t="s">
        <v>74</v>
      </c>
      <c r="R2087" s="29">
        <v>5</v>
      </c>
      <c r="S2087" s="30">
        <v>24</v>
      </c>
      <c r="T2087" s="30">
        <v>1</v>
      </c>
      <c r="U2087" s="30">
        <v>0</v>
      </c>
      <c r="V2087" s="30">
        <v>0</v>
      </c>
      <c r="W2087" s="28" t="s">
        <v>74</v>
      </c>
      <c r="X2087" s="3" t="s">
        <v>83</v>
      </c>
      <c r="Y2087" s="28" t="s">
        <v>74</v>
      </c>
      <c r="Z2087" s="31">
        <v>-4.5484508899143048</v>
      </c>
      <c r="AA2087" s="31">
        <v>33.950046253469012</v>
      </c>
      <c r="AB2087" s="31">
        <v>-4.5484508899143048</v>
      </c>
      <c r="AC2087" s="31">
        <v>39.543238744604267</v>
      </c>
      <c r="AD2087" s="28" t="s">
        <v>74</v>
      </c>
      <c r="AE2087" s="31">
        <v>-6.4040883992369428</v>
      </c>
      <c r="AF2087" s="31">
        <v>13.804823518214937</v>
      </c>
      <c r="AG2087" s="28" t="s">
        <v>74</v>
      </c>
      <c r="AH2087" s="32">
        <v>45940</v>
      </c>
      <c r="AJ2087" s="30" t="s">
        <v>6787</v>
      </c>
    </row>
    <row r="2088" spans="1:36" x14ac:dyDescent="0.2">
      <c r="A2088" s="23">
        <v>874</v>
      </c>
      <c r="B2088" s="24" t="s">
        <v>124</v>
      </c>
      <c r="C2088" s="25" t="s">
        <v>3895</v>
      </c>
      <c r="D2088" s="26" t="s">
        <v>74</v>
      </c>
      <c r="E2088" s="24">
        <v>0</v>
      </c>
      <c r="F2088" s="27">
        <v>-14.575751956440469</v>
      </c>
      <c r="G2088" s="27">
        <v>3.1223050642689287</v>
      </c>
      <c r="H2088" s="26" t="s">
        <v>74</v>
      </c>
      <c r="I2088" s="27">
        <v>13.000439684428327</v>
      </c>
      <c r="J2088" s="27">
        <v>5.5229213340000003</v>
      </c>
      <c r="K2088" s="26" t="s">
        <v>74</v>
      </c>
      <c r="L2088" s="23" t="s">
        <v>129</v>
      </c>
      <c r="M2088" s="23" t="s">
        <v>808</v>
      </c>
      <c r="N2088" s="28" t="s">
        <v>74</v>
      </c>
      <c r="O2088" s="3" t="s">
        <v>109</v>
      </c>
      <c r="P2088" s="3" t="s">
        <v>126</v>
      </c>
      <c r="Q2088" s="28" t="s">
        <v>74</v>
      </c>
      <c r="R2088" s="29">
        <v>4</v>
      </c>
      <c r="S2088" s="30">
        <v>0</v>
      </c>
      <c r="T2088" s="30">
        <v>0</v>
      </c>
      <c r="U2088" s="30">
        <v>0</v>
      </c>
      <c r="V2088" s="30">
        <v>4</v>
      </c>
      <c r="W2088" s="28" t="s">
        <v>74</v>
      </c>
      <c r="X2088" s="3" t="s">
        <v>101</v>
      </c>
      <c r="Y2088" s="28" t="s">
        <v>74</v>
      </c>
      <c r="Z2088" s="31">
        <v>-2.4206562668101093</v>
      </c>
      <c r="AA2088" s="31">
        <v>14.882837238758718</v>
      </c>
      <c r="AB2088" s="31">
        <v>-19.840919133893056</v>
      </c>
      <c r="AC2088" s="31">
        <v>-1.2154744271150919</v>
      </c>
      <c r="AD2088" s="28" t="s">
        <v>74</v>
      </c>
      <c r="AE2088" s="31">
        <v>-47.396771074966608</v>
      </c>
      <c r="AF2088" s="31">
        <v>-26.418977729841352</v>
      </c>
      <c r="AG2088" s="28" t="s">
        <v>74</v>
      </c>
      <c r="AH2088" s="32">
        <v>45940</v>
      </c>
      <c r="AJ2088" s="30" t="s">
        <v>6788</v>
      </c>
    </row>
    <row r="2089" spans="1:36" x14ac:dyDescent="0.2">
      <c r="A2089" s="23" t="s">
        <v>3896</v>
      </c>
      <c r="B2089" s="24" t="s">
        <v>182</v>
      </c>
      <c r="C2089" s="25" t="s">
        <v>3897</v>
      </c>
      <c r="D2089" s="26" t="s">
        <v>74</v>
      </c>
      <c r="E2089" s="24">
        <v>3</v>
      </c>
      <c r="F2089" s="27">
        <v>-11.425745715769944</v>
      </c>
      <c r="G2089" s="27">
        <v>10.118134299559452</v>
      </c>
      <c r="H2089" s="26" t="s">
        <v>74</v>
      </c>
      <c r="I2089" s="27">
        <v>15.359153369180456</v>
      </c>
      <c r="J2089" s="27">
        <v>5.5209650349999997</v>
      </c>
      <c r="K2089" s="26" t="s">
        <v>74</v>
      </c>
      <c r="L2089" s="23" t="s">
        <v>129</v>
      </c>
      <c r="M2089" s="23" t="s">
        <v>572</v>
      </c>
      <c r="N2089" s="28" t="s">
        <v>74</v>
      </c>
      <c r="O2089" s="3" t="s">
        <v>156</v>
      </c>
      <c r="P2089" s="3" t="s">
        <v>184</v>
      </c>
      <c r="Q2089" s="28" t="s">
        <v>74</v>
      </c>
      <c r="R2089" s="29">
        <v>5</v>
      </c>
      <c r="S2089" s="30">
        <v>41</v>
      </c>
      <c r="T2089" s="30">
        <v>0</v>
      </c>
      <c r="U2089" s="30">
        <v>0</v>
      </c>
      <c r="V2089" s="30">
        <v>0</v>
      </c>
      <c r="W2089" s="28" t="s">
        <v>74</v>
      </c>
      <c r="X2089" s="3" t="s">
        <v>101</v>
      </c>
      <c r="Y2089" s="28" t="s">
        <v>74</v>
      </c>
      <c r="Z2089" s="31">
        <v>-1.0055865921787774</v>
      </c>
      <c r="AA2089" s="31">
        <v>14.455496705851957</v>
      </c>
      <c r="AB2089" s="31">
        <v>-1.0055865921787774</v>
      </c>
      <c r="AC2089" s="31">
        <v>25.210745512692771</v>
      </c>
      <c r="AD2089" s="28" t="s">
        <v>74</v>
      </c>
      <c r="AE2089" s="31">
        <v>-11.425745715769944</v>
      </c>
      <c r="AF2089" s="31">
        <v>5.6930476077959344</v>
      </c>
      <c r="AG2089" s="28" t="s">
        <v>74</v>
      </c>
      <c r="AH2089" s="32">
        <v>45940</v>
      </c>
      <c r="AJ2089" s="30" t="s">
        <v>6789</v>
      </c>
    </row>
    <row r="2090" spans="1:36" x14ac:dyDescent="0.2">
      <c r="A2090" s="23" t="s">
        <v>3898</v>
      </c>
      <c r="B2090" s="24" t="s">
        <v>72</v>
      </c>
      <c r="C2090" s="25" t="s">
        <v>3899</v>
      </c>
      <c r="D2090" s="26" t="s">
        <v>74</v>
      </c>
      <c r="E2090" s="24">
        <v>0</v>
      </c>
      <c r="F2090" s="27">
        <v>-24.80043848828802</v>
      </c>
      <c r="G2090" s="27">
        <v>2.1026952629908706</v>
      </c>
      <c r="H2090" s="26" t="s">
        <v>74</v>
      </c>
      <c r="I2090" s="27">
        <v>42.498485864299518</v>
      </c>
      <c r="J2090" s="27">
        <v>5.50962</v>
      </c>
      <c r="K2090" s="26" t="s">
        <v>74</v>
      </c>
      <c r="L2090" s="23" t="s">
        <v>91</v>
      </c>
      <c r="M2090" s="23" t="s">
        <v>1101</v>
      </c>
      <c r="N2090" s="28" t="s">
        <v>74</v>
      </c>
      <c r="O2090" s="3" t="s">
        <v>77</v>
      </c>
      <c r="P2090" s="3" t="s">
        <v>78</v>
      </c>
      <c r="Q2090" s="28" t="s">
        <v>74</v>
      </c>
      <c r="R2090" s="29">
        <v>0</v>
      </c>
      <c r="S2090" s="30">
        <v>0</v>
      </c>
      <c r="T2090" s="30">
        <v>0</v>
      </c>
      <c r="U2090" s="30">
        <v>5</v>
      </c>
      <c r="V2090" s="30">
        <v>14</v>
      </c>
      <c r="W2090" s="28" t="s">
        <v>74</v>
      </c>
      <c r="X2090" s="3" t="s">
        <v>79</v>
      </c>
      <c r="Y2090" s="28" t="s">
        <v>74</v>
      </c>
      <c r="Z2090" s="31">
        <v>-16.258570029382959</v>
      </c>
      <c r="AA2090" s="31">
        <v>15.306810519217812</v>
      </c>
      <c r="AB2090" s="31">
        <v>-35.17816281949063</v>
      </c>
      <c r="AC2090" s="31">
        <v>-12.842703572647403</v>
      </c>
      <c r="AD2090" s="28" t="s">
        <v>74</v>
      </c>
      <c r="AE2090" s="31">
        <v>-58.679653581706624</v>
      </c>
      <c r="AF2090" s="31">
        <v>-35.534353042992336</v>
      </c>
      <c r="AG2090" s="28" t="s">
        <v>74</v>
      </c>
      <c r="AH2090" s="32">
        <v>45940</v>
      </c>
      <c r="AJ2090" s="30" t="s">
        <v>6790</v>
      </c>
    </row>
    <row r="2091" spans="1:36" x14ac:dyDescent="0.2">
      <c r="A2091" s="23" t="s">
        <v>3900</v>
      </c>
      <c r="B2091" s="24" t="s">
        <v>198</v>
      </c>
      <c r="C2091" s="25" t="s">
        <v>3901</v>
      </c>
      <c r="D2091" s="26" t="s">
        <v>74</v>
      </c>
      <c r="E2091" s="24">
        <v>4</v>
      </c>
      <c r="F2091" s="27">
        <v>-17.447081545241343</v>
      </c>
      <c r="G2091" s="27">
        <v>47.033155539969727</v>
      </c>
      <c r="H2091" s="26" t="s">
        <v>74</v>
      </c>
      <c r="I2091" s="27">
        <v>67.202951088549341</v>
      </c>
      <c r="J2091" s="27">
        <v>5.4831499839999998</v>
      </c>
      <c r="K2091" s="26" t="s">
        <v>74</v>
      </c>
      <c r="L2091" s="23" t="s">
        <v>129</v>
      </c>
      <c r="M2091" s="23" t="s">
        <v>200</v>
      </c>
      <c r="N2091" s="28" t="s">
        <v>74</v>
      </c>
      <c r="O2091" s="3" t="s">
        <v>156</v>
      </c>
      <c r="P2091" s="3" t="s">
        <v>201</v>
      </c>
      <c r="Q2091" s="28" t="s">
        <v>74</v>
      </c>
      <c r="R2091" s="29">
        <v>4</v>
      </c>
      <c r="S2091" s="30">
        <v>0</v>
      </c>
      <c r="T2091" s="30">
        <v>0</v>
      </c>
      <c r="U2091" s="30">
        <v>0</v>
      </c>
      <c r="V2091" s="30">
        <v>0</v>
      </c>
      <c r="W2091" s="28" t="s">
        <v>74</v>
      </c>
      <c r="X2091" s="3" t="s">
        <v>79</v>
      </c>
      <c r="Y2091" s="28" t="s">
        <v>74</v>
      </c>
      <c r="Z2091" s="31">
        <v>-11.666666666666668</v>
      </c>
      <c r="AA2091" s="31">
        <v>52.122137404580151</v>
      </c>
      <c r="AB2091" s="31">
        <v>-47.613038906414303</v>
      </c>
      <c r="AC2091" s="31">
        <v>26.804182284993715</v>
      </c>
      <c r="AD2091" s="28" t="s">
        <v>74</v>
      </c>
      <c r="AE2091" s="31">
        <v>-53.347012395631566</v>
      </c>
      <c r="AF2091" s="31">
        <v>8.4442254458270796</v>
      </c>
      <c r="AG2091" s="28" t="s">
        <v>74</v>
      </c>
      <c r="AH2091" s="32">
        <v>45940</v>
      </c>
      <c r="AJ2091" s="30" t="s">
        <v>6791</v>
      </c>
    </row>
    <row r="2092" spans="1:36" x14ac:dyDescent="0.2">
      <c r="A2092" s="23" t="s">
        <v>3902</v>
      </c>
      <c r="B2092" s="24" t="s">
        <v>188</v>
      </c>
      <c r="C2092" s="25" t="s">
        <v>3903</v>
      </c>
      <c r="D2092" s="26" t="s">
        <v>74</v>
      </c>
      <c r="E2092" s="24">
        <v>0</v>
      </c>
      <c r="F2092" s="27">
        <v>-16.68320717393301</v>
      </c>
      <c r="G2092" s="27">
        <v>6.5825430858959031</v>
      </c>
      <c r="H2092" s="26" t="s">
        <v>74</v>
      </c>
      <c r="I2092" s="27">
        <v>31.33653816068535</v>
      </c>
      <c r="J2092" s="27">
        <v>5.4774239969999998</v>
      </c>
      <c r="K2092" s="26" t="s">
        <v>74</v>
      </c>
      <c r="L2092" s="23" t="s">
        <v>91</v>
      </c>
      <c r="M2092" s="23" t="s">
        <v>2474</v>
      </c>
      <c r="N2092" s="28" t="s">
        <v>74</v>
      </c>
      <c r="O2092" s="3" t="s">
        <v>99</v>
      </c>
      <c r="P2092" s="3" t="s">
        <v>190</v>
      </c>
      <c r="Q2092" s="28" t="s">
        <v>74</v>
      </c>
      <c r="R2092" s="29">
        <v>3</v>
      </c>
      <c r="S2092" s="30">
        <v>0</v>
      </c>
      <c r="T2092" s="30">
        <v>0</v>
      </c>
      <c r="U2092" s="30">
        <v>0</v>
      </c>
      <c r="V2092" s="30">
        <v>9</v>
      </c>
      <c r="W2092" s="28" t="s">
        <v>74</v>
      </c>
      <c r="X2092" s="3" t="s">
        <v>83</v>
      </c>
      <c r="Y2092" s="28" t="s">
        <v>74</v>
      </c>
      <c r="Z2092" s="31">
        <v>-11.031175059952037</v>
      </c>
      <c r="AA2092" s="31">
        <v>14.405286343612334</v>
      </c>
      <c r="AB2092" s="31">
        <v>-11.274645457309685</v>
      </c>
      <c r="AC2092" s="31">
        <v>26.348393263922969</v>
      </c>
      <c r="AD2092" s="28" t="s">
        <v>74</v>
      </c>
      <c r="AE2092" s="31">
        <v>-28.999567241423474</v>
      </c>
      <c r="AF2092" s="31">
        <v>-3.6928582588586165</v>
      </c>
      <c r="AG2092" s="28" t="s">
        <v>74</v>
      </c>
      <c r="AH2092" s="32">
        <v>45940</v>
      </c>
      <c r="AJ2092" s="30" t="s">
        <v>6792</v>
      </c>
    </row>
    <row r="2093" spans="1:36" x14ac:dyDescent="0.2">
      <c r="A2093" s="23" t="s">
        <v>3904</v>
      </c>
      <c r="B2093" s="24" t="s">
        <v>198</v>
      </c>
      <c r="C2093" s="25" t="s">
        <v>3905</v>
      </c>
      <c r="D2093" s="26" t="s">
        <v>74</v>
      </c>
      <c r="E2093" s="24">
        <v>3</v>
      </c>
      <c r="F2093" s="27">
        <v>-3.136632120649796</v>
      </c>
      <c r="G2093" s="27">
        <v>23.611847193449513</v>
      </c>
      <c r="H2093" s="26" t="s">
        <v>74</v>
      </c>
      <c r="I2093" s="27">
        <v>43.504271191023804</v>
      </c>
      <c r="J2093" s="27">
        <v>5.4635961970000002</v>
      </c>
      <c r="K2093" s="26" t="s">
        <v>74</v>
      </c>
      <c r="L2093" s="23" t="s">
        <v>129</v>
      </c>
      <c r="M2093" s="23" t="s">
        <v>808</v>
      </c>
      <c r="N2093" s="28" t="s">
        <v>74</v>
      </c>
      <c r="O2093" s="3" t="s">
        <v>156</v>
      </c>
      <c r="P2093" s="3" t="s">
        <v>201</v>
      </c>
      <c r="Q2093" s="28" t="s">
        <v>74</v>
      </c>
      <c r="R2093" s="29">
        <v>5</v>
      </c>
      <c r="S2093" s="30">
        <v>6</v>
      </c>
      <c r="T2093" s="30">
        <v>0</v>
      </c>
      <c r="U2093" s="30">
        <v>0</v>
      </c>
      <c r="V2093" s="30">
        <v>0</v>
      </c>
      <c r="W2093" s="28" t="s">
        <v>74</v>
      </c>
      <c r="X2093" s="3" t="s">
        <v>79</v>
      </c>
      <c r="Y2093" s="28" t="s">
        <v>74</v>
      </c>
      <c r="Z2093" s="31">
        <v>-4.3243243243243281</v>
      </c>
      <c r="AA2093" s="31">
        <v>47.499999999999993</v>
      </c>
      <c r="AB2093" s="31">
        <v>-11.455727863931962</v>
      </c>
      <c r="AC2093" s="31">
        <v>18.157543391188245</v>
      </c>
      <c r="AD2093" s="28" t="s">
        <v>74</v>
      </c>
      <c r="AE2093" s="31">
        <v>-28.057814889899792</v>
      </c>
      <c r="AF2093" s="31">
        <v>-3.3015834694289148</v>
      </c>
      <c r="AG2093" s="28" t="s">
        <v>74</v>
      </c>
      <c r="AH2093" s="32">
        <v>45940</v>
      </c>
      <c r="AJ2093" s="30" t="s">
        <v>6793</v>
      </c>
    </row>
    <row r="2094" spans="1:36" x14ac:dyDescent="0.2">
      <c r="A2094" s="23" t="s">
        <v>3906</v>
      </c>
      <c r="B2094" s="24" t="s">
        <v>272</v>
      </c>
      <c r="C2094" s="25" t="s">
        <v>3907</v>
      </c>
      <c r="D2094" s="26" t="s">
        <v>74</v>
      </c>
      <c r="E2094" s="24">
        <v>3</v>
      </c>
      <c r="F2094" s="27">
        <v>0</v>
      </c>
      <c r="G2094" s="27">
        <v>19.890564447682465</v>
      </c>
      <c r="H2094" s="26" t="s">
        <v>74</v>
      </c>
      <c r="I2094" s="27">
        <v>30.181244811528749</v>
      </c>
      <c r="J2094" s="27">
        <v>5.4462520039999998</v>
      </c>
      <c r="K2094" s="26" t="s">
        <v>74</v>
      </c>
      <c r="L2094" s="23" t="s">
        <v>315</v>
      </c>
      <c r="M2094" s="23" t="s">
        <v>349</v>
      </c>
      <c r="N2094" s="28" t="s">
        <v>74</v>
      </c>
      <c r="O2094" s="3" t="s">
        <v>77</v>
      </c>
      <c r="P2094" s="3" t="s">
        <v>78</v>
      </c>
      <c r="Q2094" s="28" t="s">
        <v>74</v>
      </c>
      <c r="R2094" s="29">
        <v>5</v>
      </c>
      <c r="S2094" s="30">
        <v>13</v>
      </c>
      <c r="T2094" s="30">
        <v>0</v>
      </c>
      <c r="U2094" s="30">
        <v>0</v>
      </c>
      <c r="V2094" s="30">
        <v>0</v>
      </c>
      <c r="W2094" s="28" t="s">
        <v>74</v>
      </c>
      <c r="X2094" s="3" t="s">
        <v>83</v>
      </c>
      <c r="Y2094" s="28" t="s">
        <v>74</v>
      </c>
      <c r="Z2094" s="31">
        <v>0</v>
      </c>
      <c r="AA2094" s="31">
        <v>48.03260258572233</v>
      </c>
      <c r="AB2094" s="31">
        <v>0</v>
      </c>
      <c r="AC2094" s="31">
        <v>37.106294472666605</v>
      </c>
      <c r="AD2094" s="28" t="s">
        <v>74</v>
      </c>
      <c r="AE2094" s="31">
        <v>-34.700203974663857</v>
      </c>
      <c r="AF2094" s="31">
        <v>-1.4916418619762613</v>
      </c>
      <c r="AG2094" s="28" t="s">
        <v>74</v>
      </c>
      <c r="AH2094" s="32">
        <v>45940</v>
      </c>
      <c r="AJ2094" s="30" t="s">
        <v>6794</v>
      </c>
    </row>
    <row r="2095" spans="1:36" x14ac:dyDescent="0.2">
      <c r="A2095" s="23" t="s">
        <v>3908</v>
      </c>
      <c r="B2095" s="24" t="s">
        <v>754</v>
      </c>
      <c r="C2095" s="25" t="s">
        <v>3909</v>
      </c>
      <c r="D2095" s="26" t="s">
        <v>74</v>
      </c>
      <c r="E2095" s="24">
        <v>0</v>
      </c>
      <c r="F2095" s="27">
        <v>-19.484458267044406</v>
      </c>
      <c r="G2095" s="27">
        <v>4.9236748754980431</v>
      </c>
      <c r="H2095" s="26" t="s">
        <v>74</v>
      </c>
      <c r="I2095" s="27">
        <v>30.018782005307159</v>
      </c>
      <c r="J2095" s="27">
        <v>5.4390441540000003</v>
      </c>
      <c r="K2095" s="26" t="s">
        <v>74</v>
      </c>
      <c r="L2095" s="23" t="s">
        <v>122</v>
      </c>
      <c r="M2095" s="23" t="s">
        <v>1530</v>
      </c>
      <c r="N2095" s="28" t="s">
        <v>74</v>
      </c>
      <c r="O2095" s="3" t="s">
        <v>109</v>
      </c>
      <c r="P2095" s="3" t="s">
        <v>756</v>
      </c>
      <c r="Q2095" s="28" t="s">
        <v>74</v>
      </c>
      <c r="R2095" s="29">
        <v>3</v>
      </c>
      <c r="S2095" s="30">
        <v>0</v>
      </c>
      <c r="T2095" s="30">
        <v>0</v>
      </c>
      <c r="U2095" s="30">
        <v>0</v>
      </c>
      <c r="V2095" s="30">
        <v>3</v>
      </c>
      <c r="W2095" s="28" t="s">
        <v>74</v>
      </c>
      <c r="X2095" s="3" t="s">
        <v>83</v>
      </c>
      <c r="Y2095" s="28" t="s">
        <v>74</v>
      </c>
      <c r="Z2095" s="31">
        <v>-8.9463220675944335</v>
      </c>
      <c r="AA2095" s="31">
        <v>10.628019323671495</v>
      </c>
      <c r="AB2095" s="31">
        <v>-8.9463220675944335</v>
      </c>
      <c r="AC2095" s="31">
        <v>9.1203659582578762</v>
      </c>
      <c r="AD2095" s="28" t="s">
        <v>74</v>
      </c>
      <c r="AE2095" s="31">
        <v>-38.697133098309919</v>
      </c>
      <c r="AF2095" s="31">
        <v>-13.840224976320661</v>
      </c>
      <c r="AG2095" s="28" t="s">
        <v>74</v>
      </c>
      <c r="AH2095" s="32">
        <v>45940</v>
      </c>
      <c r="AJ2095" s="30" t="s">
        <v>6795</v>
      </c>
    </row>
    <row r="2096" spans="1:36" x14ac:dyDescent="0.2">
      <c r="A2096" s="23" t="s">
        <v>3910</v>
      </c>
      <c r="B2096" s="24" t="s">
        <v>341</v>
      </c>
      <c r="C2096" s="25" t="s">
        <v>3911</v>
      </c>
      <c r="D2096" s="26" t="s">
        <v>74</v>
      </c>
      <c r="E2096" s="24">
        <v>3</v>
      </c>
      <c r="F2096" s="27">
        <v>-8.4529908858165363</v>
      </c>
      <c r="G2096" s="27">
        <v>8.8808289152387179</v>
      </c>
      <c r="H2096" s="26" t="s">
        <v>74</v>
      </c>
      <c r="I2096" s="27">
        <v>22.790886077412249</v>
      </c>
      <c r="J2096" s="27">
        <v>5.4293265489999998</v>
      </c>
      <c r="K2096" s="26" t="s">
        <v>74</v>
      </c>
      <c r="L2096" s="23" t="s">
        <v>493</v>
      </c>
      <c r="M2096" s="23" t="s">
        <v>1403</v>
      </c>
      <c r="N2096" s="28" t="s">
        <v>74</v>
      </c>
      <c r="O2096" s="3" t="s">
        <v>77</v>
      </c>
      <c r="P2096" s="3" t="s">
        <v>344</v>
      </c>
      <c r="Q2096" s="28" t="s">
        <v>74</v>
      </c>
      <c r="R2096" s="29">
        <v>5</v>
      </c>
      <c r="S2096" s="30">
        <v>31</v>
      </c>
      <c r="T2096" s="30">
        <v>0</v>
      </c>
      <c r="U2096" s="30">
        <v>0</v>
      </c>
      <c r="V2096" s="30">
        <v>0</v>
      </c>
      <c r="W2096" s="28" t="s">
        <v>74</v>
      </c>
      <c r="X2096" s="3" t="s">
        <v>83</v>
      </c>
      <c r="Y2096" s="28" t="s">
        <v>74</v>
      </c>
      <c r="Z2096" s="31">
        <v>-8.2324455205811109</v>
      </c>
      <c r="AA2096" s="31">
        <v>19.23595505617978</v>
      </c>
      <c r="AB2096" s="31">
        <v>-8.2324455205811109</v>
      </c>
      <c r="AC2096" s="31">
        <v>26.717105137463946</v>
      </c>
      <c r="AD2096" s="28" t="s">
        <v>74</v>
      </c>
      <c r="AE2096" s="31">
        <v>-33.473908467666419</v>
      </c>
      <c r="AF2096" s="31">
        <v>-3.9541621846954014</v>
      </c>
      <c r="AG2096" s="28" t="s">
        <v>74</v>
      </c>
      <c r="AH2096" s="32">
        <v>45940</v>
      </c>
      <c r="AJ2096" s="30" t="s">
        <v>6796</v>
      </c>
    </row>
    <row r="2097" spans="1:36" x14ac:dyDescent="0.2">
      <c r="A2097" s="23" t="s">
        <v>3912</v>
      </c>
      <c r="B2097" s="24" t="s">
        <v>194</v>
      </c>
      <c r="C2097" s="25" t="s">
        <v>3913</v>
      </c>
      <c r="D2097" s="26" t="s">
        <v>74</v>
      </c>
      <c r="E2097" s="24">
        <v>4</v>
      </c>
      <c r="F2097" s="27">
        <v>-4.4749606546183367</v>
      </c>
      <c r="G2097" s="27">
        <v>86.668833952538066</v>
      </c>
      <c r="H2097" s="26" t="s">
        <v>74</v>
      </c>
      <c r="I2097" s="27">
        <v>79.778013771777992</v>
      </c>
      <c r="J2097" s="27">
        <v>5.423259496</v>
      </c>
      <c r="K2097" s="26" t="s">
        <v>74</v>
      </c>
      <c r="L2097" s="23" t="s">
        <v>75</v>
      </c>
      <c r="M2097" s="23" t="s">
        <v>372</v>
      </c>
      <c r="N2097" s="28" t="s">
        <v>74</v>
      </c>
      <c r="O2097" s="3" t="s">
        <v>156</v>
      </c>
      <c r="P2097" s="3" t="s">
        <v>196</v>
      </c>
      <c r="Q2097" s="28" t="s">
        <v>74</v>
      </c>
      <c r="R2097" s="29">
        <v>5</v>
      </c>
      <c r="S2097" s="30">
        <v>16</v>
      </c>
      <c r="T2097" s="30">
        <v>0</v>
      </c>
      <c r="U2097" s="30">
        <v>0</v>
      </c>
      <c r="V2097" s="30">
        <v>0</v>
      </c>
      <c r="W2097" s="28" t="s">
        <v>74</v>
      </c>
      <c r="X2097" s="3" t="s">
        <v>79</v>
      </c>
      <c r="Y2097" s="28" t="s">
        <v>74</v>
      </c>
      <c r="Z2097" s="31">
        <v>-1.1511420789195772</v>
      </c>
      <c r="AA2097" s="31">
        <v>116.4628176155218</v>
      </c>
      <c r="AB2097" s="31">
        <v>-1.1511420789195772</v>
      </c>
      <c r="AC2097" s="31">
        <v>36.849161157302923</v>
      </c>
      <c r="AD2097" s="28" t="s">
        <v>74</v>
      </c>
      <c r="AE2097" s="31">
        <v>-19.507995579256189</v>
      </c>
      <c r="AF2097" s="31">
        <v>8.0111371621213561</v>
      </c>
      <c r="AG2097" s="28" t="s">
        <v>74</v>
      </c>
      <c r="AH2097" s="32">
        <v>45940</v>
      </c>
      <c r="AJ2097" s="30" t="s">
        <v>6797</v>
      </c>
    </row>
    <row r="2098" spans="1:36" x14ac:dyDescent="0.2">
      <c r="A2098" s="23">
        <v>4707</v>
      </c>
      <c r="B2098" s="24" t="s">
        <v>1566</v>
      </c>
      <c r="C2098" s="25" t="s">
        <v>3914</v>
      </c>
      <c r="D2098" s="26" t="s">
        <v>74</v>
      </c>
      <c r="E2098" s="24">
        <v>3</v>
      </c>
      <c r="F2098" s="27">
        <v>-0.46027575092181516</v>
      </c>
      <c r="G2098" s="27">
        <v>41.306325656479395</v>
      </c>
      <c r="H2098" s="26" t="s">
        <v>74</v>
      </c>
      <c r="I2098" s="27">
        <v>35.929266846521088</v>
      </c>
      <c r="J2098" s="27">
        <v>5.4160864569999996</v>
      </c>
      <c r="K2098" s="26" t="s">
        <v>74</v>
      </c>
      <c r="L2098" s="23" t="s">
        <v>122</v>
      </c>
      <c r="M2098" s="23" t="s">
        <v>221</v>
      </c>
      <c r="N2098" s="28" t="s">
        <v>74</v>
      </c>
      <c r="O2098" s="3" t="s">
        <v>109</v>
      </c>
      <c r="P2098" s="3" t="s">
        <v>1568</v>
      </c>
      <c r="Q2098" s="28" t="s">
        <v>74</v>
      </c>
      <c r="R2098" s="29">
        <v>3</v>
      </c>
      <c r="S2098" s="30">
        <v>0</v>
      </c>
      <c r="T2098" s="30">
        <v>0</v>
      </c>
      <c r="U2098" s="30">
        <v>0</v>
      </c>
      <c r="V2098" s="30">
        <v>0</v>
      </c>
      <c r="W2098" s="28" t="s">
        <v>74</v>
      </c>
      <c r="X2098" s="3" t="s">
        <v>83</v>
      </c>
      <c r="Y2098" s="28" t="s">
        <v>74</v>
      </c>
      <c r="Z2098" s="31">
        <v>-0.34729315628192381</v>
      </c>
      <c r="AA2098" s="31">
        <v>55.004766444232608</v>
      </c>
      <c r="AB2098" s="31">
        <v>-26.191556967771223</v>
      </c>
      <c r="AC2098" s="31">
        <v>-13.341277345663574</v>
      </c>
      <c r="AD2098" s="28" t="s">
        <v>74</v>
      </c>
      <c r="AE2098" s="31">
        <v>-52.728024101950588</v>
      </c>
      <c r="AF2098" s="31">
        <v>-32.942925740244064</v>
      </c>
      <c r="AG2098" s="28" t="s">
        <v>74</v>
      </c>
      <c r="AH2098" s="32">
        <v>45940</v>
      </c>
      <c r="AJ2098" s="30" t="s">
        <v>6798</v>
      </c>
    </row>
    <row r="2099" spans="1:36" x14ac:dyDescent="0.2">
      <c r="A2099" s="23">
        <v>2356</v>
      </c>
      <c r="B2099" s="24" t="s">
        <v>107</v>
      </c>
      <c r="C2099" s="25" t="s">
        <v>3915</v>
      </c>
      <c r="D2099" s="26" t="s">
        <v>74</v>
      </c>
      <c r="E2099" s="24">
        <v>2</v>
      </c>
      <c r="F2099" s="27">
        <v>-5.0958548566718944</v>
      </c>
      <c r="G2099" s="27">
        <v>10.752897662166752</v>
      </c>
      <c r="H2099" s="26" t="s">
        <v>74</v>
      </c>
      <c r="I2099" s="27">
        <v>25.057440761041054</v>
      </c>
      <c r="J2099" s="27">
        <v>5.4129389870000004</v>
      </c>
      <c r="K2099" s="26" t="s">
        <v>74</v>
      </c>
      <c r="L2099" s="23" t="s">
        <v>75</v>
      </c>
      <c r="M2099" s="23" t="s">
        <v>286</v>
      </c>
      <c r="N2099" s="28" t="s">
        <v>74</v>
      </c>
      <c r="O2099" s="3" t="s">
        <v>109</v>
      </c>
      <c r="P2099" s="3" t="s">
        <v>110</v>
      </c>
      <c r="Q2099" s="28" t="s">
        <v>74</v>
      </c>
      <c r="R2099" s="29">
        <v>5</v>
      </c>
      <c r="S2099" s="30">
        <v>1</v>
      </c>
      <c r="T2099" s="30">
        <v>0</v>
      </c>
      <c r="U2099" s="30">
        <v>0</v>
      </c>
      <c r="V2099" s="30">
        <v>0</v>
      </c>
      <c r="W2099" s="28" t="s">
        <v>74</v>
      </c>
      <c r="X2099" s="3" t="s">
        <v>83</v>
      </c>
      <c r="Y2099" s="28" t="s">
        <v>74</v>
      </c>
      <c r="Z2099" s="31">
        <v>0</v>
      </c>
      <c r="AA2099" s="31">
        <v>21.144798745426041</v>
      </c>
      <c r="AB2099" s="31">
        <v>-29.117602079828721</v>
      </c>
      <c r="AC2099" s="31">
        <v>24.146908514308365</v>
      </c>
      <c r="AD2099" s="28" t="s">
        <v>74</v>
      </c>
      <c r="AE2099" s="31">
        <v>-47.761766346206599</v>
      </c>
      <c r="AF2099" s="31">
        <v>-2.9522765303893603</v>
      </c>
      <c r="AG2099" s="28" t="s">
        <v>74</v>
      </c>
      <c r="AH2099" s="32">
        <v>45940</v>
      </c>
      <c r="AJ2099" s="30" t="s">
        <v>6799</v>
      </c>
    </row>
    <row r="2100" spans="1:36" x14ac:dyDescent="0.2">
      <c r="A2100" s="23">
        <v>3038</v>
      </c>
      <c r="B2100" s="24" t="s">
        <v>259</v>
      </c>
      <c r="C2100" s="25" t="s">
        <v>3916</v>
      </c>
      <c r="D2100" s="26" t="s">
        <v>74</v>
      </c>
      <c r="E2100" s="24">
        <v>0</v>
      </c>
      <c r="F2100" s="27">
        <v>-33.624068722425655</v>
      </c>
      <c r="G2100" s="27">
        <v>0</v>
      </c>
      <c r="H2100" s="26" t="s">
        <v>74</v>
      </c>
      <c r="I2100" s="27">
        <v>26.506603459660727</v>
      </c>
      <c r="J2100" s="27">
        <v>5.41283534</v>
      </c>
      <c r="K2100" s="26" t="s">
        <v>74</v>
      </c>
      <c r="L2100" s="23" t="s">
        <v>122</v>
      </c>
      <c r="M2100" s="23" t="s">
        <v>1085</v>
      </c>
      <c r="N2100" s="28" t="s">
        <v>74</v>
      </c>
      <c r="O2100" s="3" t="s">
        <v>109</v>
      </c>
      <c r="P2100" s="3" t="s">
        <v>261</v>
      </c>
      <c r="Q2100" s="28" t="s">
        <v>74</v>
      </c>
      <c r="R2100" s="29">
        <v>1</v>
      </c>
      <c r="S2100" s="30">
        <v>0</v>
      </c>
      <c r="T2100" s="30">
        <v>0</v>
      </c>
      <c r="U2100" s="30">
        <v>0</v>
      </c>
      <c r="V2100" s="30">
        <v>2</v>
      </c>
      <c r="W2100" s="28" t="s">
        <v>74</v>
      </c>
      <c r="X2100" s="3" t="s">
        <v>83</v>
      </c>
      <c r="Y2100" s="28" t="s">
        <v>74</v>
      </c>
      <c r="Z2100" s="31">
        <v>-20.406417112299465</v>
      </c>
      <c r="AA2100" s="31">
        <v>8.2945285215366695</v>
      </c>
      <c r="AB2100" s="31">
        <v>-20.406417112299465</v>
      </c>
      <c r="AC2100" s="31">
        <v>-0.32047062453510866</v>
      </c>
      <c r="AD2100" s="28" t="s">
        <v>74</v>
      </c>
      <c r="AE2100" s="31">
        <v>-50.603774698259819</v>
      </c>
      <c r="AF2100" s="31">
        <v>-30.581335071024508</v>
      </c>
      <c r="AG2100" s="28" t="s">
        <v>74</v>
      </c>
      <c r="AH2100" s="32">
        <v>45940</v>
      </c>
      <c r="AJ2100" s="30" t="s">
        <v>6800</v>
      </c>
    </row>
    <row r="2101" spans="1:36" x14ac:dyDescent="0.2">
      <c r="A2101" s="23">
        <v>2445</v>
      </c>
      <c r="B2101" s="24" t="s">
        <v>1566</v>
      </c>
      <c r="C2101" s="25" t="s">
        <v>3917</v>
      </c>
      <c r="D2101" s="26" t="s">
        <v>74</v>
      </c>
      <c r="E2101" s="24">
        <v>0</v>
      </c>
      <c r="F2101" s="27">
        <v>-16.833181208027867</v>
      </c>
      <c r="G2101" s="27">
        <v>3.9360026470063811</v>
      </c>
      <c r="H2101" s="26" t="s">
        <v>74</v>
      </c>
      <c r="I2101" s="27">
        <v>15.594996524032473</v>
      </c>
      <c r="J2101" s="27">
        <v>5.3942238470000001</v>
      </c>
      <c r="K2101" s="26" t="s">
        <v>74</v>
      </c>
      <c r="L2101" s="23" t="s">
        <v>122</v>
      </c>
      <c r="M2101" s="23" t="s">
        <v>1530</v>
      </c>
      <c r="N2101" s="28" t="s">
        <v>74</v>
      </c>
      <c r="O2101" s="3" t="s">
        <v>109</v>
      </c>
      <c r="P2101" s="3" t="s">
        <v>1568</v>
      </c>
      <c r="Q2101" s="28" t="s">
        <v>74</v>
      </c>
      <c r="R2101" s="29">
        <v>2</v>
      </c>
      <c r="S2101" s="30">
        <v>0</v>
      </c>
      <c r="T2101" s="30">
        <v>0</v>
      </c>
      <c r="U2101" s="30">
        <v>0</v>
      </c>
      <c r="V2101" s="30">
        <v>12</v>
      </c>
      <c r="W2101" s="28" t="s">
        <v>74</v>
      </c>
      <c r="X2101" s="3" t="s">
        <v>101</v>
      </c>
      <c r="Y2101" s="28" t="s">
        <v>74</v>
      </c>
      <c r="Z2101" s="31">
        <v>-2.5714285714285672</v>
      </c>
      <c r="AA2101" s="31">
        <v>6.4516129032258176</v>
      </c>
      <c r="AB2101" s="31">
        <v>-22.234891676168751</v>
      </c>
      <c r="AC2101" s="31">
        <v>-0.39118126029984523</v>
      </c>
      <c r="AD2101" s="28" t="s">
        <v>74</v>
      </c>
      <c r="AE2101" s="31">
        <v>-47.1324375310489</v>
      </c>
      <c r="AF2101" s="31">
        <v>-21.659976554394959</v>
      </c>
      <c r="AG2101" s="28" t="s">
        <v>74</v>
      </c>
      <c r="AH2101" s="32">
        <v>45940</v>
      </c>
      <c r="AJ2101" s="30" t="s">
        <v>6801</v>
      </c>
    </row>
    <row r="2102" spans="1:36" x14ac:dyDescent="0.2">
      <c r="A2102" s="23" t="s">
        <v>3918</v>
      </c>
      <c r="B2102" s="24" t="s">
        <v>72</v>
      </c>
      <c r="C2102" s="25" t="s">
        <v>3919</v>
      </c>
      <c r="D2102" s="26" t="s">
        <v>74</v>
      </c>
      <c r="E2102" s="24">
        <v>0</v>
      </c>
      <c r="F2102" s="27">
        <v>-31.461875920083649</v>
      </c>
      <c r="G2102" s="27">
        <v>1.0434954634326565</v>
      </c>
      <c r="H2102" s="26" t="s">
        <v>74</v>
      </c>
      <c r="I2102" s="27">
        <v>47.238390025390224</v>
      </c>
      <c r="J2102" s="27">
        <v>5.3542682160000004</v>
      </c>
      <c r="K2102" s="26" t="s">
        <v>74</v>
      </c>
      <c r="L2102" s="23" t="s">
        <v>91</v>
      </c>
      <c r="M2102" s="23" t="s">
        <v>92</v>
      </c>
      <c r="N2102" s="28" t="s">
        <v>74</v>
      </c>
      <c r="O2102" s="3" t="s">
        <v>77</v>
      </c>
      <c r="P2102" s="3" t="s">
        <v>78</v>
      </c>
      <c r="Q2102" s="28" t="s">
        <v>74</v>
      </c>
      <c r="R2102" s="29">
        <v>0</v>
      </c>
      <c r="S2102" s="30">
        <v>0</v>
      </c>
      <c r="T2102" s="30">
        <v>0</v>
      </c>
      <c r="U2102" s="30">
        <v>7</v>
      </c>
      <c r="V2102" s="30">
        <v>21</v>
      </c>
      <c r="W2102" s="28" t="s">
        <v>74</v>
      </c>
      <c r="X2102" s="3" t="s">
        <v>79</v>
      </c>
      <c r="Y2102" s="28" t="s">
        <v>74</v>
      </c>
      <c r="Z2102" s="31">
        <v>-24.81971153846154</v>
      </c>
      <c r="AA2102" s="31">
        <v>0</v>
      </c>
      <c r="AB2102" s="31">
        <v>-61.106793098087984</v>
      </c>
      <c r="AC2102" s="31">
        <v>-31.418797608703404</v>
      </c>
      <c r="AD2102" s="28" t="s">
        <v>74</v>
      </c>
      <c r="AE2102" s="31">
        <v>-71.183214249407996</v>
      </c>
      <c r="AF2102" s="31">
        <v>-49.244249491425805</v>
      </c>
      <c r="AG2102" s="28" t="s">
        <v>74</v>
      </c>
      <c r="AH2102" s="32">
        <v>45940</v>
      </c>
      <c r="AJ2102" s="30" t="s">
        <v>6802</v>
      </c>
    </row>
    <row r="2103" spans="1:36" x14ac:dyDescent="0.2">
      <c r="A2103" s="23" t="s">
        <v>3920</v>
      </c>
      <c r="B2103" s="24" t="s">
        <v>72</v>
      </c>
      <c r="C2103" s="25" t="s">
        <v>3921</v>
      </c>
      <c r="D2103" s="26" t="s">
        <v>74</v>
      </c>
      <c r="E2103" s="24">
        <v>0</v>
      </c>
      <c r="F2103" s="27">
        <v>-30.687236767373211</v>
      </c>
      <c r="G2103" s="27">
        <v>14.72471333336628</v>
      </c>
      <c r="H2103" s="26" t="s">
        <v>74</v>
      </c>
      <c r="I2103" s="27">
        <v>57.706004730536783</v>
      </c>
      <c r="J2103" s="27">
        <v>5.3526591970000004</v>
      </c>
      <c r="K2103" s="26" t="s">
        <v>74</v>
      </c>
      <c r="L2103" s="23" t="s">
        <v>129</v>
      </c>
      <c r="M2103" s="23" t="s">
        <v>392</v>
      </c>
      <c r="N2103" s="28" t="s">
        <v>74</v>
      </c>
      <c r="O2103" s="3" t="s">
        <v>77</v>
      </c>
      <c r="P2103" s="3" t="s">
        <v>78</v>
      </c>
      <c r="Q2103" s="28" t="s">
        <v>74</v>
      </c>
      <c r="R2103" s="29">
        <v>0</v>
      </c>
      <c r="S2103" s="30">
        <v>0</v>
      </c>
      <c r="T2103" s="30">
        <v>0</v>
      </c>
      <c r="U2103" s="30">
        <v>39</v>
      </c>
      <c r="V2103" s="30">
        <v>58</v>
      </c>
      <c r="W2103" s="28" t="s">
        <v>74</v>
      </c>
      <c r="X2103" s="3" t="s">
        <v>79</v>
      </c>
      <c r="Y2103" s="28" t="s">
        <v>74</v>
      </c>
      <c r="Z2103" s="31">
        <v>-20.397111913357399</v>
      </c>
      <c r="AA2103" s="31">
        <v>16.129032258064523</v>
      </c>
      <c r="AB2103" s="31">
        <v>-62.206748794858058</v>
      </c>
      <c r="AC2103" s="31">
        <v>-43.157558932947502</v>
      </c>
      <c r="AD2103" s="28" t="s">
        <v>74</v>
      </c>
      <c r="AE2103" s="31">
        <v>-71.621772500861283</v>
      </c>
      <c r="AF2103" s="31">
        <v>-58.301533442407418</v>
      </c>
      <c r="AG2103" s="28" t="s">
        <v>74</v>
      </c>
      <c r="AH2103" s="32">
        <v>45940</v>
      </c>
      <c r="AJ2103" s="30" t="s">
        <v>6803</v>
      </c>
    </row>
    <row r="2104" spans="1:36" x14ac:dyDescent="0.2">
      <c r="A2104" s="23" t="s">
        <v>2976</v>
      </c>
      <c r="B2104" s="24" t="s">
        <v>72</v>
      </c>
      <c r="C2104" s="25" t="s">
        <v>3922</v>
      </c>
      <c r="D2104" s="26" t="s">
        <v>74</v>
      </c>
      <c r="E2104" s="24">
        <v>2</v>
      </c>
      <c r="F2104" s="27">
        <v>-30.851033207500151</v>
      </c>
      <c r="G2104" s="27">
        <v>0</v>
      </c>
      <c r="H2104" s="26" t="s">
        <v>74</v>
      </c>
      <c r="I2104" s="27">
        <v>33.9189957484231</v>
      </c>
      <c r="J2104" s="27">
        <v>5.3496322110000003</v>
      </c>
      <c r="K2104" s="26" t="s">
        <v>74</v>
      </c>
      <c r="L2104" s="23" t="s">
        <v>113</v>
      </c>
      <c r="M2104" s="23" t="s">
        <v>132</v>
      </c>
      <c r="N2104" s="28" t="s">
        <v>74</v>
      </c>
      <c r="O2104" s="3" t="s">
        <v>77</v>
      </c>
      <c r="P2104" s="3" t="s">
        <v>78</v>
      </c>
      <c r="Q2104" s="28" t="s">
        <v>74</v>
      </c>
      <c r="R2104" s="29">
        <v>2</v>
      </c>
      <c r="S2104" s="30">
        <v>0</v>
      </c>
      <c r="T2104" s="30">
        <v>0</v>
      </c>
      <c r="U2104" s="30">
        <v>0</v>
      </c>
      <c r="V2104" s="30">
        <v>0</v>
      </c>
      <c r="W2104" s="28" t="s">
        <v>74</v>
      </c>
      <c r="X2104" s="3" t="s">
        <v>83</v>
      </c>
      <c r="Y2104" s="28" t="s">
        <v>74</v>
      </c>
      <c r="Z2104" s="31">
        <v>-23.925289060183804</v>
      </c>
      <c r="AA2104" s="31">
        <v>1.6237623762376241</v>
      </c>
      <c r="AB2104" s="31">
        <v>-23.925289060183804</v>
      </c>
      <c r="AC2104" s="31">
        <v>29.761110099722888</v>
      </c>
      <c r="AD2104" s="28" t="s">
        <v>74</v>
      </c>
      <c r="AE2104" s="31">
        <v>-30.851033207500151</v>
      </c>
      <c r="AF2104" s="31">
        <v>0.59699825090848724</v>
      </c>
      <c r="AG2104" s="28" t="s">
        <v>74</v>
      </c>
      <c r="AH2104" s="32">
        <v>45940</v>
      </c>
      <c r="AJ2104" s="30" t="s">
        <v>6804</v>
      </c>
    </row>
    <row r="2105" spans="1:36" x14ac:dyDescent="0.2">
      <c r="A2105" s="23">
        <v>5681</v>
      </c>
      <c r="B2105" s="24" t="s">
        <v>1566</v>
      </c>
      <c r="C2105" s="25" t="s">
        <v>3923</v>
      </c>
      <c r="D2105" s="26" t="s">
        <v>74</v>
      </c>
      <c r="E2105" s="24">
        <v>4</v>
      </c>
      <c r="F2105" s="27">
        <v>-1.8017695227632209</v>
      </c>
      <c r="G2105" s="27">
        <v>14.243036252600358</v>
      </c>
      <c r="H2105" s="26" t="s">
        <v>74</v>
      </c>
      <c r="I2105" s="27">
        <v>28.027412890493082</v>
      </c>
      <c r="J2105" s="27">
        <v>5.3482188800000001</v>
      </c>
      <c r="K2105" s="26" t="s">
        <v>74</v>
      </c>
      <c r="L2105" s="23" t="s">
        <v>97</v>
      </c>
      <c r="M2105" s="23" t="s">
        <v>257</v>
      </c>
      <c r="N2105" s="28" t="s">
        <v>74</v>
      </c>
      <c r="O2105" s="3" t="s">
        <v>109</v>
      </c>
      <c r="P2105" s="3" t="s">
        <v>1568</v>
      </c>
      <c r="Q2105" s="28" t="s">
        <v>74</v>
      </c>
      <c r="R2105" s="29">
        <v>5</v>
      </c>
      <c r="S2105" s="30">
        <v>23</v>
      </c>
      <c r="T2105" s="30">
        <v>0</v>
      </c>
      <c r="U2105" s="30">
        <v>0</v>
      </c>
      <c r="V2105" s="30">
        <v>0</v>
      </c>
      <c r="W2105" s="28" t="s">
        <v>74</v>
      </c>
      <c r="X2105" s="3" t="s">
        <v>83</v>
      </c>
      <c r="Y2105" s="28" t="s">
        <v>74</v>
      </c>
      <c r="Z2105" s="31">
        <v>-2.7373823781009436</v>
      </c>
      <c r="AA2105" s="31">
        <v>27.394957983193258</v>
      </c>
      <c r="AB2105" s="31">
        <v>-2.7373823781009436</v>
      </c>
      <c r="AC2105" s="31">
        <v>18.814053915664999</v>
      </c>
      <c r="AD2105" s="28" t="s">
        <v>74</v>
      </c>
      <c r="AE2105" s="31">
        <v>-27.864033854782377</v>
      </c>
      <c r="AF2105" s="31">
        <v>-6.3747301117373842</v>
      </c>
      <c r="AG2105" s="28" t="s">
        <v>74</v>
      </c>
      <c r="AH2105" s="32">
        <v>45940</v>
      </c>
      <c r="AJ2105" s="30" t="s">
        <v>6805</v>
      </c>
    </row>
    <row r="2106" spans="1:36" x14ac:dyDescent="0.2">
      <c r="A2106" s="23" t="s">
        <v>3924</v>
      </c>
      <c r="B2106" s="24" t="s">
        <v>194</v>
      </c>
      <c r="C2106" s="25" t="s">
        <v>3925</v>
      </c>
      <c r="D2106" s="26" t="s">
        <v>74</v>
      </c>
      <c r="E2106" s="24">
        <v>0</v>
      </c>
      <c r="F2106" s="27">
        <v>-22.124951170281992</v>
      </c>
      <c r="G2106" s="27">
        <v>12.873900843713681</v>
      </c>
      <c r="H2106" s="26" t="s">
        <v>74</v>
      </c>
      <c r="I2106" s="27">
        <v>29.027443349943148</v>
      </c>
      <c r="J2106" s="27">
        <v>5.3467187220000003</v>
      </c>
      <c r="K2106" s="26" t="s">
        <v>74</v>
      </c>
      <c r="L2106" s="23" t="s">
        <v>129</v>
      </c>
      <c r="M2106" s="23" t="s">
        <v>808</v>
      </c>
      <c r="N2106" s="28" t="s">
        <v>74</v>
      </c>
      <c r="O2106" s="3" t="s">
        <v>156</v>
      </c>
      <c r="P2106" s="3" t="s">
        <v>196</v>
      </c>
      <c r="Q2106" s="28" t="s">
        <v>74</v>
      </c>
      <c r="R2106" s="29">
        <v>1</v>
      </c>
      <c r="S2106" s="30">
        <v>0</v>
      </c>
      <c r="T2106" s="30">
        <v>0</v>
      </c>
      <c r="U2106" s="30">
        <v>0</v>
      </c>
      <c r="V2106" s="30">
        <v>11</v>
      </c>
      <c r="W2106" s="28" t="s">
        <v>74</v>
      </c>
      <c r="X2106" s="3" t="s">
        <v>83</v>
      </c>
      <c r="Y2106" s="28" t="s">
        <v>74</v>
      </c>
      <c r="Z2106" s="31">
        <v>-13.96809136266196</v>
      </c>
      <c r="AA2106" s="31">
        <v>12.321981424148607</v>
      </c>
      <c r="AB2106" s="31">
        <v>-18.855931255675394</v>
      </c>
      <c r="AC2106" s="31">
        <v>3.7828416697492031</v>
      </c>
      <c r="AD2106" s="28" t="s">
        <v>74</v>
      </c>
      <c r="AE2106" s="31">
        <v>-33.598866260952931</v>
      </c>
      <c r="AF2106" s="31">
        <v>-17.386524577627871</v>
      </c>
      <c r="AG2106" s="28" t="s">
        <v>74</v>
      </c>
      <c r="AH2106" s="32">
        <v>45940</v>
      </c>
      <c r="AJ2106" s="30" t="s">
        <v>6806</v>
      </c>
    </row>
    <row r="2107" spans="1:36" x14ac:dyDescent="0.2">
      <c r="A2107" s="23">
        <v>2380</v>
      </c>
      <c r="B2107" s="24" t="s">
        <v>124</v>
      </c>
      <c r="C2107" s="25" t="s">
        <v>3926</v>
      </c>
      <c r="D2107" s="26" t="s">
        <v>74</v>
      </c>
      <c r="E2107" s="24">
        <v>3</v>
      </c>
      <c r="F2107" s="27">
        <v>-8.4789424251631278</v>
      </c>
      <c r="G2107" s="27">
        <v>6.5250971166448473</v>
      </c>
      <c r="H2107" s="26" t="s">
        <v>74</v>
      </c>
      <c r="I2107" s="27">
        <v>22.011669938287458</v>
      </c>
      <c r="J2107" s="27">
        <v>5.3249046929999997</v>
      </c>
      <c r="K2107" s="26" t="s">
        <v>74</v>
      </c>
      <c r="L2107" s="23" t="s">
        <v>315</v>
      </c>
      <c r="M2107" s="23" t="s">
        <v>316</v>
      </c>
      <c r="N2107" s="28" t="s">
        <v>74</v>
      </c>
      <c r="O2107" s="3" t="s">
        <v>109</v>
      </c>
      <c r="P2107" s="3" t="s">
        <v>543</v>
      </c>
      <c r="Q2107" s="28" t="s">
        <v>74</v>
      </c>
      <c r="R2107" s="29">
        <v>4</v>
      </c>
      <c r="S2107" s="30">
        <v>0</v>
      </c>
      <c r="T2107" s="30">
        <v>0</v>
      </c>
      <c r="U2107" s="30">
        <v>0</v>
      </c>
      <c r="V2107" s="30">
        <v>0</v>
      </c>
      <c r="W2107" s="28" t="s">
        <v>74</v>
      </c>
      <c r="X2107" s="3" t="s">
        <v>83</v>
      </c>
      <c r="Y2107" s="28" t="s">
        <v>74</v>
      </c>
      <c r="Z2107" s="31">
        <v>-3.1791907514450832</v>
      </c>
      <c r="AA2107" s="31">
        <v>22.710622710622715</v>
      </c>
      <c r="AB2107" s="31">
        <v>-29.324894514767934</v>
      </c>
      <c r="AC2107" s="31">
        <v>10.114058442625648</v>
      </c>
      <c r="AD2107" s="28" t="s">
        <v>74</v>
      </c>
      <c r="AE2107" s="31">
        <v>-53.972923096063056</v>
      </c>
      <c r="AF2107" s="31">
        <v>-17.563593585220293</v>
      </c>
      <c r="AG2107" s="28" t="s">
        <v>74</v>
      </c>
      <c r="AH2107" s="32">
        <v>45940</v>
      </c>
      <c r="AJ2107" s="30" t="s">
        <v>6807</v>
      </c>
    </row>
    <row r="2108" spans="1:36" x14ac:dyDescent="0.2">
      <c r="A2108" s="23" t="s">
        <v>3927</v>
      </c>
      <c r="B2108" s="24" t="s">
        <v>154</v>
      </c>
      <c r="C2108" s="25" t="s">
        <v>3928</v>
      </c>
      <c r="D2108" s="26" t="s">
        <v>74</v>
      </c>
      <c r="E2108" s="24">
        <v>5</v>
      </c>
      <c r="F2108" s="27">
        <v>-1.2738056623730785</v>
      </c>
      <c r="G2108" s="27">
        <v>35.98490892504114</v>
      </c>
      <c r="H2108" s="26" t="s">
        <v>74</v>
      </c>
      <c r="I2108" s="27">
        <v>33.743112149730344</v>
      </c>
      <c r="J2108" s="27">
        <v>5.3198364150000002</v>
      </c>
      <c r="K2108" s="26" t="s">
        <v>74</v>
      </c>
      <c r="L2108" s="23" t="s">
        <v>113</v>
      </c>
      <c r="M2108" s="23" t="s">
        <v>295</v>
      </c>
      <c r="N2108" s="28" t="s">
        <v>74</v>
      </c>
      <c r="O2108" s="3" t="s">
        <v>156</v>
      </c>
      <c r="P2108" s="3" t="s">
        <v>479</v>
      </c>
      <c r="Q2108" s="28" t="s">
        <v>74</v>
      </c>
      <c r="R2108" s="29">
        <v>5</v>
      </c>
      <c r="S2108" s="30">
        <v>22</v>
      </c>
      <c r="T2108" s="30">
        <v>26</v>
      </c>
      <c r="U2108" s="30">
        <v>0</v>
      </c>
      <c r="V2108" s="30">
        <v>0</v>
      </c>
      <c r="W2108" s="28" t="s">
        <v>74</v>
      </c>
      <c r="X2108" s="3" t="s">
        <v>83</v>
      </c>
      <c r="Y2108" s="28" t="s">
        <v>74</v>
      </c>
      <c r="Z2108" s="31">
        <v>-2.5408348457350374</v>
      </c>
      <c r="AA2108" s="31">
        <v>62.235649546827801</v>
      </c>
      <c r="AB2108" s="31">
        <v>-2.5408348457350374</v>
      </c>
      <c r="AC2108" s="31">
        <v>59.964650890306061</v>
      </c>
      <c r="AD2108" s="28" t="s">
        <v>74</v>
      </c>
      <c r="AE2108" s="31">
        <v>-1.2738056623730785</v>
      </c>
      <c r="AF2108" s="31">
        <v>31.318308763678786</v>
      </c>
      <c r="AG2108" s="28" t="s">
        <v>74</v>
      </c>
      <c r="AH2108" s="32">
        <v>45940</v>
      </c>
      <c r="AJ2108" s="30" t="s">
        <v>6808</v>
      </c>
    </row>
    <row r="2109" spans="1:36" x14ac:dyDescent="0.2">
      <c r="A2109" s="23" t="s">
        <v>3929</v>
      </c>
      <c r="B2109" s="24" t="s">
        <v>255</v>
      </c>
      <c r="C2109" s="25" t="s">
        <v>3930</v>
      </c>
      <c r="D2109" s="26" t="s">
        <v>74</v>
      </c>
      <c r="E2109" s="24">
        <v>0</v>
      </c>
      <c r="F2109" s="27">
        <v>-18.325850364967646</v>
      </c>
      <c r="G2109" s="27">
        <v>5.1567903681212641</v>
      </c>
      <c r="H2109" s="26" t="s">
        <v>74</v>
      </c>
      <c r="I2109" s="27">
        <v>32.036435496586236</v>
      </c>
      <c r="J2109" s="27">
        <v>5.3161418859999996</v>
      </c>
      <c r="K2109" s="26" t="s">
        <v>74</v>
      </c>
      <c r="L2109" s="23" t="s">
        <v>129</v>
      </c>
      <c r="M2109" s="23" t="s">
        <v>200</v>
      </c>
      <c r="N2109" s="28" t="s">
        <v>74</v>
      </c>
      <c r="O2109" s="3" t="s">
        <v>109</v>
      </c>
      <c r="P2109" s="3" t="s">
        <v>258</v>
      </c>
      <c r="Q2109" s="28" t="s">
        <v>74</v>
      </c>
      <c r="R2109" s="29">
        <v>4</v>
      </c>
      <c r="S2109" s="30">
        <v>0</v>
      </c>
      <c r="T2109" s="30">
        <v>0</v>
      </c>
      <c r="U2109" s="30">
        <v>0</v>
      </c>
      <c r="V2109" s="30">
        <v>3</v>
      </c>
      <c r="W2109" s="28" t="s">
        <v>74</v>
      </c>
      <c r="X2109" s="3" t="s">
        <v>83</v>
      </c>
      <c r="Y2109" s="28" t="s">
        <v>74</v>
      </c>
      <c r="Z2109" s="31">
        <v>-11.360501567398122</v>
      </c>
      <c r="AA2109" s="31">
        <v>13.492598657804317</v>
      </c>
      <c r="AB2109" s="31">
        <v>-11.378281473309428</v>
      </c>
      <c r="AC2109" s="31">
        <v>15.655243645792286</v>
      </c>
      <c r="AD2109" s="28" t="s">
        <v>74</v>
      </c>
      <c r="AE2109" s="31">
        <v>-46.18209792059583</v>
      </c>
      <c r="AF2109" s="31">
        <v>-19.254748723140757</v>
      </c>
      <c r="AG2109" s="28" t="s">
        <v>74</v>
      </c>
      <c r="AH2109" s="32">
        <v>45940</v>
      </c>
      <c r="AJ2109" s="30" t="s">
        <v>6809</v>
      </c>
    </row>
    <row r="2110" spans="1:36" x14ac:dyDescent="0.2">
      <c r="A2110" s="23" t="s">
        <v>3931</v>
      </c>
      <c r="B2110" s="24" t="s">
        <v>255</v>
      </c>
      <c r="C2110" s="25" t="s">
        <v>3932</v>
      </c>
      <c r="D2110" s="26" t="s">
        <v>74</v>
      </c>
      <c r="E2110" s="24">
        <v>0</v>
      </c>
      <c r="F2110" s="27">
        <v>-34.2193526067962</v>
      </c>
      <c r="G2110" s="27">
        <v>1.271072374243172</v>
      </c>
      <c r="H2110" s="26" t="s">
        <v>74</v>
      </c>
      <c r="I2110" s="27">
        <v>18.799055253660395</v>
      </c>
      <c r="J2110" s="27">
        <v>5.306866683</v>
      </c>
      <c r="K2110" s="26" t="s">
        <v>74</v>
      </c>
      <c r="L2110" s="23" t="s">
        <v>122</v>
      </c>
      <c r="M2110" s="23" t="s">
        <v>343</v>
      </c>
      <c r="N2110" s="28" t="s">
        <v>74</v>
      </c>
      <c r="O2110" s="3" t="s">
        <v>109</v>
      </c>
      <c r="P2110" s="3" t="s">
        <v>258</v>
      </c>
      <c r="Q2110" s="28" t="s">
        <v>74</v>
      </c>
      <c r="R2110" s="29">
        <v>2</v>
      </c>
      <c r="S2110" s="30">
        <v>0</v>
      </c>
      <c r="T2110" s="30">
        <v>0</v>
      </c>
      <c r="U2110" s="30">
        <v>0</v>
      </c>
      <c r="V2110" s="30">
        <v>17</v>
      </c>
      <c r="W2110" s="28" t="s">
        <v>74</v>
      </c>
      <c r="X2110" s="3" t="s">
        <v>101</v>
      </c>
      <c r="Y2110" s="28" t="s">
        <v>74</v>
      </c>
      <c r="Z2110" s="31">
        <v>-17.671750255412196</v>
      </c>
      <c r="AA2110" s="31">
        <v>0.20819266261535252</v>
      </c>
      <c r="AB2110" s="31">
        <v>-17.920662939628428</v>
      </c>
      <c r="AC2110" s="31">
        <v>3.0570634581579297</v>
      </c>
      <c r="AD2110" s="28" t="s">
        <v>74</v>
      </c>
      <c r="AE2110" s="31">
        <v>-45.322171995309333</v>
      </c>
      <c r="AF2110" s="31">
        <v>-27.742546433561998</v>
      </c>
      <c r="AG2110" s="28" t="s">
        <v>74</v>
      </c>
      <c r="AH2110" s="32">
        <v>45940</v>
      </c>
      <c r="AJ2110" s="30" t="s">
        <v>6810</v>
      </c>
    </row>
    <row r="2111" spans="1:36" x14ac:dyDescent="0.2">
      <c r="A2111" s="23" t="s">
        <v>3933</v>
      </c>
      <c r="B2111" s="24" t="s">
        <v>194</v>
      </c>
      <c r="C2111" s="25" t="s">
        <v>3934</v>
      </c>
      <c r="D2111" s="26" t="s">
        <v>74</v>
      </c>
      <c r="E2111" s="24">
        <v>1</v>
      </c>
      <c r="F2111" s="27">
        <v>-10.637717420134575</v>
      </c>
      <c r="G2111" s="27">
        <v>1.407630126109243</v>
      </c>
      <c r="H2111" s="26" t="s">
        <v>74</v>
      </c>
      <c r="I2111" s="27">
        <v>12.751164566191131</v>
      </c>
      <c r="J2111" s="27">
        <v>5.2985538209999996</v>
      </c>
      <c r="K2111" s="26" t="s">
        <v>74</v>
      </c>
      <c r="L2111" s="23" t="s">
        <v>113</v>
      </c>
      <c r="M2111" s="23" t="s">
        <v>114</v>
      </c>
      <c r="N2111" s="28" t="s">
        <v>74</v>
      </c>
      <c r="O2111" s="3" t="s">
        <v>156</v>
      </c>
      <c r="P2111" s="3" t="s">
        <v>196</v>
      </c>
      <c r="Q2111" s="28" t="s">
        <v>74</v>
      </c>
      <c r="R2111" s="29">
        <v>5</v>
      </c>
      <c r="S2111" s="30">
        <v>39</v>
      </c>
      <c r="T2111" s="30">
        <v>0</v>
      </c>
      <c r="U2111" s="30">
        <v>0</v>
      </c>
      <c r="V2111" s="30">
        <v>0</v>
      </c>
      <c r="W2111" s="28" t="s">
        <v>74</v>
      </c>
      <c r="X2111" s="3" t="s">
        <v>101</v>
      </c>
      <c r="Y2111" s="28" t="s">
        <v>74</v>
      </c>
      <c r="Z2111" s="31">
        <v>-0.84525357607282914</v>
      </c>
      <c r="AA2111" s="31">
        <v>15.355521936459921</v>
      </c>
      <c r="AB2111" s="31">
        <v>-0.84525357607282914</v>
      </c>
      <c r="AC2111" s="31">
        <v>45.755388051021065</v>
      </c>
      <c r="AD2111" s="28" t="s">
        <v>74</v>
      </c>
      <c r="AE2111" s="31">
        <v>-19.531904676996739</v>
      </c>
      <c r="AF2111" s="31">
        <v>16.469277936812681</v>
      </c>
      <c r="AG2111" s="28" t="s">
        <v>74</v>
      </c>
      <c r="AH2111" s="32">
        <v>45940</v>
      </c>
      <c r="AJ2111" s="30" t="s">
        <v>6811</v>
      </c>
    </row>
    <row r="2112" spans="1:36" x14ac:dyDescent="0.2">
      <c r="A2112" s="23" t="s">
        <v>3935</v>
      </c>
      <c r="B2112" s="24" t="s">
        <v>691</v>
      </c>
      <c r="C2112" s="25" t="s">
        <v>3936</v>
      </c>
      <c r="D2112" s="26" t="s">
        <v>74</v>
      </c>
      <c r="E2112" s="24">
        <v>1</v>
      </c>
      <c r="F2112" s="27">
        <v>-24.13056920562769</v>
      </c>
      <c r="G2112" s="27">
        <v>0</v>
      </c>
      <c r="H2112" s="26" t="s">
        <v>74</v>
      </c>
      <c r="I2112" s="27">
        <v>31.788357426343811</v>
      </c>
      <c r="J2112" s="27">
        <v>5.2952609600000002</v>
      </c>
      <c r="K2112" s="26" t="s">
        <v>74</v>
      </c>
      <c r="L2112" s="23" t="s">
        <v>97</v>
      </c>
      <c r="M2112" s="23" t="s">
        <v>499</v>
      </c>
      <c r="N2112" s="28" t="s">
        <v>74</v>
      </c>
      <c r="O2112" s="3" t="s">
        <v>77</v>
      </c>
      <c r="P2112" s="3" t="s">
        <v>693</v>
      </c>
      <c r="Q2112" s="28" t="s">
        <v>74</v>
      </c>
      <c r="R2112" s="29">
        <v>1</v>
      </c>
      <c r="S2112" s="30">
        <v>0</v>
      </c>
      <c r="T2112" s="30">
        <v>0</v>
      </c>
      <c r="U2112" s="30">
        <v>0</v>
      </c>
      <c r="V2112" s="30">
        <v>0</v>
      </c>
      <c r="W2112" s="28" t="s">
        <v>74</v>
      </c>
      <c r="X2112" s="3" t="s">
        <v>83</v>
      </c>
      <c r="Y2112" s="28" t="s">
        <v>74</v>
      </c>
      <c r="Z2112" s="31">
        <v>-18.099135970895848</v>
      </c>
      <c r="AA2112" s="31">
        <v>6.2536873156342319</v>
      </c>
      <c r="AB2112" s="31">
        <v>-29.178136059771916</v>
      </c>
      <c r="AC2112" s="31">
        <v>-4.6325493715862107</v>
      </c>
      <c r="AD2112" s="28" t="s">
        <v>74</v>
      </c>
      <c r="AE2112" s="31">
        <v>-56.28577546144038</v>
      </c>
      <c r="AF2112" s="31">
        <v>-31.578396329625747</v>
      </c>
      <c r="AG2112" s="28" t="s">
        <v>74</v>
      </c>
      <c r="AH2112" s="32">
        <v>45940</v>
      </c>
      <c r="AJ2112" s="30" t="s">
        <v>6812</v>
      </c>
    </row>
    <row r="2113" spans="1:36" x14ac:dyDescent="0.2">
      <c r="A2113" s="23" t="s">
        <v>3937</v>
      </c>
      <c r="B2113" s="24" t="s">
        <v>182</v>
      </c>
      <c r="C2113" s="25" t="s">
        <v>3938</v>
      </c>
      <c r="D2113" s="26" t="s">
        <v>74</v>
      </c>
      <c r="E2113" s="24">
        <v>0</v>
      </c>
      <c r="F2113" s="27">
        <v>-12.415477276116011</v>
      </c>
      <c r="G2113" s="27">
        <v>5.1092873953969473</v>
      </c>
      <c r="H2113" s="26" t="s">
        <v>74</v>
      </c>
      <c r="I2113" s="27">
        <v>24.84947332693914</v>
      </c>
      <c r="J2113" s="27">
        <v>5.2882325579999998</v>
      </c>
      <c r="K2113" s="26" t="s">
        <v>74</v>
      </c>
      <c r="L2113" s="23" t="s">
        <v>178</v>
      </c>
      <c r="M2113" s="23" t="s">
        <v>1863</v>
      </c>
      <c r="N2113" s="28" t="s">
        <v>74</v>
      </c>
      <c r="O2113" s="3" t="s">
        <v>156</v>
      </c>
      <c r="P2113" s="3" t="s">
        <v>184</v>
      </c>
      <c r="Q2113" s="28" t="s">
        <v>74</v>
      </c>
      <c r="R2113" s="29">
        <v>1</v>
      </c>
      <c r="S2113" s="30">
        <v>0</v>
      </c>
      <c r="T2113" s="30">
        <v>0</v>
      </c>
      <c r="U2113" s="30">
        <v>0</v>
      </c>
      <c r="V2113" s="30">
        <v>5</v>
      </c>
      <c r="W2113" s="28" t="s">
        <v>74</v>
      </c>
      <c r="X2113" s="3" t="s">
        <v>83</v>
      </c>
      <c r="Y2113" s="28" t="s">
        <v>74</v>
      </c>
      <c r="Z2113" s="31">
        <v>-7.7966101694915277</v>
      </c>
      <c r="AA2113" s="31">
        <v>10.177215189873415</v>
      </c>
      <c r="AB2113" s="31">
        <v>-16.081758580794453</v>
      </c>
      <c r="AC2113" s="31">
        <v>1.6866145647382911</v>
      </c>
      <c r="AD2113" s="28" t="s">
        <v>74</v>
      </c>
      <c r="AE2113" s="31">
        <v>-30.166912621754516</v>
      </c>
      <c r="AF2113" s="31">
        <v>-14.063080405382353</v>
      </c>
      <c r="AG2113" s="28" t="s">
        <v>74</v>
      </c>
      <c r="AH2113" s="32">
        <v>45940</v>
      </c>
      <c r="AJ2113" s="30" t="s">
        <v>6813</v>
      </c>
    </row>
    <row r="2114" spans="1:36" x14ac:dyDescent="0.2">
      <c r="A2114" s="23" t="s">
        <v>3939</v>
      </c>
      <c r="B2114" s="24" t="s">
        <v>182</v>
      </c>
      <c r="C2114" s="25" t="s">
        <v>3940</v>
      </c>
      <c r="D2114" s="26" t="s">
        <v>74</v>
      </c>
      <c r="E2114" s="24">
        <v>2</v>
      </c>
      <c r="F2114" s="27">
        <v>-26.666790857614497</v>
      </c>
      <c r="G2114" s="27">
        <v>6.2198586994117777</v>
      </c>
      <c r="H2114" s="26" t="s">
        <v>74</v>
      </c>
      <c r="I2114" s="27">
        <v>52.046994951561729</v>
      </c>
      <c r="J2114" s="27">
        <v>5.2837684390000001</v>
      </c>
      <c r="K2114" s="26" t="s">
        <v>74</v>
      </c>
      <c r="L2114" s="23" t="s">
        <v>247</v>
      </c>
      <c r="M2114" s="23" t="s">
        <v>816</v>
      </c>
      <c r="N2114" s="28" t="s">
        <v>74</v>
      </c>
      <c r="O2114" s="3" t="s">
        <v>156</v>
      </c>
      <c r="P2114" s="3" t="s">
        <v>184</v>
      </c>
      <c r="Q2114" s="28" t="s">
        <v>74</v>
      </c>
      <c r="R2114" s="29">
        <v>2</v>
      </c>
      <c r="S2114" s="30">
        <v>0</v>
      </c>
      <c r="T2114" s="30">
        <v>0</v>
      </c>
      <c r="U2114" s="30">
        <v>0</v>
      </c>
      <c r="V2114" s="30">
        <v>0</v>
      </c>
      <c r="W2114" s="28" t="s">
        <v>74</v>
      </c>
      <c r="X2114" s="3" t="s">
        <v>79</v>
      </c>
      <c r="Y2114" s="28" t="s">
        <v>74</v>
      </c>
      <c r="Z2114" s="31">
        <v>-24.311618535930155</v>
      </c>
      <c r="AA2114" s="31">
        <v>22.900763358778626</v>
      </c>
      <c r="AB2114" s="31">
        <v>-58.922583466977699</v>
      </c>
      <c r="AC2114" s="31">
        <v>-23.416064822491066</v>
      </c>
      <c r="AD2114" s="28" t="s">
        <v>74</v>
      </c>
      <c r="AE2114" s="31">
        <v>-64.249974184003378</v>
      </c>
      <c r="AF2114" s="31">
        <v>-36.258790231336732</v>
      </c>
      <c r="AG2114" s="28" t="s">
        <v>74</v>
      </c>
      <c r="AH2114" s="32">
        <v>45940</v>
      </c>
      <c r="AJ2114" s="30" t="s">
        <v>6814</v>
      </c>
    </row>
    <row r="2115" spans="1:36" x14ac:dyDescent="0.2">
      <c r="A2115" s="23" t="s">
        <v>3941</v>
      </c>
      <c r="B2115" s="24" t="s">
        <v>72</v>
      </c>
      <c r="C2115" s="25" t="s">
        <v>3942</v>
      </c>
      <c r="D2115" s="26" t="s">
        <v>74</v>
      </c>
      <c r="E2115" s="24">
        <v>0</v>
      </c>
      <c r="F2115" s="27">
        <v>-28.560017622258449</v>
      </c>
      <c r="G2115" s="27">
        <v>3.451895702825722</v>
      </c>
      <c r="H2115" s="26" t="s">
        <v>74</v>
      </c>
      <c r="I2115" s="27">
        <v>29.789214252698688</v>
      </c>
      <c r="J2115" s="27">
        <v>5.277506206</v>
      </c>
      <c r="K2115" s="26" t="s">
        <v>74</v>
      </c>
      <c r="L2115" s="23" t="s">
        <v>129</v>
      </c>
      <c r="M2115" s="23" t="s">
        <v>366</v>
      </c>
      <c r="N2115" s="28" t="s">
        <v>74</v>
      </c>
      <c r="O2115" s="3" t="s">
        <v>77</v>
      </c>
      <c r="P2115" s="3" t="s">
        <v>78</v>
      </c>
      <c r="Q2115" s="28" t="s">
        <v>74</v>
      </c>
      <c r="R2115" s="29">
        <v>1</v>
      </c>
      <c r="S2115" s="30">
        <v>0</v>
      </c>
      <c r="T2115" s="30">
        <v>0</v>
      </c>
      <c r="U2115" s="30">
        <v>0</v>
      </c>
      <c r="V2115" s="30">
        <v>50</v>
      </c>
      <c r="W2115" s="28" t="s">
        <v>74</v>
      </c>
      <c r="X2115" s="3" t="s">
        <v>83</v>
      </c>
      <c r="Y2115" s="28" t="s">
        <v>74</v>
      </c>
      <c r="Z2115" s="31">
        <v>-15.178634846224867</v>
      </c>
      <c r="AA2115" s="31">
        <v>7.8284424379232522</v>
      </c>
      <c r="AB2115" s="31">
        <v>-65.508477023943627</v>
      </c>
      <c r="AC2115" s="31">
        <v>-45.069035140960111</v>
      </c>
      <c r="AD2115" s="28" t="s">
        <v>74</v>
      </c>
      <c r="AE2115" s="31">
        <v>-76.098950782932633</v>
      </c>
      <c r="AF2115" s="31">
        <v>-59.98106153814129</v>
      </c>
      <c r="AG2115" s="28" t="s">
        <v>74</v>
      </c>
      <c r="AH2115" s="32">
        <v>45940</v>
      </c>
      <c r="AJ2115" s="30" t="s">
        <v>6815</v>
      </c>
    </row>
    <row r="2116" spans="1:36" x14ac:dyDescent="0.2">
      <c r="A2116" s="23" t="s">
        <v>3943</v>
      </c>
      <c r="B2116" s="24" t="s">
        <v>154</v>
      </c>
      <c r="C2116" s="25" t="s">
        <v>3944</v>
      </c>
      <c r="D2116" s="26" t="s">
        <v>74</v>
      </c>
      <c r="E2116" s="24">
        <v>0</v>
      </c>
      <c r="F2116" s="27">
        <v>-31.246391000034983</v>
      </c>
      <c r="G2116" s="27">
        <v>3.9084848062795898</v>
      </c>
      <c r="H2116" s="26" t="s">
        <v>74</v>
      </c>
      <c r="I2116" s="27">
        <v>24.489635713154115</v>
      </c>
      <c r="J2116" s="27">
        <v>5.2747318129999998</v>
      </c>
      <c r="K2116" s="26" t="s">
        <v>74</v>
      </c>
      <c r="L2116" s="23" t="s">
        <v>75</v>
      </c>
      <c r="M2116" s="23" t="s">
        <v>204</v>
      </c>
      <c r="N2116" s="28" t="s">
        <v>74</v>
      </c>
      <c r="O2116" s="3" t="s">
        <v>156</v>
      </c>
      <c r="P2116" s="3" t="s">
        <v>479</v>
      </c>
      <c r="Q2116" s="28" t="s">
        <v>74</v>
      </c>
      <c r="R2116" s="29">
        <v>0</v>
      </c>
      <c r="S2116" s="30">
        <v>0</v>
      </c>
      <c r="T2116" s="30">
        <v>0</v>
      </c>
      <c r="U2116" s="30">
        <v>9</v>
      </c>
      <c r="V2116" s="30">
        <v>15</v>
      </c>
      <c r="W2116" s="28" t="s">
        <v>74</v>
      </c>
      <c r="X2116" s="3" t="s">
        <v>83</v>
      </c>
      <c r="Y2116" s="28" t="s">
        <v>74</v>
      </c>
      <c r="Z2116" s="31">
        <v>-24.745134383688601</v>
      </c>
      <c r="AA2116" s="31">
        <v>4.5493562231759634</v>
      </c>
      <c r="AB2116" s="31">
        <v>-29.680734368685414</v>
      </c>
      <c r="AC2116" s="31">
        <v>-2.7408630909959748</v>
      </c>
      <c r="AD2116" s="28" t="s">
        <v>74</v>
      </c>
      <c r="AE2116" s="31">
        <v>-45.248609153646882</v>
      </c>
      <c r="AF2116" s="31">
        <v>-21.045419622329263</v>
      </c>
      <c r="AG2116" s="28" t="s">
        <v>74</v>
      </c>
      <c r="AH2116" s="32">
        <v>45940</v>
      </c>
      <c r="AJ2116" s="30" t="s">
        <v>6816</v>
      </c>
    </row>
    <row r="2117" spans="1:36" x14ac:dyDescent="0.2">
      <c r="A2117" s="23" t="s">
        <v>3945</v>
      </c>
      <c r="B2117" s="24" t="s">
        <v>255</v>
      </c>
      <c r="C2117" s="25" t="s">
        <v>3946</v>
      </c>
      <c r="D2117" s="26" t="s">
        <v>74</v>
      </c>
      <c r="E2117" s="24">
        <v>3</v>
      </c>
      <c r="F2117" s="27">
        <v>-33.619403003866708</v>
      </c>
      <c r="G2117" s="27">
        <v>8.2873799855496095</v>
      </c>
      <c r="H2117" s="26" t="s">
        <v>74</v>
      </c>
      <c r="I2117" s="27">
        <v>67.281959214889</v>
      </c>
      <c r="J2117" s="27">
        <v>5.2666465330000003</v>
      </c>
      <c r="K2117" s="26" t="s">
        <v>74</v>
      </c>
      <c r="L2117" s="23" t="s">
        <v>178</v>
      </c>
      <c r="M2117" s="23" t="s">
        <v>179</v>
      </c>
      <c r="N2117" s="28" t="s">
        <v>74</v>
      </c>
      <c r="O2117" s="3" t="s">
        <v>109</v>
      </c>
      <c r="P2117" s="3" t="s">
        <v>258</v>
      </c>
      <c r="Q2117" s="28" t="s">
        <v>74</v>
      </c>
      <c r="R2117" s="29">
        <v>5</v>
      </c>
      <c r="S2117" s="30">
        <v>5</v>
      </c>
      <c r="T2117" s="30">
        <v>0</v>
      </c>
      <c r="U2117" s="30">
        <v>0</v>
      </c>
      <c r="V2117" s="30">
        <v>0</v>
      </c>
      <c r="W2117" s="28" t="s">
        <v>74</v>
      </c>
      <c r="X2117" s="3" t="s">
        <v>79</v>
      </c>
      <c r="Y2117" s="28" t="s">
        <v>74</v>
      </c>
      <c r="Z2117" s="31">
        <v>-25.654182920091738</v>
      </c>
      <c r="AA2117" s="31">
        <v>27.897181121071394</v>
      </c>
      <c r="AB2117" s="31">
        <v>-36.879472947330264</v>
      </c>
      <c r="AC2117" s="31">
        <v>100.22303739463648</v>
      </c>
      <c r="AD2117" s="28" t="s">
        <v>74</v>
      </c>
      <c r="AE2117" s="31">
        <v>-49.837995142789104</v>
      </c>
      <c r="AF2117" s="31">
        <v>58.006825502797184</v>
      </c>
      <c r="AG2117" s="28" t="s">
        <v>74</v>
      </c>
      <c r="AH2117" s="32">
        <v>45940</v>
      </c>
      <c r="AJ2117" s="30" t="s">
        <v>6817</v>
      </c>
    </row>
    <row r="2118" spans="1:36" x14ac:dyDescent="0.2">
      <c r="A2118" s="23">
        <v>10950</v>
      </c>
      <c r="B2118" s="24" t="s">
        <v>140</v>
      </c>
      <c r="C2118" s="25" t="s">
        <v>3947</v>
      </c>
      <c r="D2118" s="26" t="s">
        <v>74</v>
      </c>
      <c r="E2118" s="24">
        <v>2</v>
      </c>
      <c r="F2118" s="27">
        <v>-7.451367446651691</v>
      </c>
      <c r="G2118" s="27">
        <v>16.37253648366973</v>
      </c>
      <c r="H2118" s="26" t="s">
        <v>74</v>
      </c>
      <c r="I2118" s="27">
        <v>30.407636460379699</v>
      </c>
      <c r="J2118" s="27">
        <v>5.260717938</v>
      </c>
      <c r="K2118" s="26" t="s">
        <v>74</v>
      </c>
      <c r="L2118" s="23" t="s">
        <v>97</v>
      </c>
      <c r="M2118" s="23" t="s">
        <v>257</v>
      </c>
      <c r="N2118" s="28" t="s">
        <v>74</v>
      </c>
      <c r="O2118" s="3" t="s">
        <v>109</v>
      </c>
      <c r="P2118" s="3" t="s">
        <v>142</v>
      </c>
      <c r="Q2118" s="28" t="s">
        <v>74</v>
      </c>
      <c r="R2118" s="29">
        <v>3</v>
      </c>
      <c r="S2118" s="30">
        <v>0</v>
      </c>
      <c r="T2118" s="30">
        <v>0</v>
      </c>
      <c r="U2118" s="30">
        <v>0</v>
      </c>
      <c r="V2118" s="30">
        <v>0</v>
      </c>
      <c r="W2118" s="28" t="s">
        <v>74</v>
      </c>
      <c r="X2118" s="3" t="s">
        <v>83</v>
      </c>
      <c r="Y2118" s="28" t="s">
        <v>74</v>
      </c>
      <c r="Z2118" s="31">
        <v>0</v>
      </c>
      <c r="AA2118" s="31">
        <v>31.755424063116372</v>
      </c>
      <c r="AB2118" s="31">
        <v>-40.204348952023025</v>
      </c>
      <c r="AC2118" s="31">
        <v>-7.6658935668777417</v>
      </c>
      <c r="AD2118" s="28" t="s">
        <v>74</v>
      </c>
      <c r="AE2118" s="31">
        <v>-66.600349377753545</v>
      </c>
      <c r="AF2118" s="31">
        <v>-37.578137262093328</v>
      </c>
      <c r="AG2118" s="28" t="s">
        <v>74</v>
      </c>
      <c r="AH2118" s="32">
        <v>45940</v>
      </c>
      <c r="AJ2118" s="30" t="s">
        <v>6818</v>
      </c>
    </row>
    <row r="2119" spans="1:36" x14ac:dyDescent="0.2">
      <c r="A2119" s="23" t="s">
        <v>3948</v>
      </c>
      <c r="B2119" s="24" t="s">
        <v>255</v>
      </c>
      <c r="C2119" s="25" t="s">
        <v>3949</v>
      </c>
      <c r="D2119" s="26" t="s">
        <v>74</v>
      </c>
      <c r="E2119" s="24">
        <v>3</v>
      </c>
      <c r="F2119" s="27">
        <v>-19.239905735342703</v>
      </c>
      <c r="G2119" s="27">
        <v>12.06590045704819</v>
      </c>
      <c r="H2119" s="26" t="s">
        <v>74</v>
      </c>
      <c r="I2119" s="27">
        <v>35.041740077781405</v>
      </c>
      <c r="J2119" s="27">
        <v>5.2550626300000003</v>
      </c>
      <c r="K2119" s="26" t="s">
        <v>74</v>
      </c>
      <c r="L2119" s="23" t="s">
        <v>113</v>
      </c>
      <c r="M2119" s="23" t="s">
        <v>132</v>
      </c>
      <c r="N2119" s="28" t="s">
        <v>74</v>
      </c>
      <c r="O2119" s="3" t="s">
        <v>109</v>
      </c>
      <c r="P2119" s="3" t="s">
        <v>258</v>
      </c>
      <c r="Q2119" s="28" t="s">
        <v>74</v>
      </c>
      <c r="R2119" s="29">
        <v>4</v>
      </c>
      <c r="S2119" s="30">
        <v>0</v>
      </c>
      <c r="T2119" s="30">
        <v>0</v>
      </c>
      <c r="U2119" s="30">
        <v>0</v>
      </c>
      <c r="V2119" s="30">
        <v>0</v>
      </c>
      <c r="W2119" s="28" t="s">
        <v>74</v>
      </c>
      <c r="X2119" s="3" t="s">
        <v>83</v>
      </c>
      <c r="Y2119" s="28" t="s">
        <v>74</v>
      </c>
      <c r="Z2119" s="31">
        <v>-4.9228508449669377</v>
      </c>
      <c r="AA2119" s="31">
        <v>17.4228675136116</v>
      </c>
      <c r="AB2119" s="31">
        <v>-28.042262658716677</v>
      </c>
      <c r="AC2119" s="31">
        <v>81.86254511525496</v>
      </c>
      <c r="AD2119" s="28" t="s">
        <v>74</v>
      </c>
      <c r="AE2119" s="31">
        <v>-42.036990199948747</v>
      </c>
      <c r="AF2119" s="31">
        <v>40.966973435967809</v>
      </c>
      <c r="AG2119" s="28" t="s">
        <v>74</v>
      </c>
      <c r="AH2119" s="32">
        <v>45940</v>
      </c>
      <c r="AJ2119" s="30" t="s">
        <v>6819</v>
      </c>
    </row>
    <row r="2120" spans="1:36" x14ac:dyDescent="0.2">
      <c r="A2120" s="23">
        <v>2269</v>
      </c>
      <c r="B2120" s="24" t="s">
        <v>259</v>
      </c>
      <c r="C2120" s="25" t="s">
        <v>3950</v>
      </c>
      <c r="D2120" s="26" t="s">
        <v>74</v>
      </c>
      <c r="E2120" s="24">
        <v>0</v>
      </c>
      <c r="F2120" s="27">
        <v>-34.338122260058682</v>
      </c>
      <c r="G2120" s="27">
        <v>0</v>
      </c>
      <c r="H2120" s="26" t="s">
        <v>74</v>
      </c>
      <c r="I2120" s="27">
        <v>15.966253365384272</v>
      </c>
      <c r="J2120" s="27">
        <v>5.2493698179999999</v>
      </c>
      <c r="K2120" s="26" t="s">
        <v>74</v>
      </c>
      <c r="L2120" s="23" t="s">
        <v>122</v>
      </c>
      <c r="M2120" s="23" t="s">
        <v>221</v>
      </c>
      <c r="N2120" s="28" t="s">
        <v>74</v>
      </c>
      <c r="O2120" s="3" t="s">
        <v>109</v>
      </c>
      <c r="P2120" s="3" t="s">
        <v>261</v>
      </c>
      <c r="Q2120" s="28" t="s">
        <v>74</v>
      </c>
      <c r="R2120" s="29">
        <v>0</v>
      </c>
      <c r="S2120" s="30">
        <v>0</v>
      </c>
      <c r="T2120" s="30">
        <v>0</v>
      </c>
      <c r="U2120" s="30">
        <v>1</v>
      </c>
      <c r="V2120" s="30">
        <v>4</v>
      </c>
      <c r="W2120" s="28" t="s">
        <v>74</v>
      </c>
      <c r="X2120" s="3" t="s">
        <v>101</v>
      </c>
      <c r="Y2120" s="28" t="s">
        <v>74</v>
      </c>
      <c r="Z2120" s="31">
        <v>-15.321897409829385</v>
      </c>
      <c r="AA2120" s="31">
        <v>0</v>
      </c>
      <c r="AB2120" s="31">
        <v>-17.728830206368521</v>
      </c>
      <c r="AC2120" s="31">
        <v>-6.351973938248241</v>
      </c>
      <c r="AD2120" s="28" t="s">
        <v>74</v>
      </c>
      <c r="AE2120" s="31">
        <v>-50.438443500294547</v>
      </c>
      <c r="AF2120" s="31">
        <v>-34.942327829235154</v>
      </c>
      <c r="AG2120" s="28" t="s">
        <v>74</v>
      </c>
      <c r="AH2120" s="32">
        <v>45940</v>
      </c>
      <c r="AJ2120" s="30" t="s">
        <v>6820</v>
      </c>
    </row>
    <row r="2121" spans="1:36" x14ac:dyDescent="0.2">
      <c r="A2121" s="23" t="s">
        <v>3951</v>
      </c>
      <c r="B2121" s="24" t="s">
        <v>255</v>
      </c>
      <c r="C2121" s="25" t="s">
        <v>3952</v>
      </c>
      <c r="D2121" s="26" t="s">
        <v>74</v>
      </c>
      <c r="E2121" s="24">
        <v>0</v>
      </c>
      <c r="F2121" s="27">
        <v>-26.182263235882846</v>
      </c>
      <c r="G2121" s="27">
        <v>1.8059050252535056</v>
      </c>
      <c r="H2121" s="26" t="s">
        <v>74</v>
      </c>
      <c r="I2121" s="27">
        <v>24.039933723343147</v>
      </c>
      <c r="J2121" s="27">
        <v>5.2343816529999998</v>
      </c>
      <c r="K2121" s="26" t="s">
        <v>74</v>
      </c>
      <c r="L2121" s="23" t="s">
        <v>91</v>
      </c>
      <c r="M2121" s="23" t="s">
        <v>713</v>
      </c>
      <c r="N2121" s="28" t="s">
        <v>74</v>
      </c>
      <c r="O2121" s="3" t="s">
        <v>109</v>
      </c>
      <c r="P2121" s="3" t="s">
        <v>258</v>
      </c>
      <c r="Q2121" s="28" t="s">
        <v>74</v>
      </c>
      <c r="R2121" s="29">
        <v>3</v>
      </c>
      <c r="S2121" s="30">
        <v>0</v>
      </c>
      <c r="T2121" s="30">
        <v>0</v>
      </c>
      <c r="U2121" s="30">
        <v>0</v>
      </c>
      <c r="V2121" s="30">
        <v>13</v>
      </c>
      <c r="W2121" s="28" t="s">
        <v>74</v>
      </c>
      <c r="X2121" s="3" t="s">
        <v>83</v>
      </c>
      <c r="Y2121" s="28" t="s">
        <v>74</v>
      </c>
      <c r="Z2121" s="31">
        <v>-15.489356002102623</v>
      </c>
      <c r="AA2121" s="31">
        <v>0.96993210475266745</v>
      </c>
      <c r="AB2121" s="31">
        <v>-19.036416696464144</v>
      </c>
      <c r="AC2121" s="31">
        <v>1.8722848889272763</v>
      </c>
      <c r="AD2121" s="28" t="s">
        <v>74</v>
      </c>
      <c r="AE2121" s="31">
        <v>-57.051501779659418</v>
      </c>
      <c r="AF2121" s="31">
        <v>-29.744085236648836</v>
      </c>
      <c r="AG2121" s="28" t="s">
        <v>74</v>
      </c>
      <c r="AH2121" s="32">
        <v>45940</v>
      </c>
      <c r="AJ2121" s="30" t="s">
        <v>6821</v>
      </c>
    </row>
    <row r="2122" spans="1:36" x14ac:dyDescent="0.2">
      <c r="A2122" s="23" t="s">
        <v>3953</v>
      </c>
      <c r="B2122" s="24" t="s">
        <v>255</v>
      </c>
      <c r="C2122" s="25" t="s">
        <v>3954</v>
      </c>
      <c r="D2122" s="26" t="s">
        <v>74</v>
      </c>
      <c r="E2122" s="24">
        <v>0</v>
      </c>
      <c r="F2122" s="27">
        <v>-22.300214015011132</v>
      </c>
      <c r="G2122" s="27">
        <v>8.0845038641258995</v>
      </c>
      <c r="H2122" s="26" t="s">
        <v>74</v>
      </c>
      <c r="I2122" s="27">
        <v>17.958499228069403</v>
      </c>
      <c r="J2122" s="27">
        <v>5.2285302360000001</v>
      </c>
      <c r="K2122" s="26" t="s">
        <v>74</v>
      </c>
      <c r="L2122" s="23" t="s">
        <v>122</v>
      </c>
      <c r="M2122" s="23" t="s">
        <v>161</v>
      </c>
      <c r="N2122" s="28" t="s">
        <v>74</v>
      </c>
      <c r="O2122" s="3" t="s">
        <v>109</v>
      </c>
      <c r="P2122" s="3" t="s">
        <v>258</v>
      </c>
      <c r="Q2122" s="28" t="s">
        <v>74</v>
      </c>
      <c r="R2122" s="29">
        <v>3</v>
      </c>
      <c r="S2122" s="30">
        <v>0</v>
      </c>
      <c r="T2122" s="30">
        <v>0</v>
      </c>
      <c r="U2122" s="30">
        <v>0</v>
      </c>
      <c r="V2122" s="30">
        <v>25</v>
      </c>
      <c r="W2122" s="28" t="s">
        <v>74</v>
      </c>
      <c r="X2122" s="3" t="s">
        <v>101</v>
      </c>
      <c r="Y2122" s="28" t="s">
        <v>74</v>
      </c>
      <c r="Z2122" s="31">
        <v>-0.31387319522912743</v>
      </c>
      <c r="AA2122" s="31">
        <v>10.52842827987233</v>
      </c>
      <c r="AB2122" s="31">
        <v>-20.190533096190741</v>
      </c>
      <c r="AC2122" s="31">
        <v>-2.2468936568531204</v>
      </c>
      <c r="AD2122" s="28" t="s">
        <v>74</v>
      </c>
      <c r="AE2122" s="31">
        <v>-48.020307268661725</v>
      </c>
      <c r="AF2122" s="31">
        <v>-32.451481623551139</v>
      </c>
      <c r="AG2122" s="28" t="s">
        <v>74</v>
      </c>
      <c r="AH2122" s="32">
        <v>45940</v>
      </c>
      <c r="AJ2122" s="30" t="s">
        <v>6822</v>
      </c>
    </row>
    <row r="2123" spans="1:36" x14ac:dyDescent="0.2">
      <c r="A2123" s="23" t="s">
        <v>3955</v>
      </c>
      <c r="B2123" s="24" t="s">
        <v>1802</v>
      </c>
      <c r="C2123" s="25" t="s">
        <v>3956</v>
      </c>
      <c r="D2123" s="26" t="s">
        <v>74</v>
      </c>
      <c r="E2123" s="24">
        <v>2</v>
      </c>
      <c r="F2123" s="27">
        <v>-12.403666960973975</v>
      </c>
      <c r="G2123" s="27">
        <v>0.81359563860048456</v>
      </c>
      <c r="H2123" s="26" t="s">
        <v>74</v>
      </c>
      <c r="I2123" s="27">
        <v>14.241499239835035</v>
      </c>
      <c r="J2123" s="27">
        <v>5.2222423899999999</v>
      </c>
      <c r="K2123" s="26" t="s">
        <v>74</v>
      </c>
      <c r="L2123" s="23" t="s">
        <v>97</v>
      </c>
      <c r="M2123" s="23" t="s">
        <v>98</v>
      </c>
      <c r="N2123" s="28" t="s">
        <v>74</v>
      </c>
      <c r="O2123" s="3" t="s">
        <v>99</v>
      </c>
      <c r="P2123" s="3" t="s">
        <v>1804</v>
      </c>
      <c r="Q2123" s="28" t="s">
        <v>74</v>
      </c>
      <c r="R2123" s="29">
        <v>3</v>
      </c>
      <c r="S2123" s="30">
        <v>0</v>
      </c>
      <c r="T2123" s="30">
        <v>0</v>
      </c>
      <c r="U2123" s="30">
        <v>0</v>
      </c>
      <c r="V2123" s="30">
        <v>0</v>
      </c>
      <c r="W2123" s="28" t="s">
        <v>74</v>
      </c>
      <c r="X2123" s="3" t="s">
        <v>101</v>
      </c>
      <c r="Y2123" s="28" t="s">
        <v>74</v>
      </c>
      <c r="Z2123" s="31">
        <v>-10.064935064935066</v>
      </c>
      <c r="AA2123" s="31">
        <v>7.003101931077639</v>
      </c>
      <c r="AB2123" s="31">
        <v>-10.064935064935066</v>
      </c>
      <c r="AC2123" s="31">
        <v>20.161845425667362</v>
      </c>
      <c r="AD2123" s="28" t="s">
        <v>74</v>
      </c>
      <c r="AE2123" s="31">
        <v>-20.168964484548365</v>
      </c>
      <c r="AF2123" s="31">
        <v>-2.4820557123612974</v>
      </c>
      <c r="AG2123" s="28" t="s">
        <v>74</v>
      </c>
      <c r="AH2123" s="32">
        <v>45940</v>
      </c>
      <c r="AJ2123" s="30" t="s">
        <v>6823</v>
      </c>
    </row>
    <row r="2124" spans="1:36" x14ac:dyDescent="0.2">
      <c r="A2124" s="23" t="s">
        <v>3957</v>
      </c>
      <c r="B2124" s="24" t="s">
        <v>198</v>
      </c>
      <c r="C2124" s="25" t="s">
        <v>3958</v>
      </c>
      <c r="D2124" s="26" t="s">
        <v>74</v>
      </c>
      <c r="E2124" s="24">
        <v>5</v>
      </c>
      <c r="F2124" s="27">
        <v>-0.37823138829536995</v>
      </c>
      <c r="G2124" s="27">
        <v>18.70412832269335</v>
      </c>
      <c r="H2124" s="26" t="s">
        <v>74</v>
      </c>
      <c r="I2124" s="27">
        <v>21.583037898059747</v>
      </c>
      <c r="J2124" s="27">
        <v>5.2203503339999999</v>
      </c>
      <c r="K2124" s="26" t="s">
        <v>74</v>
      </c>
      <c r="L2124" s="23" t="s">
        <v>178</v>
      </c>
      <c r="M2124" s="23" t="s">
        <v>689</v>
      </c>
      <c r="N2124" s="28" t="s">
        <v>74</v>
      </c>
      <c r="O2124" s="3" t="s">
        <v>156</v>
      </c>
      <c r="P2124" s="3" t="s">
        <v>201</v>
      </c>
      <c r="Q2124" s="28" t="s">
        <v>74</v>
      </c>
      <c r="R2124" s="29">
        <v>5</v>
      </c>
      <c r="S2124" s="30">
        <v>36</v>
      </c>
      <c r="T2124" s="30">
        <v>18</v>
      </c>
      <c r="U2124" s="30">
        <v>0</v>
      </c>
      <c r="V2124" s="30">
        <v>0</v>
      </c>
      <c r="W2124" s="28" t="s">
        <v>74</v>
      </c>
      <c r="X2124" s="3" t="s">
        <v>83</v>
      </c>
      <c r="Y2124" s="28" t="s">
        <v>74</v>
      </c>
      <c r="Z2124" s="31">
        <v>0</v>
      </c>
      <c r="AA2124" s="31">
        <v>36.549963040118257</v>
      </c>
      <c r="AB2124" s="31">
        <v>0</v>
      </c>
      <c r="AC2124" s="31">
        <v>52.670551300723787</v>
      </c>
      <c r="AD2124" s="28" t="s">
        <v>74</v>
      </c>
      <c r="AE2124" s="31">
        <v>-5.7975023901028786</v>
      </c>
      <c r="AF2124" s="31">
        <v>23.360095671750596</v>
      </c>
      <c r="AG2124" s="28" t="s">
        <v>74</v>
      </c>
      <c r="AH2124" s="32">
        <v>45940</v>
      </c>
      <c r="AJ2124" s="30" t="s">
        <v>6824</v>
      </c>
    </row>
    <row r="2125" spans="1:36" x14ac:dyDescent="0.2">
      <c r="A2125" s="23" t="s">
        <v>3959</v>
      </c>
      <c r="B2125" s="24" t="s">
        <v>154</v>
      </c>
      <c r="C2125" s="25" t="s">
        <v>3960</v>
      </c>
      <c r="D2125" s="26" t="s">
        <v>74</v>
      </c>
      <c r="E2125" s="24">
        <v>2</v>
      </c>
      <c r="F2125" s="27">
        <v>-13.776301807012977</v>
      </c>
      <c r="G2125" s="27">
        <v>5.4322591561868716</v>
      </c>
      <c r="H2125" s="26" t="s">
        <v>74</v>
      </c>
      <c r="I2125" s="27">
        <v>23.259670765971162</v>
      </c>
      <c r="J2125" s="27">
        <v>5.2188092770000001</v>
      </c>
      <c r="K2125" s="26" t="s">
        <v>74</v>
      </c>
      <c r="L2125" s="23" t="s">
        <v>97</v>
      </c>
      <c r="M2125" s="23" t="s">
        <v>521</v>
      </c>
      <c r="N2125" s="28" t="s">
        <v>74</v>
      </c>
      <c r="O2125" s="3" t="s">
        <v>156</v>
      </c>
      <c r="P2125" s="3" t="s">
        <v>157</v>
      </c>
      <c r="Q2125" s="28" t="s">
        <v>74</v>
      </c>
      <c r="R2125" s="29">
        <v>3</v>
      </c>
      <c r="S2125" s="30">
        <v>0</v>
      </c>
      <c r="T2125" s="30">
        <v>0</v>
      </c>
      <c r="U2125" s="30">
        <v>0</v>
      </c>
      <c r="V2125" s="30">
        <v>0</v>
      </c>
      <c r="W2125" s="28" t="s">
        <v>74</v>
      </c>
      <c r="X2125" s="3" t="s">
        <v>83</v>
      </c>
      <c r="Y2125" s="28" t="s">
        <v>74</v>
      </c>
      <c r="Z2125" s="31">
        <v>-8.0075365049458274</v>
      </c>
      <c r="AA2125" s="31">
        <v>10.620220900594731</v>
      </c>
      <c r="AB2125" s="31">
        <v>-9.4785631517960525</v>
      </c>
      <c r="AC2125" s="31">
        <v>24.415310154372452</v>
      </c>
      <c r="AD2125" s="28" t="s">
        <v>74</v>
      </c>
      <c r="AE2125" s="31">
        <v>-16.48142716918332</v>
      </c>
      <c r="AF2125" s="31">
        <v>2.4437519353491313</v>
      </c>
      <c r="AG2125" s="28" t="s">
        <v>74</v>
      </c>
      <c r="AH2125" s="32">
        <v>45940</v>
      </c>
      <c r="AJ2125" s="30" t="s">
        <v>6825</v>
      </c>
    </row>
    <row r="2126" spans="1:36" x14ac:dyDescent="0.2">
      <c r="A2126" s="23" t="s">
        <v>3961</v>
      </c>
      <c r="B2126" s="24" t="s">
        <v>1818</v>
      </c>
      <c r="C2126" s="25" t="s">
        <v>3962</v>
      </c>
      <c r="D2126" s="26" t="s">
        <v>74</v>
      </c>
      <c r="E2126" s="24">
        <v>1</v>
      </c>
      <c r="F2126" s="27">
        <v>-18.17343083457892</v>
      </c>
      <c r="G2126" s="27">
        <v>11.18217111046528</v>
      </c>
      <c r="H2126" s="26" t="s">
        <v>74</v>
      </c>
      <c r="I2126" s="27">
        <v>41.605964716155022</v>
      </c>
      <c r="J2126" s="27">
        <v>5.2167807670000004</v>
      </c>
      <c r="K2126" s="26" t="s">
        <v>74</v>
      </c>
      <c r="L2126" s="23" t="s">
        <v>88</v>
      </c>
      <c r="M2126" s="23" t="s">
        <v>206</v>
      </c>
      <c r="N2126" s="28" t="s">
        <v>74</v>
      </c>
      <c r="O2126" s="3" t="s">
        <v>99</v>
      </c>
      <c r="P2126" s="3" t="s">
        <v>1820</v>
      </c>
      <c r="Q2126" s="28" t="s">
        <v>74</v>
      </c>
      <c r="R2126" s="29">
        <v>4</v>
      </c>
      <c r="S2126" s="30">
        <v>0</v>
      </c>
      <c r="T2126" s="30">
        <v>0</v>
      </c>
      <c r="U2126" s="30">
        <v>0</v>
      </c>
      <c r="V2126" s="30">
        <v>0</v>
      </c>
      <c r="W2126" s="28" t="s">
        <v>74</v>
      </c>
      <c r="X2126" s="3" t="s">
        <v>79</v>
      </c>
      <c r="Y2126" s="28" t="s">
        <v>74</v>
      </c>
      <c r="Z2126" s="31">
        <v>0</v>
      </c>
      <c r="AA2126" s="31">
        <v>17.042401588599468</v>
      </c>
      <c r="AB2126" s="31">
        <v>-6.4862342510499325</v>
      </c>
      <c r="AC2126" s="31">
        <v>74.927877166412813</v>
      </c>
      <c r="AD2126" s="28" t="s">
        <v>74</v>
      </c>
      <c r="AE2126" s="31">
        <v>-36.927789010341854</v>
      </c>
      <c r="AF2126" s="31">
        <v>-5.2879990001725057</v>
      </c>
      <c r="AG2126" s="28" t="s">
        <v>74</v>
      </c>
      <c r="AH2126" s="32">
        <v>45940</v>
      </c>
      <c r="AJ2126" s="30" t="s">
        <v>6826</v>
      </c>
    </row>
    <row r="2127" spans="1:36" x14ac:dyDescent="0.2">
      <c r="A2127" s="23" t="s">
        <v>3963</v>
      </c>
      <c r="B2127" s="24" t="s">
        <v>691</v>
      </c>
      <c r="C2127" s="25" t="s">
        <v>3964</v>
      </c>
      <c r="D2127" s="26" t="s">
        <v>74</v>
      </c>
      <c r="E2127" s="24">
        <v>0</v>
      </c>
      <c r="F2127" s="27">
        <v>-23.353812029739281</v>
      </c>
      <c r="G2127" s="27">
        <v>0</v>
      </c>
      <c r="H2127" s="26" t="s">
        <v>74</v>
      </c>
      <c r="I2127" s="27">
        <v>39.293136792867621</v>
      </c>
      <c r="J2127" s="27">
        <v>5.2091826470000004</v>
      </c>
      <c r="K2127" s="26" t="s">
        <v>74</v>
      </c>
      <c r="L2127" s="23" t="s">
        <v>122</v>
      </c>
      <c r="M2127" s="23" t="s">
        <v>221</v>
      </c>
      <c r="N2127" s="28" t="s">
        <v>74</v>
      </c>
      <c r="O2127" s="3" t="s">
        <v>77</v>
      </c>
      <c r="P2127" s="3" t="s">
        <v>693</v>
      </c>
      <c r="Q2127" s="28" t="s">
        <v>74</v>
      </c>
      <c r="R2127" s="29">
        <v>3</v>
      </c>
      <c r="S2127" s="30">
        <v>0</v>
      </c>
      <c r="T2127" s="30">
        <v>0</v>
      </c>
      <c r="U2127" s="30">
        <v>0</v>
      </c>
      <c r="V2127" s="30">
        <v>2</v>
      </c>
      <c r="W2127" s="28" t="s">
        <v>74</v>
      </c>
      <c r="X2127" s="3" t="s">
        <v>83</v>
      </c>
      <c r="Y2127" s="28" t="s">
        <v>74</v>
      </c>
      <c r="Z2127" s="31">
        <v>-13.15916787614902</v>
      </c>
      <c r="AA2127" s="31">
        <v>3.5776110790536704</v>
      </c>
      <c r="AB2127" s="31">
        <v>-29.469548133595286</v>
      </c>
      <c r="AC2127" s="31">
        <v>25.505167037239012</v>
      </c>
      <c r="AD2127" s="28" t="s">
        <v>74</v>
      </c>
      <c r="AE2127" s="31">
        <v>-38.10537633567224</v>
      </c>
      <c r="AF2127" s="31">
        <v>-5.9890576763931058</v>
      </c>
      <c r="AG2127" s="28" t="s">
        <v>74</v>
      </c>
      <c r="AH2127" s="32">
        <v>45940</v>
      </c>
      <c r="AJ2127" s="30" t="s">
        <v>6827</v>
      </c>
    </row>
    <row r="2128" spans="1:36" x14ac:dyDescent="0.2">
      <c r="A2128" s="23" t="s">
        <v>3965</v>
      </c>
      <c r="B2128" s="24" t="s">
        <v>691</v>
      </c>
      <c r="C2128" s="25" t="s">
        <v>3966</v>
      </c>
      <c r="D2128" s="26" t="s">
        <v>74</v>
      </c>
      <c r="E2128" s="24">
        <v>0</v>
      </c>
      <c r="F2128" s="27">
        <v>-27.323107270365281</v>
      </c>
      <c r="G2128" s="27">
        <v>4.0897408881084676</v>
      </c>
      <c r="H2128" s="26" t="s">
        <v>74</v>
      </c>
      <c r="I2128" s="27">
        <v>27.153977774317241</v>
      </c>
      <c r="J2128" s="27">
        <v>5.2083497449999996</v>
      </c>
      <c r="K2128" s="26" t="s">
        <v>74</v>
      </c>
      <c r="L2128" s="23" t="s">
        <v>178</v>
      </c>
      <c r="M2128" s="23" t="s">
        <v>418</v>
      </c>
      <c r="N2128" s="28" t="s">
        <v>74</v>
      </c>
      <c r="O2128" s="3" t="s">
        <v>77</v>
      </c>
      <c r="P2128" s="3" t="s">
        <v>693</v>
      </c>
      <c r="Q2128" s="28" t="s">
        <v>74</v>
      </c>
      <c r="R2128" s="29">
        <v>0</v>
      </c>
      <c r="S2128" s="30">
        <v>0</v>
      </c>
      <c r="T2128" s="30">
        <v>0</v>
      </c>
      <c r="U2128" s="30">
        <v>14</v>
      </c>
      <c r="V2128" s="30">
        <v>10</v>
      </c>
      <c r="W2128" s="28" t="s">
        <v>74</v>
      </c>
      <c r="X2128" s="3" t="s">
        <v>83</v>
      </c>
      <c r="Y2128" s="28" t="s">
        <v>74</v>
      </c>
      <c r="Z2128" s="31">
        <v>-17.656415694591729</v>
      </c>
      <c r="AA2128" s="31">
        <v>6.7353951890034267</v>
      </c>
      <c r="AB2128" s="31">
        <v>-32.419495213228899</v>
      </c>
      <c r="AC2128" s="31">
        <v>-16.615882714574518</v>
      </c>
      <c r="AD2128" s="28" t="s">
        <v>74</v>
      </c>
      <c r="AE2128" s="31">
        <v>-58.12069471910516</v>
      </c>
      <c r="AF2128" s="31">
        <v>-41.241158513507095</v>
      </c>
      <c r="AG2128" s="28" t="s">
        <v>74</v>
      </c>
      <c r="AH2128" s="32">
        <v>45940</v>
      </c>
      <c r="AJ2128" s="30" t="s">
        <v>6828</v>
      </c>
    </row>
    <row r="2129" spans="1:36" x14ac:dyDescent="0.2">
      <c r="A2129" s="23">
        <v>90430</v>
      </c>
      <c r="B2129" s="24" t="s">
        <v>140</v>
      </c>
      <c r="C2129" s="25" t="s">
        <v>3967</v>
      </c>
      <c r="D2129" s="26" t="s">
        <v>74</v>
      </c>
      <c r="E2129" s="24">
        <v>0</v>
      </c>
      <c r="F2129" s="27">
        <v>-27.592802041326848</v>
      </c>
      <c r="G2129" s="27">
        <v>1.3829612856842948</v>
      </c>
      <c r="H2129" s="26" t="s">
        <v>74</v>
      </c>
      <c r="I2129" s="27">
        <v>30.538823441171875</v>
      </c>
      <c r="J2129" s="27">
        <v>5.1917660049999999</v>
      </c>
      <c r="K2129" s="26" t="s">
        <v>74</v>
      </c>
      <c r="L2129" s="23" t="s">
        <v>122</v>
      </c>
      <c r="M2129" s="23" t="s">
        <v>161</v>
      </c>
      <c r="N2129" s="28" t="s">
        <v>74</v>
      </c>
      <c r="O2129" s="3" t="s">
        <v>109</v>
      </c>
      <c r="P2129" s="3" t="s">
        <v>142</v>
      </c>
      <c r="Q2129" s="28" t="s">
        <v>74</v>
      </c>
      <c r="R2129" s="29">
        <v>1</v>
      </c>
      <c r="S2129" s="30">
        <v>0</v>
      </c>
      <c r="T2129" s="30">
        <v>0</v>
      </c>
      <c r="U2129" s="30">
        <v>0</v>
      </c>
      <c r="V2129" s="30">
        <v>9</v>
      </c>
      <c r="W2129" s="28" t="s">
        <v>74</v>
      </c>
      <c r="X2129" s="3" t="s">
        <v>83</v>
      </c>
      <c r="Y2129" s="28" t="s">
        <v>74</v>
      </c>
      <c r="Z2129" s="31">
        <v>-17.663230240549829</v>
      </c>
      <c r="AA2129" s="31">
        <v>14.641148325358852</v>
      </c>
      <c r="AB2129" s="31">
        <v>-37.653667057259334</v>
      </c>
      <c r="AC2129" s="31">
        <v>-8.5969804348708507</v>
      </c>
      <c r="AD2129" s="28" t="s">
        <v>74</v>
      </c>
      <c r="AE2129" s="31">
        <v>-61.981226498343787</v>
      </c>
      <c r="AF2129" s="31">
        <v>-36.935780304012752</v>
      </c>
      <c r="AG2129" s="28" t="s">
        <v>74</v>
      </c>
      <c r="AH2129" s="32">
        <v>45940</v>
      </c>
      <c r="AJ2129" s="30" t="s">
        <v>6829</v>
      </c>
    </row>
    <row r="2130" spans="1:36" x14ac:dyDescent="0.2">
      <c r="A2130" s="23" t="s">
        <v>3968</v>
      </c>
      <c r="B2130" s="24" t="s">
        <v>72</v>
      </c>
      <c r="C2130" s="25" t="s">
        <v>3969</v>
      </c>
      <c r="D2130" s="26" t="s">
        <v>74</v>
      </c>
      <c r="E2130" s="24">
        <v>0</v>
      </c>
      <c r="F2130" s="27">
        <v>-28.390933445823524</v>
      </c>
      <c r="G2130" s="27">
        <v>10.012741557438975</v>
      </c>
      <c r="H2130" s="26" t="s">
        <v>74</v>
      </c>
      <c r="I2130" s="27">
        <v>61.636769901262603</v>
      </c>
      <c r="J2130" s="27">
        <v>5.191293312</v>
      </c>
      <c r="K2130" s="26" t="s">
        <v>74</v>
      </c>
      <c r="L2130" s="23" t="s">
        <v>91</v>
      </c>
      <c r="M2130" s="23" t="s">
        <v>713</v>
      </c>
      <c r="N2130" s="28" t="s">
        <v>74</v>
      </c>
      <c r="O2130" s="3" t="s">
        <v>77</v>
      </c>
      <c r="P2130" s="3" t="s">
        <v>78</v>
      </c>
      <c r="Q2130" s="28" t="s">
        <v>74</v>
      </c>
      <c r="R2130" s="29">
        <v>2</v>
      </c>
      <c r="S2130" s="30">
        <v>0</v>
      </c>
      <c r="T2130" s="30">
        <v>0</v>
      </c>
      <c r="U2130" s="30">
        <v>0</v>
      </c>
      <c r="V2130" s="30">
        <v>1</v>
      </c>
      <c r="W2130" s="28" t="s">
        <v>74</v>
      </c>
      <c r="X2130" s="3" t="s">
        <v>79</v>
      </c>
      <c r="Y2130" s="28" t="s">
        <v>74</v>
      </c>
      <c r="Z2130" s="31">
        <v>-17.759900990099016</v>
      </c>
      <c r="AA2130" s="31">
        <v>28.77906976744185</v>
      </c>
      <c r="AB2130" s="31">
        <v>-79.175806957066754</v>
      </c>
      <c r="AC2130" s="31">
        <v>-44.44815997592336</v>
      </c>
      <c r="AD2130" s="28" t="s">
        <v>74</v>
      </c>
      <c r="AE2130" s="31">
        <v>-84.229989721087108</v>
      </c>
      <c r="AF2130" s="31">
        <v>-60.133627597259988</v>
      </c>
      <c r="AG2130" s="28" t="s">
        <v>74</v>
      </c>
      <c r="AH2130" s="32">
        <v>45940</v>
      </c>
      <c r="AJ2130" s="30" t="s">
        <v>6830</v>
      </c>
    </row>
    <row r="2131" spans="1:36" x14ac:dyDescent="0.2">
      <c r="A2131" s="23" t="s">
        <v>3970</v>
      </c>
      <c r="B2131" s="24" t="s">
        <v>154</v>
      </c>
      <c r="C2131" s="25" t="s">
        <v>3971</v>
      </c>
      <c r="D2131" s="26" t="s">
        <v>74</v>
      </c>
      <c r="E2131" s="24">
        <v>0</v>
      </c>
      <c r="F2131" s="27">
        <v>-16.078176905056271</v>
      </c>
      <c r="G2131" s="27">
        <v>0</v>
      </c>
      <c r="H2131" s="26" t="s">
        <v>74</v>
      </c>
      <c r="I2131" s="27">
        <v>41.045664991573751</v>
      </c>
      <c r="J2131" s="27">
        <v>5.190473978</v>
      </c>
      <c r="K2131" s="26" t="s">
        <v>74</v>
      </c>
      <c r="L2131" s="23" t="s">
        <v>75</v>
      </c>
      <c r="M2131" s="23" t="s">
        <v>204</v>
      </c>
      <c r="N2131" s="28" t="s">
        <v>74</v>
      </c>
      <c r="O2131" s="3" t="s">
        <v>156</v>
      </c>
      <c r="P2131" s="3" t="s">
        <v>175</v>
      </c>
      <c r="Q2131" s="28" t="s">
        <v>74</v>
      </c>
      <c r="R2131" s="29">
        <v>1</v>
      </c>
      <c r="S2131" s="30">
        <v>0</v>
      </c>
      <c r="T2131" s="30">
        <v>0</v>
      </c>
      <c r="U2131" s="30">
        <v>0</v>
      </c>
      <c r="V2131" s="30">
        <v>2</v>
      </c>
      <c r="W2131" s="28" t="s">
        <v>74</v>
      </c>
      <c r="X2131" s="3" t="s">
        <v>79</v>
      </c>
      <c r="Y2131" s="28" t="s">
        <v>74</v>
      </c>
      <c r="Z2131" s="31">
        <v>-14.306428226196232</v>
      </c>
      <c r="AA2131" s="31">
        <v>7.000603500301751</v>
      </c>
      <c r="AB2131" s="31">
        <v>-39.949195596951732</v>
      </c>
      <c r="AC2131" s="31">
        <v>-10.157111041858267</v>
      </c>
      <c r="AD2131" s="28" t="s">
        <v>74</v>
      </c>
      <c r="AE2131" s="31">
        <v>-53.281200600497073</v>
      </c>
      <c r="AF2131" s="31">
        <v>-28.174871387837968</v>
      </c>
      <c r="AG2131" s="28" t="s">
        <v>74</v>
      </c>
      <c r="AH2131" s="32">
        <v>45940</v>
      </c>
      <c r="AJ2131" s="30" t="s">
        <v>6831</v>
      </c>
    </row>
    <row r="2132" spans="1:36" x14ac:dyDescent="0.2">
      <c r="A2132" s="23" t="s">
        <v>3972</v>
      </c>
      <c r="B2132" s="24" t="s">
        <v>72</v>
      </c>
      <c r="C2132" s="25" t="s">
        <v>3973</v>
      </c>
      <c r="D2132" s="26" t="s">
        <v>74</v>
      </c>
      <c r="E2132" s="24">
        <v>3</v>
      </c>
      <c r="F2132" s="27">
        <v>-30.766684456751381</v>
      </c>
      <c r="G2132" s="27">
        <v>111.02862674130603</v>
      </c>
      <c r="H2132" s="26" t="s">
        <v>74</v>
      </c>
      <c r="I2132" s="27">
        <v>68.799494435718671</v>
      </c>
      <c r="J2132" s="27">
        <v>5.1730931529999999</v>
      </c>
      <c r="K2132" s="26" t="s">
        <v>74</v>
      </c>
      <c r="L2132" s="23" t="s">
        <v>178</v>
      </c>
      <c r="M2132" s="23" t="s">
        <v>826</v>
      </c>
      <c r="N2132" s="28" t="s">
        <v>74</v>
      </c>
      <c r="O2132" s="3" t="s">
        <v>77</v>
      </c>
      <c r="P2132" s="3" t="s">
        <v>78</v>
      </c>
      <c r="Q2132" s="28" t="s">
        <v>74</v>
      </c>
      <c r="R2132" s="29">
        <v>3</v>
      </c>
      <c r="S2132" s="30">
        <v>0</v>
      </c>
      <c r="T2132" s="30">
        <v>0</v>
      </c>
      <c r="U2132" s="30">
        <v>0</v>
      </c>
      <c r="V2132" s="30">
        <v>0</v>
      </c>
      <c r="W2132" s="28" t="s">
        <v>74</v>
      </c>
      <c r="X2132" s="3" t="s">
        <v>79</v>
      </c>
      <c r="Y2132" s="28" t="s">
        <v>74</v>
      </c>
      <c r="Z2132" s="31">
        <v>-28.918226219836541</v>
      </c>
      <c r="AA2132" s="31">
        <v>142.35779060181369</v>
      </c>
      <c r="AB2132" s="31">
        <v>-48.09675141242937</v>
      </c>
      <c r="AC2132" s="31">
        <v>-3.4248724152487386</v>
      </c>
      <c r="AD2132" s="28" t="s">
        <v>74</v>
      </c>
      <c r="AE2132" s="31">
        <v>-64.69520870904681</v>
      </c>
      <c r="AF2132" s="31">
        <v>-29.997958320909042</v>
      </c>
      <c r="AG2132" s="28" t="s">
        <v>74</v>
      </c>
      <c r="AH2132" s="32">
        <v>45940</v>
      </c>
      <c r="AJ2132" s="30" t="s">
        <v>6832</v>
      </c>
    </row>
    <row r="2133" spans="1:36" x14ac:dyDescent="0.2">
      <c r="A2133" s="23" t="s">
        <v>3974</v>
      </c>
      <c r="B2133" s="24" t="s">
        <v>154</v>
      </c>
      <c r="C2133" s="25" t="s">
        <v>3975</v>
      </c>
      <c r="D2133" s="26" t="s">
        <v>74</v>
      </c>
      <c r="E2133" s="24">
        <v>0</v>
      </c>
      <c r="F2133" s="27">
        <v>-26.50404568734519</v>
      </c>
      <c r="G2133" s="27">
        <v>0</v>
      </c>
      <c r="H2133" s="26" t="s">
        <v>74</v>
      </c>
      <c r="I2133" s="27">
        <v>31.23686164766135</v>
      </c>
      <c r="J2133" s="27">
        <v>5.1719280010000004</v>
      </c>
      <c r="K2133" s="26" t="s">
        <v>74</v>
      </c>
      <c r="L2133" s="23" t="s">
        <v>247</v>
      </c>
      <c r="M2133" s="23" t="s">
        <v>248</v>
      </c>
      <c r="N2133" s="28" t="s">
        <v>74</v>
      </c>
      <c r="O2133" s="3" t="s">
        <v>156</v>
      </c>
      <c r="P2133" s="3" t="s">
        <v>175</v>
      </c>
      <c r="Q2133" s="28" t="s">
        <v>74</v>
      </c>
      <c r="R2133" s="29">
        <v>2</v>
      </c>
      <c r="S2133" s="30">
        <v>0</v>
      </c>
      <c r="T2133" s="30">
        <v>0</v>
      </c>
      <c r="U2133" s="30">
        <v>0</v>
      </c>
      <c r="V2133" s="30">
        <v>7</v>
      </c>
      <c r="W2133" s="28" t="s">
        <v>74</v>
      </c>
      <c r="X2133" s="3" t="s">
        <v>83</v>
      </c>
      <c r="Y2133" s="28" t="s">
        <v>74</v>
      </c>
      <c r="Z2133" s="31">
        <v>-22.012320328542106</v>
      </c>
      <c r="AA2133" s="31">
        <v>0</v>
      </c>
      <c r="AB2133" s="31">
        <v>-22.012320328542106</v>
      </c>
      <c r="AC2133" s="31">
        <v>4.7487189104809246</v>
      </c>
      <c r="AD2133" s="28" t="s">
        <v>74</v>
      </c>
      <c r="AE2133" s="31">
        <v>-27.094727584336418</v>
      </c>
      <c r="AF2133" s="31">
        <v>-14.517516328130709</v>
      </c>
      <c r="AG2133" s="28" t="s">
        <v>74</v>
      </c>
      <c r="AH2133" s="32">
        <v>45940</v>
      </c>
      <c r="AJ2133" s="30" t="s">
        <v>6833</v>
      </c>
    </row>
    <row r="2134" spans="1:36" x14ac:dyDescent="0.2">
      <c r="A2134" s="23" t="s">
        <v>3976</v>
      </c>
      <c r="B2134" s="24" t="s">
        <v>255</v>
      </c>
      <c r="C2134" s="25" t="s">
        <v>3977</v>
      </c>
      <c r="D2134" s="26" t="s">
        <v>74</v>
      </c>
      <c r="E2134" s="24">
        <v>0</v>
      </c>
      <c r="F2134" s="27">
        <v>-22.917850123293761</v>
      </c>
      <c r="G2134" s="27">
        <v>7.2419400112976389</v>
      </c>
      <c r="H2134" s="26" t="s">
        <v>74</v>
      </c>
      <c r="I2134" s="27">
        <v>24.551445121809387</v>
      </c>
      <c r="J2134" s="27">
        <v>5.1516534780000001</v>
      </c>
      <c r="K2134" s="26" t="s">
        <v>74</v>
      </c>
      <c r="L2134" s="23" t="s">
        <v>75</v>
      </c>
      <c r="M2134" s="23" t="s">
        <v>204</v>
      </c>
      <c r="N2134" s="28" t="s">
        <v>74</v>
      </c>
      <c r="O2134" s="3" t="s">
        <v>109</v>
      </c>
      <c r="P2134" s="3" t="s">
        <v>258</v>
      </c>
      <c r="Q2134" s="28" t="s">
        <v>74</v>
      </c>
      <c r="R2134" s="29">
        <v>1</v>
      </c>
      <c r="S2134" s="30">
        <v>0</v>
      </c>
      <c r="T2134" s="30">
        <v>0</v>
      </c>
      <c r="U2134" s="30">
        <v>0</v>
      </c>
      <c r="V2134" s="30">
        <v>22</v>
      </c>
      <c r="W2134" s="28" t="s">
        <v>74</v>
      </c>
      <c r="X2134" s="3" t="s">
        <v>83</v>
      </c>
      <c r="Y2134" s="28" t="s">
        <v>74</v>
      </c>
      <c r="Z2134" s="31">
        <v>-6.7450073984468659</v>
      </c>
      <c r="AA2134" s="31">
        <v>6.3613294242282459</v>
      </c>
      <c r="AB2134" s="31">
        <v>-24.371396687974851</v>
      </c>
      <c r="AC2134" s="31">
        <v>-0.69182860133304536</v>
      </c>
      <c r="AD2134" s="28" t="s">
        <v>74</v>
      </c>
      <c r="AE2134" s="31">
        <v>-51.138696445253672</v>
      </c>
      <c r="AF2134" s="31">
        <v>-30.411906569338456</v>
      </c>
      <c r="AG2134" s="28" t="s">
        <v>74</v>
      </c>
      <c r="AH2134" s="32">
        <v>45940</v>
      </c>
      <c r="AJ2134" s="30" t="s">
        <v>6834</v>
      </c>
    </row>
    <row r="2135" spans="1:36" x14ac:dyDescent="0.2">
      <c r="A2135" s="23">
        <v>2290</v>
      </c>
      <c r="B2135" s="24" t="s">
        <v>95</v>
      </c>
      <c r="C2135" s="25" t="s">
        <v>3978</v>
      </c>
      <c r="D2135" s="26" t="s">
        <v>74</v>
      </c>
      <c r="E2135" s="24">
        <v>2</v>
      </c>
      <c r="F2135" s="27">
        <v>-17.807367739756682</v>
      </c>
      <c r="G2135" s="27">
        <v>18.019963716061064</v>
      </c>
      <c r="H2135" s="26" t="s">
        <v>74</v>
      </c>
      <c r="I2135" s="27">
        <v>20.850231712530249</v>
      </c>
      <c r="J2135" s="27">
        <v>5.1479999999999997</v>
      </c>
      <c r="K2135" s="26" t="s">
        <v>74</v>
      </c>
      <c r="L2135" s="23" t="s">
        <v>247</v>
      </c>
      <c r="M2135" s="23" t="s">
        <v>816</v>
      </c>
      <c r="N2135" s="28" t="s">
        <v>74</v>
      </c>
      <c r="O2135" s="3" t="s">
        <v>99</v>
      </c>
      <c r="P2135" s="3" t="s">
        <v>100</v>
      </c>
      <c r="Q2135" s="28" t="s">
        <v>74</v>
      </c>
      <c r="R2135" s="29">
        <v>3</v>
      </c>
      <c r="S2135" s="30">
        <v>0</v>
      </c>
      <c r="T2135" s="30">
        <v>0</v>
      </c>
      <c r="U2135" s="30">
        <v>0</v>
      </c>
      <c r="V2135" s="30">
        <v>0</v>
      </c>
      <c r="W2135" s="28" t="s">
        <v>74</v>
      </c>
      <c r="X2135" s="3" t="s">
        <v>83</v>
      </c>
      <c r="Y2135" s="28" t="s">
        <v>74</v>
      </c>
      <c r="Z2135" s="31">
        <v>-1.2658227848101202</v>
      </c>
      <c r="AA2135" s="31">
        <v>21.1864406779661</v>
      </c>
      <c r="AB2135" s="31">
        <v>-43.328929986789959</v>
      </c>
      <c r="AC2135" s="31">
        <v>-10.740758079365829</v>
      </c>
      <c r="AD2135" s="28" t="s">
        <v>74</v>
      </c>
      <c r="AE2135" s="31">
        <v>-59.788984254396517</v>
      </c>
      <c r="AF2135" s="31">
        <v>-34.332359636769795</v>
      </c>
      <c r="AG2135" s="28" t="s">
        <v>74</v>
      </c>
      <c r="AH2135" s="32">
        <v>45940</v>
      </c>
      <c r="AJ2135" s="30" t="s">
        <v>6835</v>
      </c>
    </row>
    <row r="2136" spans="1:36" x14ac:dyDescent="0.2">
      <c r="A2136" s="23">
        <v>6865</v>
      </c>
      <c r="B2136" s="24" t="s">
        <v>124</v>
      </c>
      <c r="C2136" s="25" t="s">
        <v>3979</v>
      </c>
      <c r="D2136" s="26" t="s">
        <v>74</v>
      </c>
      <c r="E2136" s="24">
        <v>2</v>
      </c>
      <c r="F2136" s="27">
        <v>-15.927440105284166</v>
      </c>
      <c r="G2136" s="27">
        <v>35.319294885442318</v>
      </c>
      <c r="H2136" s="26" t="s">
        <v>74</v>
      </c>
      <c r="I2136" s="27">
        <v>53.272799759886013</v>
      </c>
      <c r="J2136" s="27">
        <v>5.1389736299999997</v>
      </c>
      <c r="K2136" s="26" t="s">
        <v>74</v>
      </c>
      <c r="L2136" s="23" t="s">
        <v>178</v>
      </c>
      <c r="M2136" s="23" t="s">
        <v>578</v>
      </c>
      <c r="N2136" s="28" t="s">
        <v>74</v>
      </c>
      <c r="O2136" s="3" t="s">
        <v>109</v>
      </c>
      <c r="P2136" s="3" t="s">
        <v>126</v>
      </c>
      <c r="Q2136" s="28" t="s">
        <v>74</v>
      </c>
      <c r="R2136" s="29">
        <v>2</v>
      </c>
      <c r="S2136" s="30">
        <v>0</v>
      </c>
      <c r="T2136" s="30">
        <v>0</v>
      </c>
      <c r="U2136" s="30">
        <v>0</v>
      </c>
      <c r="V2136" s="30">
        <v>0</v>
      </c>
      <c r="W2136" s="28" t="s">
        <v>74</v>
      </c>
      <c r="X2136" s="3" t="s">
        <v>79</v>
      </c>
      <c r="Y2136" s="28" t="s">
        <v>74</v>
      </c>
      <c r="Z2136" s="31">
        <v>-4.9180327868852434</v>
      </c>
      <c r="AA2136" s="31">
        <v>46.464646464646464</v>
      </c>
      <c r="AB2136" s="31">
        <v>-68.409586056644883</v>
      </c>
      <c r="AC2136" s="31">
        <v>-33.983632493711376</v>
      </c>
      <c r="AD2136" s="28" t="s">
        <v>74</v>
      </c>
      <c r="AE2136" s="31">
        <v>-76.766159088064072</v>
      </c>
      <c r="AF2136" s="31">
        <v>-52.400651100381978</v>
      </c>
      <c r="AG2136" s="28" t="s">
        <v>74</v>
      </c>
      <c r="AH2136" s="32">
        <v>45940</v>
      </c>
      <c r="AJ2136" s="30" t="s">
        <v>6836</v>
      </c>
    </row>
    <row r="2137" spans="1:36" x14ac:dyDescent="0.2">
      <c r="A2137" s="23" t="s">
        <v>3980</v>
      </c>
      <c r="B2137" s="24" t="s">
        <v>846</v>
      </c>
      <c r="C2137" s="25" t="s">
        <v>3981</v>
      </c>
      <c r="D2137" s="26" t="s">
        <v>74</v>
      </c>
      <c r="E2137" s="24">
        <v>5</v>
      </c>
      <c r="F2137" s="27">
        <v>-1.4886760053385204</v>
      </c>
      <c r="G2137" s="27">
        <v>47.798171901103274</v>
      </c>
      <c r="H2137" s="26" t="s">
        <v>74</v>
      </c>
      <c r="I2137" s="27">
        <v>48.824169972998838</v>
      </c>
      <c r="J2137" s="27">
        <v>5.1178535140000001</v>
      </c>
      <c r="K2137" s="26" t="s">
        <v>74</v>
      </c>
      <c r="L2137" s="23" t="s">
        <v>97</v>
      </c>
      <c r="M2137" s="23" t="s">
        <v>521</v>
      </c>
      <c r="N2137" s="28" t="s">
        <v>74</v>
      </c>
      <c r="O2137" s="3" t="s">
        <v>77</v>
      </c>
      <c r="P2137" s="3" t="s">
        <v>1351</v>
      </c>
      <c r="Q2137" s="28" t="s">
        <v>74</v>
      </c>
      <c r="R2137" s="29">
        <v>5</v>
      </c>
      <c r="S2137" s="30">
        <v>8</v>
      </c>
      <c r="T2137" s="30">
        <v>8</v>
      </c>
      <c r="U2137" s="30">
        <v>0</v>
      </c>
      <c r="V2137" s="30">
        <v>0</v>
      </c>
      <c r="W2137" s="28" t="s">
        <v>74</v>
      </c>
      <c r="X2137" s="3" t="s">
        <v>79</v>
      </c>
      <c r="Y2137" s="28" t="s">
        <v>74</v>
      </c>
      <c r="Z2137" s="31">
        <v>0</v>
      </c>
      <c r="AA2137" s="31">
        <v>77.106324682243709</v>
      </c>
      <c r="AB2137" s="31">
        <v>-14.186672567024386</v>
      </c>
      <c r="AC2137" s="31">
        <v>51.728247991899131</v>
      </c>
      <c r="AD2137" s="28" t="s">
        <v>74</v>
      </c>
      <c r="AE2137" s="31">
        <v>-26.775124981856045</v>
      </c>
      <c r="AF2137" s="31">
        <v>21.775142539232387</v>
      </c>
      <c r="AG2137" s="28" t="s">
        <v>74</v>
      </c>
      <c r="AH2137" s="32">
        <v>45940</v>
      </c>
      <c r="AJ2137" s="30" t="s">
        <v>6837</v>
      </c>
    </row>
    <row r="2138" spans="1:36" x14ac:dyDescent="0.2">
      <c r="A2138" s="23" t="s">
        <v>3982</v>
      </c>
      <c r="B2138" s="24" t="s">
        <v>194</v>
      </c>
      <c r="C2138" s="25" t="s">
        <v>3983</v>
      </c>
      <c r="D2138" s="26" t="s">
        <v>74</v>
      </c>
      <c r="E2138" s="24">
        <v>0</v>
      </c>
      <c r="F2138" s="27">
        <v>-21.119540938230895</v>
      </c>
      <c r="G2138" s="27">
        <v>8.544434003138889</v>
      </c>
      <c r="H2138" s="26" t="s">
        <v>74</v>
      </c>
      <c r="I2138" s="27">
        <v>30.732560964636711</v>
      </c>
      <c r="J2138" s="27">
        <v>5.1018206299999997</v>
      </c>
      <c r="K2138" s="26" t="s">
        <v>74</v>
      </c>
      <c r="L2138" s="23" t="s">
        <v>247</v>
      </c>
      <c r="M2138" s="23" t="s">
        <v>248</v>
      </c>
      <c r="N2138" s="28" t="s">
        <v>74</v>
      </c>
      <c r="O2138" s="3" t="s">
        <v>156</v>
      </c>
      <c r="P2138" s="3" t="s">
        <v>196</v>
      </c>
      <c r="Q2138" s="28" t="s">
        <v>74</v>
      </c>
      <c r="R2138" s="29">
        <v>0</v>
      </c>
      <c r="S2138" s="30">
        <v>0</v>
      </c>
      <c r="T2138" s="30">
        <v>0</v>
      </c>
      <c r="U2138" s="30">
        <v>1</v>
      </c>
      <c r="V2138" s="30">
        <v>13</v>
      </c>
      <c r="W2138" s="28" t="s">
        <v>74</v>
      </c>
      <c r="X2138" s="3" t="s">
        <v>83</v>
      </c>
      <c r="Y2138" s="28" t="s">
        <v>74</v>
      </c>
      <c r="Z2138" s="31">
        <v>-10.326683463349269</v>
      </c>
      <c r="AA2138" s="31">
        <v>11.411428524907809</v>
      </c>
      <c r="AB2138" s="31">
        <v>-70.115421949059737</v>
      </c>
      <c r="AC2138" s="31">
        <v>-43.30383724269636</v>
      </c>
      <c r="AD2138" s="28" t="s">
        <v>74</v>
      </c>
      <c r="AE2138" s="31">
        <v>-77.517500772320389</v>
      </c>
      <c r="AF2138" s="31">
        <v>-56.698272521089287</v>
      </c>
      <c r="AG2138" s="28" t="s">
        <v>74</v>
      </c>
      <c r="AH2138" s="32">
        <v>45940</v>
      </c>
      <c r="AJ2138" s="30" t="s">
        <v>6838</v>
      </c>
    </row>
    <row r="2139" spans="1:36" x14ac:dyDescent="0.2">
      <c r="A2139" s="23" t="s">
        <v>3984</v>
      </c>
      <c r="B2139" s="24" t="s">
        <v>182</v>
      </c>
      <c r="C2139" s="25" t="s">
        <v>3985</v>
      </c>
      <c r="D2139" s="26" t="s">
        <v>74</v>
      </c>
      <c r="E2139" s="24">
        <v>0</v>
      </c>
      <c r="F2139" s="27">
        <v>-11.572421554426857</v>
      </c>
      <c r="G2139" s="27">
        <v>18.691504136196013</v>
      </c>
      <c r="H2139" s="26" t="s">
        <v>74</v>
      </c>
      <c r="I2139" s="27">
        <v>39.70820057908869</v>
      </c>
      <c r="J2139" s="27">
        <v>5.10084304</v>
      </c>
      <c r="K2139" s="26" t="s">
        <v>74</v>
      </c>
      <c r="L2139" s="23" t="s">
        <v>178</v>
      </c>
      <c r="M2139" s="23" t="s">
        <v>467</v>
      </c>
      <c r="N2139" s="28" t="s">
        <v>74</v>
      </c>
      <c r="O2139" s="3" t="s">
        <v>156</v>
      </c>
      <c r="P2139" s="3" t="s">
        <v>184</v>
      </c>
      <c r="Q2139" s="28" t="s">
        <v>74</v>
      </c>
      <c r="R2139" s="29">
        <v>1</v>
      </c>
      <c r="S2139" s="30">
        <v>0</v>
      </c>
      <c r="T2139" s="30">
        <v>0</v>
      </c>
      <c r="U2139" s="30">
        <v>0</v>
      </c>
      <c r="V2139" s="30">
        <v>4</v>
      </c>
      <c r="W2139" s="28" t="s">
        <v>74</v>
      </c>
      <c r="X2139" s="3" t="s">
        <v>79</v>
      </c>
      <c r="Y2139" s="28" t="s">
        <v>74</v>
      </c>
      <c r="Z2139" s="31">
        <v>-9.4423791821561309</v>
      </c>
      <c r="AA2139" s="31">
        <v>19.705159705159694</v>
      </c>
      <c r="AB2139" s="31">
        <v>-34.987990392313847</v>
      </c>
      <c r="AC2139" s="31">
        <v>-13.16436744733184</v>
      </c>
      <c r="AD2139" s="28" t="s">
        <v>74</v>
      </c>
      <c r="AE2139" s="31">
        <v>-48.816736633181854</v>
      </c>
      <c r="AF2139" s="31">
        <v>-27.628276198293701</v>
      </c>
      <c r="AG2139" s="28" t="s">
        <v>74</v>
      </c>
      <c r="AH2139" s="32">
        <v>45940</v>
      </c>
      <c r="AJ2139" s="30" t="s">
        <v>6839</v>
      </c>
    </row>
    <row r="2140" spans="1:36" x14ac:dyDescent="0.2">
      <c r="A2140" s="23">
        <v>2897</v>
      </c>
      <c r="B2140" s="24" t="s">
        <v>259</v>
      </c>
      <c r="C2140" s="25" t="s">
        <v>3986</v>
      </c>
      <c r="D2140" s="26" t="s">
        <v>74</v>
      </c>
      <c r="E2140" s="24">
        <v>0</v>
      </c>
      <c r="F2140" s="27">
        <v>-34.305684661777292</v>
      </c>
      <c r="G2140" s="27">
        <v>0</v>
      </c>
      <c r="H2140" s="26" t="s">
        <v>74</v>
      </c>
      <c r="I2140" s="27">
        <v>16.529377512255344</v>
      </c>
      <c r="J2140" s="27">
        <v>5.0895230519999997</v>
      </c>
      <c r="K2140" s="26" t="s">
        <v>74</v>
      </c>
      <c r="L2140" s="23" t="s">
        <v>122</v>
      </c>
      <c r="M2140" s="23" t="s">
        <v>221</v>
      </c>
      <c r="N2140" s="28" t="s">
        <v>74</v>
      </c>
      <c r="O2140" s="3" t="s">
        <v>109</v>
      </c>
      <c r="P2140" s="3" t="s">
        <v>261</v>
      </c>
      <c r="Q2140" s="28" t="s">
        <v>74</v>
      </c>
      <c r="R2140" s="29">
        <v>1</v>
      </c>
      <c r="S2140" s="30">
        <v>0</v>
      </c>
      <c r="T2140" s="30">
        <v>0</v>
      </c>
      <c r="U2140" s="30">
        <v>0</v>
      </c>
      <c r="V2140" s="30">
        <v>25</v>
      </c>
      <c r="W2140" s="28" t="s">
        <v>74</v>
      </c>
      <c r="X2140" s="3" t="s">
        <v>101</v>
      </c>
      <c r="Y2140" s="28" t="s">
        <v>74</v>
      </c>
      <c r="Z2140" s="31">
        <v>-18.043133572451168</v>
      </c>
      <c r="AA2140" s="31">
        <v>0</v>
      </c>
      <c r="AB2140" s="31">
        <v>-46.194939252024767</v>
      </c>
      <c r="AC2140" s="31">
        <v>-23.823888556695486</v>
      </c>
      <c r="AD2140" s="28" t="s">
        <v>74</v>
      </c>
      <c r="AE2140" s="31">
        <v>-61.95712755488244</v>
      </c>
      <c r="AF2140" s="31">
        <v>-46.920154660196715</v>
      </c>
      <c r="AG2140" s="28" t="s">
        <v>74</v>
      </c>
      <c r="AH2140" s="32">
        <v>45940</v>
      </c>
      <c r="AJ2140" s="30" t="s">
        <v>6840</v>
      </c>
    </row>
    <row r="2141" spans="1:36" x14ac:dyDescent="0.2">
      <c r="A2141" s="23" t="s">
        <v>3987</v>
      </c>
      <c r="B2141" s="24" t="s">
        <v>1298</v>
      </c>
      <c r="C2141" s="25" t="s">
        <v>3988</v>
      </c>
      <c r="D2141" s="26" t="s">
        <v>74</v>
      </c>
      <c r="E2141" s="24">
        <v>0</v>
      </c>
      <c r="F2141" s="27">
        <v>-14.559000080503157</v>
      </c>
      <c r="G2141" s="27">
        <v>3.0521902219913439</v>
      </c>
      <c r="H2141" s="26" t="s">
        <v>74</v>
      </c>
      <c r="I2141" s="27">
        <v>21.782243390786309</v>
      </c>
      <c r="J2141" s="27">
        <v>5.0590671880000002</v>
      </c>
      <c r="K2141" s="26" t="s">
        <v>74</v>
      </c>
      <c r="L2141" s="23" t="s">
        <v>113</v>
      </c>
      <c r="M2141" s="23" t="s">
        <v>324</v>
      </c>
      <c r="N2141" s="28" t="s">
        <v>74</v>
      </c>
      <c r="O2141" s="3" t="s">
        <v>99</v>
      </c>
      <c r="P2141" s="3" t="s">
        <v>1300</v>
      </c>
      <c r="Q2141" s="28" t="s">
        <v>74</v>
      </c>
      <c r="R2141" s="29">
        <v>3</v>
      </c>
      <c r="S2141" s="30">
        <v>0</v>
      </c>
      <c r="T2141" s="30">
        <v>0</v>
      </c>
      <c r="U2141" s="30">
        <v>0</v>
      </c>
      <c r="V2141" s="30">
        <v>5</v>
      </c>
      <c r="W2141" s="28" t="s">
        <v>74</v>
      </c>
      <c r="X2141" s="3" t="s">
        <v>83</v>
      </c>
      <c r="Y2141" s="28" t="s">
        <v>74</v>
      </c>
      <c r="Z2141" s="31">
        <v>-9.9009900990099009</v>
      </c>
      <c r="AA2141" s="31">
        <v>10.975609756097567</v>
      </c>
      <c r="AB2141" s="31">
        <v>-32.190760059612522</v>
      </c>
      <c r="AC2141" s="31">
        <v>-6.7154616559543303</v>
      </c>
      <c r="AD2141" s="28" t="s">
        <v>74</v>
      </c>
      <c r="AE2141" s="31">
        <v>-58.099422697033376</v>
      </c>
      <c r="AF2141" s="31">
        <v>-31.691229427433555</v>
      </c>
      <c r="AG2141" s="28" t="s">
        <v>74</v>
      </c>
      <c r="AH2141" s="32">
        <v>45940</v>
      </c>
      <c r="AJ2141" s="30" t="s">
        <v>6841</v>
      </c>
    </row>
    <row r="2142" spans="1:36" x14ac:dyDescent="0.2">
      <c r="A2142" s="23" t="s">
        <v>3989</v>
      </c>
      <c r="B2142" s="24" t="s">
        <v>194</v>
      </c>
      <c r="C2142" s="25" t="s">
        <v>3990</v>
      </c>
      <c r="D2142" s="26" t="s">
        <v>74</v>
      </c>
      <c r="E2142" s="24">
        <v>3</v>
      </c>
      <c r="F2142" s="27">
        <v>-13.101874177348872</v>
      </c>
      <c r="G2142" s="27">
        <v>5.03747540943675</v>
      </c>
      <c r="H2142" s="26" t="s">
        <v>74</v>
      </c>
      <c r="I2142" s="27">
        <v>18.939583475484547</v>
      </c>
      <c r="J2142" s="27">
        <v>4.9981307130000001</v>
      </c>
      <c r="K2142" s="26" t="s">
        <v>74</v>
      </c>
      <c r="L2142" s="23" t="s">
        <v>113</v>
      </c>
      <c r="M2142" s="23" t="s">
        <v>224</v>
      </c>
      <c r="N2142" s="28" t="s">
        <v>74</v>
      </c>
      <c r="O2142" s="3" t="s">
        <v>156</v>
      </c>
      <c r="P2142" s="3" t="s">
        <v>196</v>
      </c>
      <c r="Q2142" s="28" t="s">
        <v>74</v>
      </c>
      <c r="R2142" s="29">
        <v>5</v>
      </c>
      <c r="S2142" s="30">
        <v>25</v>
      </c>
      <c r="T2142" s="30">
        <v>0</v>
      </c>
      <c r="U2142" s="30">
        <v>0</v>
      </c>
      <c r="V2142" s="30">
        <v>0</v>
      </c>
      <c r="W2142" s="28" t="s">
        <v>74</v>
      </c>
      <c r="X2142" s="3" t="s">
        <v>101</v>
      </c>
      <c r="Y2142" s="28" t="s">
        <v>74</v>
      </c>
      <c r="Z2142" s="31">
        <v>-4.2529503451347139</v>
      </c>
      <c r="AA2142" s="31">
        <v>21.136314976955937</v>
      </c>
      <c r="AB2142" s="31">
        <v>-4.2529503451347139</v>
      </c>
      <c r="AC2142" s="31">
        <v>43.155038504710326</v>
      </c>
      <c r="AD2142" s="28" t="s">
        <v>74</v>
      </c>
      <c r="AE2142" s="31">
        <v>-13.101874177348872</v>
      </c>
      <c r="AF2142" s="31">
        <v>15.460559999623205</v>
      </c>
      <c r="AG2142" s="28" t="s">
        <v>74</v>
      </c>
      <c r="AH2142" s="32">
        <v>45940</v>
      </c>
      <c r="AJ2142" s="30" t="s">
        <v>6842</v>
      </c>
    </row>
    <row r="2143" spans="1:36" x14ac:dyDescent="0.2">
      <c r="A2143" s="23">
        <v>6</v>
      </c>
      <c r="B2143" s="24" t="s">
        <v>124</v>
      </c>
      <c r="C2143" s="25" t="s">
        <v>3991</v>
      </c>
      <c r="D2143" s="26" t="s">
        <v>74</v>
      </c>
      <c r="E2143" s="24">
        <v>0</v>
      </c>
      <c r="F2143" s="27">
        <v>-15.176299944891886</v>
      </c>
      <c r="G2143" s="27">
        <v>1.2150837801871432</v>
      </c>
      <c r="H2143" s="26" t="s">
        <v>74</v>
      </c>
      <c r="I2143" s="27">
        <v>17.813657034442311</v>
      </c>
      <c r="J2143" s="27">
        <v>13.467451970999999</v>
      </c>
      <c r="K2143" s="26" t="s">
        <v>74</v>
      </c>
      <c r="L2143" s="23" t="s">
        <v>315</v>
      </c>
      <c r="M2143" s="23" t="s">
        <v>777</v>
      </c>
      <c r="N2143" s="28" t="s">
        <v>74</v>
      </c>
      <c r="O2143" s="3" t="s">
        <v>109</v>
      </c>
      <c r="P2143" s="3" t="s">
        <v>543</v>
      </c>
      <c r="Q2143" s="28" t="s">
        <v>74</v>
      </c>
      <c r="R2143" s="29">
        <v>5</v>
      </c>
      <c r="S2143" s="30">
        <v>1</v>
      </c>
      <c r="T2143" s="30">
        <v>0</v>
      </c>
      <c r="U2143" s="30">
        <v>0</v>
      </c>
      <c r="V2143" s="30">
        <v>3</v>
      </c>
      <c r="W2143" s="28" t="s">
        <v>74</v>
      </c>
      <c r="X2143" s="3" t="s">
        <v>101</v>
      </c>
      <c r="Y2143" s="28" t="s">
        <v>74</v>
      </c>
      <c r="Z2143" s="31">
        <v>-5.857580398162332</v>
      </c>
      <c r="AA2143" s="31">
        <v>12.385740402193788</v>
      </c>
      <c r="AB2143" s="31">
        <v>-5.857580398162332</v>
      </c>
      <c r="AC2143" s="31">
        <v>18.673167388768036</v>
      </c>
      <c r="AD2143" s="28" t="s">
        <v>74</v>
      </c>
      <c r="AE2143" s="31">
        <v>-28.085225980144322</v>
      </c>
      <c r="AF2143" s="31">
        <v>-9.7523698341599623</v>
      </c>
      <c r="AG2143" s="28" t="s">
        <v>74</v>
      </c>
      <c r="AH2143" s="32">
        <v>45940</v>
      </c>
      <c r="AJ2143" s="30" t="s">
        <v>6843</v>
      </c>
    </row>
    <row r="2144" spans="1:36" x14ac:dyDescent="0.2">
      <c r="A2144" s="23" t="s">
        <v>3992</v>
      </c>
      <c r="B2144" s="24" t="s">
        <v>255</v>
      </c>
      <c r="C2144" s="25" t="s">
        <v>3993</v>
      </c>
      <c r="D2144" s="26" t="s">
        <v>74</v>
      </c>
      <c r="E2144" s="24">
        <v>3</v>
      </c>
      <c r="F2144" s="27">
        <v>-7.6520592428323972</v>
      </c>
      <c r="G2144" s="27">
        <v>8.4222954221058259</v>
      </c>
      <c r="H2144" s="26" t="s">
        <v>74</v>
      </c>
      <c r="I2144" s="27">
        <v>24.829280457904819</v>
      </c>
      <c r="J2144" s="27">
        <v>4.9869757510000001</v>
      </c>
      <c r="K2144" s="26" t="s">
        <v>74</v>
      </c>
      <c r="L2144" s="23" t="s">
        <v>113</v>
      </c>
      <c r="M2144" s="23" t="s">
        <v>324</v>
      </c>
      <c r="N2144" s="28" t="s">
        <v>74</v>
      </c>
      <c r="O2144" s="3" t="s">
        <v>109</v>
      </c>
      <c r="P2144" s="3" t="s">
        <v>258</v>
      </c>
      <c r="Q2144" s="28" t="s">
        <v>74</v>
      </c>
      <c r="R2144" s="29">
        <v>5</v>
      </c>
      <c r="S2144" s="30">
        <v>15</v>
      </c>
      <c r="T2144" s="30">
        <v>0</v>
      </c>
      <c r="U2144" s="30">
        <v>0</v>
      </c>
      <c r="V2144" s="30">
        <v>0</v>
      </c>
      <c r="W2144" s="28" t="s">
        <v>74</v>
      </c>
      <c r="X2144" s="3" t="s">
        <v>83</v>
      </c>
      <c r="Y2144" s="28" t="s">
        <v>74</v>
      </c>
      <c r="Z2144" s="31">
        <v>0</v>
      </c>
      <c r="AA2144" s="31">
        <v>29.864559819413106</v>
      </c>
      <c r="AB2144" s="31">
        <v>-14.121510673234802</v>
      </c>
      <c r="AC2144" s="31">
        <v>47.868273092369478</v>
      </c>
      <c r="AD2144" s="28" t="s">
        <v>74</v>
      </c>
      <c r="AE2144" s="31">
        <v>-34.371362369605301</v>
      </c>
      <c r="AF2144" s="31">
        <v>8.9629343766785645</v>
      </c>
      <c r="AG2144" s="28" t="s">
        <v>74</v>
      </c>
      <c r="AH2144" s="32">
        <v>45940</v>
      </c>
      <c r="AJ2144" s="30" t="s">
        <v>6844</v>
      </c>
    </row>
    <row r="2145" spans="1:36" x14ac:dyDescent="0.2">
      <c r="A2145" s="23" t="s">
        <v>3994</v>
      </c>
      <c r="B2145" s="24" t="s">
        <v>255</v>
      </c>
      <c r="C2145" s="25" t="s">
        <v>3995</v>
      </c>
      <c r="D2145" s="26" t="s">
        <v>74</v>
      </c>
      <c r="E2145" s="24">
        <v>0</v>
      </c>
      <c r="F2145" s="27">
        <v>-29.57785945775802</v>
      </c>
      <c r="G2145" s="27">
        <v>1.6343467806160961</v>
      </c>
      <c r="H2145" s="26" t="s">
        <v>74</v>
      </c>
      <c r="I2145" s="27">
        <v>28.284816853971449</v>
      </c>
      <c r="J2145" s="27">
        <v>4.9833538480000001</v>
      </c>
      <c r="K2145" s="26" t="s">
        <v>74</v>
      </c>
      <c r="L2145" s="23" t="s">
        <v>91</v>
      </c>
      <c r="M2145" s="23" t="s">
        <v>1209</v>
      </c>
      <c r="N2145" s="28" t="s">
        <v>74</v>
      </c>
      <c r="O2145" s="3" t="s">
        <v>109</v>
      </c>
      <c r="P2145" s="3" t="s">
        <v>258</v>
      </c>
      <c r="Q2145" s="28" t="s">
        <v>74</v>
      </c>
      <c r="R2145" s="29">
        <v>1</v>
      </c>
      <c r="S2145" s="30">
        <v>0</v>
      </c>
      <c r="T2145" s="30">
        <v>0</v>
      </c>
      <c r="U2145" s="30">
        <v>0</v>
      </c>
      <c r="V2145" s="30">
        <v>22</v>
      </c>
      <c r="W2145" s="28" t="s">
        <v>74</v>
      </c>
      <c r="X2145" s="3" t="s">
        <v>83</v>
      </c>
      <c r="Y2145" s="28" t="s">
        <v>74</v>
      </c>
      <c r="Z2145" s="31">
        <v>-16.562094173609793</v>
      </c>
      <c r="AA2145" s="31">
        <v>0</v>
      </c>
      <c r="AB2145" s="31">
        <v>-30.122719815721695</v>
      </c>
      <c r="AC2145" s="31">
        <v>-4.789831555675149</v>
      </c>
      <c r="AD2145" s="28" t="s">
        <v>74</v>
      </c>
      <c r="AE2145" s="31">
        <v>-46.306236450210022</v>
      </c>
      <c r="AF2145" s="31">
        <v>-33.270310069900297</v>
      </c>
      <c r="AG2145" s="28" t="s">
        <v>74</v>
      </c>
      <c r="AH2145" s="32">
        <v>45940</v>
      </c>
      <c r="AJ2145" s="30" t="s">
        <v>6845</v>
      </c>
    </row>
    <row r="2146" spans="1:36" x14ac:dyDescent="0.2">
      <c r="A2146" s="23" t="s">
        <v>3996</v>
      </c>
      <c r="B2146" s="24" t="s">
        <v>72</v>
      </c>
      <c r="C2146" s="25" t="s">
        <v>3997</v>
      </c>
      <c r="D2146" s="26" t="s">
        <v>74</v>
      </c>
      <c r="E2146" s="24">
        <v>2</v>
      </c>
      <c r="F2146" s="27">
        <v>-5.6946726786889865</v>
      </c>
      <c r="G2146" s="27">
        <v>13.240933165041929</v>
      </c>
      <c r="H2146" s="26" t="s">
        <v>74</v>
      </c>
      <c r="I2146" s="27">
        <v>36.835256006229628</v>
      </c>
      <c r="J2146" s="27">
        <v>4.9659237899999997</v>
      </c>
      <c r="K2146" s="26" t="s">
        <v>74</v>
      </c>
      <c r="L2146" s="23" t="s">
        <v>91</v>
      </c>
      <c r="M2146" s="23" t="s">
        <v>1767</v>
      </c>
      <c r="N2146" s="28" t="s">
        <v>74</v>
      </c>
      <c r="O2146" s="3" t="s">
        <v>77</v>
      </c>
      <c r="P2146" s="3" t="s">
        <v>78</v>
      </c>
      <c r="Q2146" s="28" t="s">
        <v>74</v>
      </c>
      <c r="R2146" s="29">
        <v>3</v>
      </c>
      <c r="S2146" s="30">
        <v>0</v>
      </c>
      <c r="T2146" s="30">
        <v>0</v>
      </c>
      <c r="U2146" s="30">
        <v>0</v>
      </c>
      <c r="V2146" s="30">
        <v>0</v>
      </c>
      <c r="W2146" s="28" t="s">
        <v>74</v>
      </c>
      <c r="X2146" s="3" t="s">
        <v>83</v>
      </c>
      <c r="Y2146" s="28" t="s">
        <v>74</v>
      </c>
      <c r="Z2146" s="31">
        <v>-7.8602620087336312</v>
      </c>
      <c r="AA2146" s="31">
        <v>39.96683250414592</v>
      </c>
      <c r="AB2146" s="31">
        <v>-47.561354457906177</v>
      </c>
      <c r="AC2146" s="31">
        <v>-16.589148435984775</v>
      </c>
      <c r="AD2146" s="28" t="s">
        <v>74</v>
      </c>
      <c r="AE2146" s="31">
        <v>-63.913902134747268</v>
      </c>
      <c r="AF2146" s="31">
        <v>-39.300601497312535</v>
      </c>
      <c r="AG2146" s="28" t="s">
        <v>74</v>
      </c>
      <c r="AH2146" s="32">
        <v>45940</v>
      </c>
      <c r="AJ2146" s="30" t="s">
        <v>6846</v>
      </c>
    </row>
    <row r="2147" spans="1:36" x14ac:dyDescent="0.2">
      <c r="A2147" s="23">
        <v>2834</v>
      </c>
      <c r="B2147" s="24" t="s">
        <v>107</v>
      </c>
      <c r="C2147" s="25" t="s">
        <v>3998</v>
      </c>
      <c r="D2147" s="26" t="s">
        <v>74</v>
      </c>
      <c r="E2147" s="24">
        <v>3</v>
      </c>
      <c r="F2147" s="27">
        <v>-7.0618062916230784</v>
      </c>
      <c r="G2147" s="27">
        <v>7.6828716319412464</v>
      </c>
      <c r="H2147" s="26" t="s">
        <v>74</v>
      </c>
      <c r="I2147" s="27">
        <v>14.374743677389818</v>
      </c>
      <c r="J2147" s="27">
        <v>4.9509622249999996</v>
      </c>
      <c r="K2147" s="26" t="s">
        <v>74</v>
      </c>
      <c r="L2147" s="23" t="s">
        <v>113</v>
      </c>
      <c r="M2147" s="23" t="s">
        <v>324</v>
      </c>
      <c r="N2147" s="28" t="s">
        <v>74</v>
      </c>
      <c r="O2147" s="3" t="s">
        <v>109</v>
      </c>
      <c r="P2147" s="3" t="s">
        <v>110</v>
      </c>
      <c r="Q2147" s="28" t="s">
        <v>74</v>
      </c>
      <c r="R2147" s="29">
        <v>5</v>
      </c>
      <c r="S2147" s="30">
        <v>14</v>
      </c>
      <c r="T2147" s="30">
        <v>0</v>
      </c>
      <c r="U2147" s="30">
        <v>0</v>
      </c>
      <c r="V2147" s="30">
        <v>0</v>
      </c>
      <c r="W2147" s="28" t="s">
        <v>74</v>
      </c>
      <c r="X2147" s="3" t="s">
        <v>101</v>
      </c>
      <c r="Y2147" s="28" t="s">
        <v>74</v>
      </c>
      <c r="Z2147" s="31">
        <v>0</v>
      </c>
      <c r="AA2147" s="31">
        <v>18.920972644376903</v>
      </c>
      <c r="AB2147" s="31">
        <v>-1.5723270440251573</v>
      </c>
      <c r="AC2147" s="31">
        <v>29.112629112629136</v>
      </c>
      <c r="AD2147" s="28" t="s">
        <v>74</v>
      </c>
      <c r="AE2147" s="31">
        <v>-16.203527558495956</v>
      </c>
      <c r="AF2147" s="31">
        <v>-0.65024601037257634</v>
      </c>
      <c r="AG2147" s="28" t="s">
        <v>74</v>
      </c>
      <c r="AH2147" s="32">
        <v>45940</v>
      </c>
      <c r="AJ2147" s="30" t="s">
        <v>6847</v>
      </c>
    </row>
    <row r="2148" spans="1:36" x14ac:dyDescent="0.2">
      <c r="A2148" s="23">
        <v>3529</v>
      </c>
      <c r="B2148" s="24" t="s">
        <v>107</v>
      </c>
      <c r="C2148" s="25" t="s">
        <v>3999</v>
      </c>
      <c r="D2148" s="26" t="s">
        <v>74</v>
      </c>
      <c r="E2148" s="24">
        <v>0</v>
      </c>
      <c r="F2148" s="27">
        <v>-30.485201861002491</v>
      </c>
      <c r="G2148" s="27">
        <v>6.901683689335511E-2</v>
      </c>
      <c r="H2148" s="26" t="s">
        <v>74</v>
      </c>
      <c r="I2148" s="27">
        <v>49.405525402351877</v>
      </c>
      <c r="J2148" s="27">
        <v>4.9468578350000003</v>
      </c>
      <c r="K2148" s="26" t="s">
        <v>74</v>
      </c>
      <c r="L2148" s="23" t="s">
        <v>75</v>
      </c>
      <c r="M2148" s="23" t="s">
        <v>76</v>
      </c>
      <c r="N2148" s="28" t="s">
        <v>74</v>
      </c>
      <c r="O2148" s="3" t="s">
        <v>109</v>
      </c>
      <c r="P2148" s="3" t="s">
        <v>110</v>
      </c>
      <c r="Q2148" s="28" t="s">
        <v>74</v>
      </c>
      <c r="R2148" s="29">
        <v>1</v>
      </c>
      <c r="S2148" s="30">
        <v>0</v>
      </c>
      <c r="T2148" s="30">
        <v>0</v>
      </c>
      <c r="U2148" s="30">
        <v>0</v>
      </c>
      <c r="V2148" s="30">
        <v>13</v>
      </c>
      <c r="W2148" s="28" t="s">
        <v>74</v>
      </c>
      <c r="X2148" s="3" t="s">
        <v>79</v>
      </c>
      <c r="Y2148" s="28" t="s">
        <v>74</v>
      </c>
      <c r="Z2148" s="31">
        <v>-23.230433191614573</v>
      </c>
      <c r="AA2148" s="31">
        <v>0.24630541871921183</v>
      </c>
      <c r="AB2148" s="31">
        <v>-41.409848903630007</v>
      </c>
      <c r="AC2148" s="31">
        <v>-2.8543678132222161</v>
      </c>
      <c r="AD2148" s="28" t="s">
        <v>74</v>
      </c>
      <c r="AE2148" s="31">
        <v>-46.428739157054501</v>
      </c>
      <c r="AF2148" s="31">
        <v>-24.343830302504703</v>
      </c>
      <c r="AG2148" s="28" t="s">
        <v>74</v>
      </c>
      <c r="AH2148" s="32">
        <v>45940</v>
      </c>
      <c r="AJ2148" s="30" t="s">
        <v>6848</v>
      </c>
    </row>
    <row r="2149" spans="1:36" x14ac:dyDescent="0.2">
      <c r="A2149" s="23" t="s">
        <v>235</v>
      </c>
      <c r="B2149" s="24" t="s">
        <v>754</v>
      </c>
      <c r="C2149" s="25" t="s">
        <v>4000</v>
      </c>
      <c r="D2149" s="26" t="s">
        <v>74</v>
      </c>
      <c r="E2149" s="24">
        <v>1</v>
      </c>
      <c r="F2149" s="27">
        <v>-16.091779059094044</v>
      </c>
      <c r="G2149" s="27">
        <v>19.947625125001441</v>
      </c>
      <c r="H2149" s="26" t="s">
        <v>74</v>
      </c>
      <c r="I2149" s="27">
        <v>40.533538763808593</v>
      </c>
      <c r="J2149" s="27">
        <v>4.9336594619999996</v>
      </c>
      <c r="K2149" s="26" t="s">
        <v>74</v>
      </c>
      <c r="L2149" s="23" t="s">
        <v>97</v>
      </c>
      <c r="M2149" s="23" t="s">
        <v>257</v>
      </c>
      <c r="N2149" s="28" t="s">
        <v>74</v>
      </c>
      <c r="O2149" s="3" t="s">
        <v>109</v>
      </c>
      <c r="P2149" s="3" t="s">
        <v>756</v>
      </c>
      <c r="Q2149" s="28" t="s">
        <v>74</v>
      </c>
      <c r="R2149" s="29">
        <v>3</v>
      </c>
      <c r="S2149" s="30">
        <v>0</v>
      </c>
      <c r="T2149" s="30">
        <v>0</v>
      </c>
      <c r="U2149" s="30">
        <v>0</v>
      </c>
      <c r="V2149" s="30">
        <v>0</v>
      </c>
      <c r="W2149" s="28" t="s">
        <v>74</v>
      </c>
      <c r="X2149" s="3" t="s">
        <v>79</v>
      </c>
      <c r="Y2149" s="28" t="s">
        <v>74</v>
      </c>
      <c r="Z2149" s="31">
        <v>-7.5862068965517215</v>
      </c>
      <c r="AA2149" s="31">
        <v>30.477117818889983</v>
      </c>
      <c r="AB2149" s="31">
        <v>-46.993670886075947</v>
      </c>
      <c r="AC2149" s="31">
        <v>-25.729060722035463</v>
      </c>
      <c r="AD2149" s="28" t="s">
        <v>74</v>
      </c>
      <c r="AE2149" s="31">
        <v>-63.759135360492955</v>
      </c>
      <c r="AF2149" s="31">
        <v>-42.955084620208474</v>
      </c>
      <c r="AG2149" s="28" t="s">
        <v>74</v>
      </c>
      <c r="AH2149" s="32">
        <v>45940</v>
      </c>
      <c r="AJ2149" s="30" t="s">
        <v>6849</v>
      </c>
    </row>
    <row r="2150" spans="1:36" x14ac:dyDescent="0.2">
      <c r="A2150" s="23" t="s">
        <v>4001</v>
      </c>
      <c r="B2150" s="24" t="s">
        <v>154</v>
      </c>
      <c r="C2150" s="25" t="s">
        <v>4002</v>
      </c>
      <c r="D2150" s="26" t="s">
        <v>74</v>
      </c>
      <c r="E2150" s="24">
        <v>1</v>
      </c>
      <c r="F2150" s="27">
        <v>-9.2376388750328893</v>
      </c>
      <c r="G2150" s="27">
        <v>17.599441352392294</v>
      </c>
      <c r="H2150" s="26" t="s">
        <v>74</v>
      </c>
      <c r="I2150" s="27">
        <v>27.947105811001549</v>
      </c>
      <c r="J2150" s="27">
        <v>4.9226027879999998</v>
      </c>
      <c r="K2150" s="26" t="s">
        <v>74</v>
      </c>
      <c r="L2150" s="23" t="s">
        <v>178</v>
      </c>
      <c r="M2150" s="23" t="s">
        <v>683</v>
      </c>
      <c r="N2150" s="28" t="s">
        <v>74</v>
      </c>
      <c r="O2150" s="3" t="s">
        <v>156</v>
      </c>
      <c r="P2150" s="3" t="s">
        <v>157</v>
      </c>
      <c r="Q2150" s="28" t="s">
        <v>74</v>
      </c>
      <c r="R2150" s="29">
        <v>5</v>
      </c>
      <c r="S2150" s="30">
        <v>2</v>
      </c>
      <c r="T2150" s="30">
        <v>0</v>
      </c>
      <c r="U2150" s="30">
        <v>0</v>
      </c>
      <c r="V2150" s="30">
        <v>0</v>
      </c>
      <c r="W2150" s="28" t="s">
        <v>74</v>
      </c>
      <c r="X2150" s="3" t="s">
        <v>83</v>
      </c>
      <c r="Y2150" s="28" t="s">
        <v>74</v>
      </c>
      <c r="Z2150" s="31">
        <v>-1.2737523491334295</v>
      </c>
      <c r="AA2150" s="31">
        <v>19.93911719939117</v>
      </c>
      <c r="AB2150" s="31">
        <v>-27.093292212798758</v>
      </c>
      <c r="AC2150" s="31">
        <v>7.3469545296645888</v>
      </c>
      <c r="AD2150" s="28" t="s">
        <v>74</v>
      </c>
      <c r="AE2150" s="31">
        <v>-34.829812205200355</v>
      </c>
      <c r="AF2150" s="31">
        <v>-12.087772611741048</v>
      </c>
      <c r="AG2150" s="28" t="s">
        <v>74</v>
      </c>
      <c r="AH2150" s="32">
        <v>45940</v>
      </c>
      <c r="AJ2150" s="30" t="s">
        <v>6850</v>
      </c>
    </row>
    <row r="2151" spans="1:36" x14ac:dyDescent="0.2">
      <c r="A2151" s="23" t="s">
        <v>4003</v>
      </c>
      <c r="B2151" s="24" t="s">
        <v>194</v>
      </c>
      <c r="C2151" s="25" t="s">
        <v>4004</v>
      </c>
      <c r="D2151" s="26" t="s">
        <v>74</v>
      </c>
      <c r="E2151" s="24">
        <v>4</v>
      </c>
      <c r="F2151" s="27">
        <v>0</v>
      </c>
      <c r="G2151" s="27">
        <v>37.057554043424105</v>
      </c>
      <c r="H2151" s="26" t="s">
        <v>74</v>
      </c>
      <c r="I2151" s="27">
        <v>33.944711482202692</v>
      </c>
      <c r="J2151" s="27">
        <v>4.9094020340000002</v>
      </c>
      <c r="K2151" s="26" t="s">
        <v>74</v>
      </c>
      <c r="L2151" s="23" t="s">
        <v>113</v>
      </c>
      <c r="M2151" s="23" t="s">
        <v>295</v>
      </c>
      <c r="N2151" s="28" t="s">
        <v>74</v>
      </c>
      <c r="O2151" s="3" t="s">
        <v>156</v>
      </c>
      <c r="P2151" s="3" t="s">
        <v>196</v>
      </c>
      <c r="Q2151" s="28" t="s">
        <v>74</v>
      </c>
      <c r="R2151" s="29">
        <v>5</v>
      </c>
      <c r="S2151" s="30">
        <v>4</v>
      </c>
      <c r="T2151" s="30">
        <v>0</v>
      </c>
      <c r="U2151" s="30">
        <v>0</v>
      </c>
      <c r="V2151" s="30">
        <v>0</v>
      </c>
      <c r="W2151" s="28" t="s">
        <v>74</v>
      </c>
      <c r="X2151" s="3" t="s">
        <v>83</v>
      </c>
      <c r="Y2151" s="28" t="s">
        <v>74</v>
      </c>
      <c r="Z2151" s="31">
        <v>-0.67632850241546172</v>
      </c>
      <c r="AA2151" s="31">
        <v>63.968418534173374</v>
      </c>
      <c r="AB2151" s="31">
        <v>-0.67632850241546172</v>
      </c>
      <c r="AC2151" s="31">
        <v>38.96323692420826</v>
      </c>
      <c r="AD2151" s="28" t="s">
        <v>74</v>
      </c>
      <c r="AE2151" s="31">
        <v>-18.37340398619186</v>
      </c>
      <c r="AF2151" s="31">
        <v>9.9248921555469671</v>
      </c>
      <c r="AG2151" s="28" t="s">
        <v>74</v>
      </c>
      <c r="AH2151" s="32">
        <v>45940</v>
      </c>
      <c r="AJ2151" s="30" t="s">
        <v>6851</v>
      </c>
    </row>
    <row r="2152" spans="1:36" x14ac:dyDescent="0.2">
      <c r="A2152" s="23" t="s">
        <v>4005</v>
      </c>
      <c r="B2152" s="24" t="s">
        <v>194</v>
      </c>
      <c r="C2152" s="25" t="s">
        <v>4006</v>
      </c>
      <c r="D2152" s="26" t="s">
        <v>74</v>
      </c>
      <c r="E2152" s="24">
        <v>0</v>
      </c>
      <c r="F2152" s="27">
        <v>-20.669173043786209</v>
      </c>
      <c r="G2152" s="27">
        <v>5.2010499884488963</v>
      </c>
      <c r="H2152" s="26" t="s">
        <v>74</v>
      </c>
      <c r="I2152" s="27">
        <v>26.249855712540647</v>
      </c>
      <c r="J2152" s="27">
        <v>4.9082939559999996</v>
      </c>
      <c r="K2152" s="26" t="s">
        <v>74</v>
      </c>
      <c r="L2152" s="23" t="s">
        <v>91</v>
      </c>
      <c r="M2152" s="23" t="s">
        <v>1078</v>
      </c>
      <c r="N2152" s="28" t="s">
        <v>74</v>
      </c>
      <c r="O2152" s="3" t="s">
        <v>156</v>
      </c>
      <c r="P2152" s="3" t="s">
        <v>196</v>
      </c>
      <c r="Q2152" s="28" t="s">
        <v>74</v>
      </c>
      <c r="R2152" s="29">
        <v>2</v>
      </c>
      <c r="S2152" s="30">
        <v>0</v>
      </c>
      <c r="T2152" s="30">
        <v>0</v>
      </c>
      <c r="U2152" s="30">
        <v>0</v>
      </c>
      <c r="V2152" s="30">
        <v>7</v>
      </c>
      <c r="W2152" s="28" t="s">
        <v>74</v>
      </c>
      <c r="X2152" s="3" t="s">
        <v>83</v>
      </c>
      <c r="Y2152" s="28" t="s">
        <v>74</v>
      </c>
      <c r="Z2152" s="31">
        <v>-10.233644859813085</v>
      </c>
      <c r="AA2152" s="31">
        <v>7.1388733965421087</v>
      </c>
      <c r="AB2152" s="31">
        <v>-23.77785669364134</v>
      </c>
      <c r="AC2152" s="31">
        <v>-3.2519921477483607</v>
      </c>
      <c r="AD2152" s="28" t="s">
        <v>74</v>
      </c>
      <c r="AE2152" s="31">
        <v>-34.971762194100087</v>
      </c>
      <c r="AF2152" s="31">
        <v>-23.316538691277675</v>
      </c>
      <c r="AG2152" s="28" t="s">
        <v>74</v>
      </c>
      <c r="AH2152" s="32">
        <v>45940</v>
      </c>
      <c r="AJ2152" s="30" t="s">
        <v>6852</v>
      </c>
    </row>
    <row r="2153" spans="1:36" x14ac:dyDescent="0.2">
      <c r="A2153" s="23" t="s">
        <v>1906</v>
      </c>
      <c r="B2153" s="24" t="s">
        <v>154</v>
      </c>
      <c r="C2153" s="25" t="s">
        <v>4007</v>
      </c>
      <c r="D2153" s="26" t="s">
        <v>74</v>
      </c>
      <c r="E2153" s="24">
        <v>0</v>
      </c>
      <c r="F2153" s="27">
        <v>-18.004169762205045</v>
      </c>
      <c r="G2153" s="27">
        <v>11.820177838133217</v>
      </c>
      <c r="H2153" s="26" t="s">
        <v>74</v>
      </c>
      <c r="I2153" s="27">
        <v>41.881571751812224</v>
      </c>
      <c r="J2153" s="27">
        <v>4.9072967619999996</v>
      </c>
      <c r="K2153" s="26" t="s">
        <v>74</v>
      </c>
      <c r="L2153" s="23" t="s">
        <v>113</v>
      </c>
      <c r="M2153" s="23" t="s">
        <v>295</v>
      </c>
      <c r="N2153" s="28" t="s">
        <v>74</v>
      </c>
      <c r="O2153" s="3" t="s">
        <v>156</v>
      </c>
      <c r="P2153" s="3" t="s">
        <v>171</v>
      </c>
      <c r="Q2153" s="28" t="s">
        <v>74</v>
      </c>
      <c r="R2153" s="29">
        <v>1</v>
      </c>
      <c r="S2153" s="30">
        <v>0</v>
      </c>
      <c r="T2153" s="30">
        <v>0</v>
      </c>
      <c r="U2153" s="30">
        <v>0</v>
      </c>
      <c r="V2153" s="30">
        <v>27</v>
      </c>
      <c r="W2153" s="28" t="s">
        <v>74</v>
      </c>
      <c r="X2153" s="3" t="s">
        <v>79</v>
      </c>
      <c r="Y2153" s="28" t="s">
        <v>74</v>
      </c>
      <c r="Z2153" s="31">
        <v>-11.481156879929875</v>
      </c>
      <c r="AA2153" s="31">
        <v>17.441860465116278</v>
      </c>
      <c r="AB2153" s="31">
        <v>-23.955326891705354</v>
      </c>
      <c r="AC2153" s="31">
        <v>-2.5276071251353986</v>
      </c>
      <c r="AD2153" s="28" t="s">
        <v>74</v>
      </c>
      <c r="AE2153" s="31">
        <v>-34.761840773057209</v>
      </c>
      <c r="AF2153" s="31">
        <v>-21.185007119952733</v>
      </c>
      <c r="AG2153" s="28" t="s">
        <v>74</v>
      </c>
      <c r="AH2153" s="32">
        <v>45940</v>
      </c>
      <c r="AJ2153" s="30" t="s">
        <v>6853</v>
      </c>
    </row>
    <row r="2154" spans="1:36" x14ac:dyDescent="0.2">
      <c r="A2154" s="23" t="s">
        <v>4008</v>
      </c>
      <c r="B2154" s="24" t="s">
        <v>691</v>
      </c>
      <c r="C2154" s="25" t="s">
        <v>4009</v>
      </c>
      <c r="D2154" s="26" t="s">
        <v>74</v>
      </c>
      <c r="E2154" s="24">
        <v>1</v>
      </c>
      <c r="F2154" s="27">
        <v>-12.330719878776851</v>
      </c>
      <c r="G2154" s="27">
        <v>5.6614033151043088</v>
      </c>
      <c r="H2154" s="26" t="s">
        <v>74</v>
      </c>
      <c r="I2154" s="27">
        <v>17.069402206445012</v>
      </c>
      <c r="J2154" s="27">
        <v>4.899234753</v>
      </c>
      <c r="K2154" s="26" t="s">
        <v>74</v>
      </c>
      <c r="L2154" s="23" t="s">
        <v>178</v>
      </c>
      <c r="M2154" s="23" t="s">
        <v>1135</v>
      </c>
      <c r="N2154" s="28" t="s">
        <v>74</v>
      </c>
      <c r="O2154" s="3" t="s">
        <v>77</v>
      </c>
      <c r="P2154" s="3" t="s">
        <v>693</v>
      </c>
      <c r="Q2154" s="28" t="s">
        <v>74</v>
      </c>
      <c r="R2154" s="29">
        <v>5</v>
      </c>
      <c r="S2154" s="30">
        <v>25</v>
      </c>
      <c r="T2154" s="30">
        <v>0</v>
      </c>
      <c r="U2154" s="30">
        <v>0</v>
      </c>
      <c r="V2154" s="30">
        <v>0</v>
      </c>
      <c r="W2154" s="28" t="s">
        <v>74</v>
      </c>
      <c r="X2154" s="3" t="s">
        <v>101</v>
      </c>
      <c r="Y2154" s="28" t="s">
        <v>74</v>
      </c>
      <c r="Z2154" s="31">
        <v>-3.0042918454935617</v>
      </c>
      <c r="AA2154" s="31">
        <v>17.301038062283737</v>
      </c>
      <c r="AB2154" s="31">
        <v>-3.0042918454935617</v>
      </c>
      <c r="AC2154" s="31">
        <v>12.097614205644577</v>
      </c>
      <c r="AD2154" s="28" t="s">
        <v>74</v>
      </c>
      <c r="AE2154" s="31">
        <v>-40.611062831328645</v>
      </c>
      <c r="AF2154" s="31">
        <v>-20.472946124072465</v>
      </c>
      <c r="AG2154" s="28" t="s">
        <v>74</v>
      </c>
      <c r="AH2154" s="32">
        <v>45940</v>
      </c>
      <c r="AJ2154" s="30" t="s">
        <v>6854</v>
      </c>
    </row>
    <row r="2155" spans="1:36" x14ac:dyDescent="0.2">
      <c r="A2155" s="23" t="s">
        <v>4010</v>
      </c>
      <c r="B2155" s="24" t="s">
        <v>194</v>
      </c>
      <c r="C2155" s="25" t="s">
        <v>4011</v>
      </c>
      <c r="D2155" s="26" t="s">
        <v>74</v>
      </c>
      <c r="E2155" s="24">
        <v>0</v>
      </c>
      <c r="F2155" s="27">
        <v>-48.058800794347803</v>
      </c>
      <c r="G2155" s="27">
        <v>0</v>
      </c>
      <c r="H2155" s="26" t="s">
        <v>74</v>
      </c>
      <c r="I2155" s="27">
        <v>39.16110239733846</v>
      </c>
      <c r="J2155" s="27">
        <v>4.8920076269999999</v>
      </c>
      <c r="K2155" s="26" t="s">
        <v>74</v>
      </c>
      <c r="L2155" s="23" t="s">
        <v>88</v>
      </c>
      <c r="M2155" s="23" t="s">
        <v>1777</v>
      </c>
      <c r="N2155" s="28" t="s">
        <v>74</v>
      </c>
      <c r="O2155" s="3" t="s">
        <v>156</v>
      </c>
      <c r="P2155" s="3" t="s">
        <v>196</v>
      </c>
      <c r="Q2155" s="28" t="s">
        <v>74</v>
      </c>
      <c r="R2155" s="29">
        <v>0</v>
      </c>
      <c r="S2155" s="30">
        <v>0</v>
      </c>
      <c r="T2155" s="30">
        <v>0</v>
      </c>
      <c r="U2155" s="30">
        <v>33</v>
      </c>
      <c r="V2155" s="30">
        <v>40</v>
      </c>
      <c r="W2155" s="28" t="s">
        <v>74</v>
      </c>
      <c r="X2155" s="3" t="s">
        <v>83</v>
      </c>
      <c r="Y2155" s="28" t="s">
        <v>74</v>
      </c>
      <c r="Z2155" s="31">
        <v>-42.305732051238486</v>
      </c>
      <c r="AA2155" s="31">
        <v>0</v>
      </c>
      <c r="AB2155" s="31">
        <v>-65.72570471221097</v>
      </c>
      <c r="AC2155" s="31">
        <v>-50.765530042921412</v>
      </c>
      <c r="AD2155" s="28" t="s">
        <v>74</v>
      </c>
      <c r="AE2155" s="31">
        <v>-75.778542047330106</v>
      </c>
      <c r="AF2155" s="31">
        <v>-61.643922466283527</v>
      </c>
      <c r="AG2155" s="28" t="s">
        <v>74</v>
      </c>
      <c r="AH2155" s="32">
        <v>45940</v>
      </c>
      <c r="AJ2155" s="30" t="s">
        <v>6855</v>
      </c>
    </row>
    <row r="2156" spans="1:36" x14ac:dyDescent="0.2">
      <c r="A2156" s="23" t="s">
        <v>4012</v>
      </c>
      <c r="B2156" s="24" t="s">
        <v>188</v>
      </c>
      <c r="C2156" s="25" t="s">
        <v>4013</v>
      </c>
      <c r="D2156" s="26" t="s">
        <v>74</v>
      </c>
      <c r="E2156" s="24">
        <v>0</v>
      </c>
      <c r="F2156" s="27">
        <v>-15.395758657300446</v>
      </c>
      <c r="G2156" s="27">
        <v>3.7948444055077126</v>
      </c>
      <c r="H2156" s="26" t="s">
        <v>74</v>
      </c>
      <c r="I2156" s="27">
        <v>22.288467406679057</v>
      </c>
      <c r="J2156" s="27">
        <v>4.8892378909999996</v>
      </c>
      <c r="K2156" s="26" t="s">
        <v>74</v>
      </c>
      <c r="L2156" s="23" t="s">
        <v>129</v>
      </c>
      <c r="M2156" s="23" t="s">
        <v>2673</v>
      </c>
      <c r="N2156" s="28" t="s">
        <v>74</v>
      </c>
      <c r="O2156" s="3" t="s">
        <v>99</v>
      </c>
      <c r="P2156" s="3" t="s">
        <v>190</v>
      </c>
      <c r="Q2156" s="28" t="s">
        <v>74</v>
      </c>
      <c r="R2156" s="29">
        <v>3</v>
      </c>
      <c r="S2156" s="30">
        <v>0</v>
      </c>
      <c r="T2156" s="30">
        <v>0</v>
      </c>
      <c r="U2156" s="30">
        <v>0</v>
      </c>
      <c r="V2156" s="30">
        <v>4</v>
      </c>
      <c r="W2156" s="28" t="s">
        <v>74</v>
      </c>
      <c r="X2156" s="3" t="s">
        <v>83</v>
      </c>
      <c r="Y2156" s="28" t="s">
        <v>74</v>
      </c>
      <c r="Z2156" s="31">
        <v>-8.3244749738654278</v>
      </c>
      <c r="AA2156" s="31">
        <v>11.922203927049591</v>
      </c>
      <c r="AB2156" s="31">
        <v>-8.3244749738654278</v>
      </c>
      <c r="AC2156" s="31">
        <v>20.51650594826555</v>
      </c>
      <c r="AD2156" s="28" t="s">
        <v>74</v>
      </c>
      <c r="AE2156" s="31">
        <v>-26.300488104910009</v>
      </c>
      <c r="AF2156" s="31">
        <v>-7.8221822551706568</v>
      </c>
      <c r="AG2156" s="28" t="s">
        <v>74</v>
      </c>
      <c r="AH2156" s="32">
        <v>45940</v>
      </c>
      <c r="AJ2156" s="30" t="s">
        <v>6856</v>
      </c>
    </row>
    <row r="2157" spans="1:36" x14ac:dyDescent="0.2">
      <c r="A2157" s="23" t="s">
        <v>4014</v>
      </c>
      <c r="B2157" s="24" t="s">
        <v>657</v>
      </c>
      <c r="C2157" s="25" t="s">
        <v>4015</v>
      </c>
      <c r="D2157" s="26" t="s">
        <v>74</v>
      </c>
      <c r="E2157" s="24">
        <v>1</v>
      </c>
      <c r="F2157" s="27">
        <v>-33.271035825768656</v>
      </c>
      <c r="G2157" s="27">
        <v>4.4066734313424725</v>
      </c>
      <c r="H2157" s="26" t="s">
        <v>74</v>
      </c>
      <c r="I2157" s="27">
        <v>44.061225083183544</v>
      </c>
      <c r="J2157" s="27">
        <v>4.8494940270000004</v>
      </c>
      <c r="K2157" s="26" t="s">
        <v>74</v>
      </c>
      <c r="L2157" s="23" t="s">
        <v>122</v>
      </c>
      <c r="M2157" s="23" t="s">
        <v>1085</v>
      </c>
      <c r="N2157" s="28" t="s">
        <v>74</v>
      </c>
      <c r="O2157" s="3" t="s">
        <v>109</v>
      </c>
      <c r="P2157" s="3" t="s">
        <v>659</v>
      </c>
      <c r="Q2157" s="28" t="s">
        <v>74</v>
      </c>
      <c r="R2157" s="29">
        <v>1</v>
      </c>
      <c r="S2157" s="30">
        <v>0</v>
      </c>
      <c r="T2157" s="30">
        <v>0</v>
      </c>
      <c r="U2157" s="30">
        <v>0</v>
      </c>
      <c r="V2157" s="30">
        <v>0</v>
      </c>
      <c r="W2157" s="28" t="s">
        <v>74</v>
      </c>
      <c r="X2157" s="3" t="s">
        <v>79</v>
      </c>
      <c r="Y2157" s="28" t="s">
        <v>74</v>
      </c>
      <c r="Z2157" s="31">
        <v>-24.400366307503461</v>
      </c>
      <c r="AA2157" s="31">
        <v>3.4666666666666663</v>
      </c>
      <c r="AB2157" s="31">
        <v>-43.517464458218939</v>
      </c>
      <c r="AC2157" s="31">
        <v>-20.019515238281858</v>
      </c>
      <c r="AD2157" s="28" t="s">
        <v>74</v>
      </c>
      <c r="AE2157" s="31">
        <v>-60.513326815187249</v>
      </c>
      <c r="AF2157" s="31">
        <v>-44.237322458271912</v>
      </c>
      <c r="AG2157" s="28" t="s">
        <v>74</v>
      </c>
      <c r="AH2157" s="32">
        <v>45940</v>
      </c>
      <c r="AJ2157" s="30" t="s">
        <v>6857</v>
      </c>
    </row>
    <row r="2158" spans="1:36" x14ac:dyDescent="0.2">
      <c r="A2158" s="23" t="s">
        <v>4016</v>
      </c>
      <c r="B2158" s="24" t="s">
        <v>194</v>
      </c>
      <c r="C2158" s="25" t="s">
        <v>4017</v>
      </c>
      <c r="D2158" s="26" t="s">
        <v>74</v>
      </c>
      <c r="E2158" s="24">
        <v>0</v>
      </c>
      <c r="F2158" s="27">
        <v>-37.577501635394611</v>
      </c>
      <c r="G2158" s="27">
        <v>0</v>
      </c>
      <c r="H2158" s="26" t="s">
        <v>74</v>
      </c>
      <c r="I2158" s="27">
        <v>39.523050226755892</v>
      </c>
      <c r="J2158" s="27">
        <v>4.8485112700000004</v>
      </c>
      <c r="K2158" s="26" t="s">
        <v>74</v>
      </c>
      <c r="L2158" s="23" t="s">
        <v>247</v>
      </c>
      <c r="M2158" s="23" t="s">
        <v>1856</v>
      </c>
      <c r="N2158" s="28" t="s">
        <v>74</v>
      </c>
      <c r="O2158" s="3" t="s">
        <v>156</v>
      </c>
      <c r="P2158" s="3" t="s">
        <v>196</v>
      </c>
      <c r="Q2158" s="28" t="s">
        <v>74</v>
      </c>
      <c r="R2158" s="29">
        <v>0</v>
      </c>
      <c r="S2158" s="30">
        <v>0</v>
      </c>
      <c r="T2158" s="30">
        <v>0</v>
      </c>
      <c r="U2158" s="30">
        <v>11</v>
      </c>
      <c r="V2158" s="30">
        <v>11</v>
      </c>
      <c r="W2158" s="28" t="s">
        <v>74</v>
      </c>
      <c r="X2158" s="3" t="s">
        <v>83</v>
      </c>
      <c r="Y2158" s="28" t="s">
        <v>74</v>
      </c>
      <c r="Z2158" s="31">
        <v>-31.43208931631753</v>
      </c>
      <c r="AA2158" s="31">
        <v>0</v>
      </c>
      <c r="AB2158" s="31">
        <v>-44.606120076080899</v>
      </c>
      <c r="AC2158" s="31">
        <v>-30.299448099664172</v>
      </c>
      <c r="AD2158" s="28" t="s">
        <v>74</v>
      </c>
      <c r="AE2158" s="31">
        <v>-60.745356373265288</v>
      </c>
      <c r="AF2158" s="31">
        <v>-44.975442723581565</v>
      </c>
      <c r="AG2158" s="28" t="s">
        <v>74</v>
      </c>
      <c r="AH2158" s="32">
        <v>45940</v>
      </c>
      <c r="AJ2158" s="30" t="s">
        <v>6858</v>
      </c>
    </row>
    <row r="2159" spans="1:36" x14ac:dyDescent="0.2">
      <c r="A2159" s="23" t="s">
        <v>4018</v>
      </c>
      <c r="B2159" s="24" t="s">
        <v>194</v>
      </c>
      <c r="C2159" s="25" t="s">
        <v>4019</v>
      </c>
      <c r="D2159" s="26" t="s">
        <v>74</v>
      </c>
      <c r="E2159" s="24">
        <v>0</v>
      </c>
      <c r="F2159" s="27">
        <v>-23.877310497566462</v>
      </c>
      <c r="G2159" s="27">
        <v>3.9281716272656371</v>
      </c>
      <c r="H2159" s="26" t="s">
        <v>74</v>
      </c>
      <c r="I2159" s="27">
        <v>29.898951988173895</v>
      </c>
      <c r="J2159" s="27">
        <v>4.8477807019999997</v>
      </c>
      <c r="K2159" s="26" t="s">
        <v>74</v>
      </c>
      <c r="L2159" s="23" t="s">
        <v>91</v>
      </c>
      <c r="M2159" s="23" t="s">
        <v>1078</v>
      </c>
      <c r="N2159" s="28" t="s">
        <v>74</v>
      </c>
      <c r="O2159" s="3" t="s">
        <v>156</v>
      </c>
      <c r="P2159" s="3" t="s">
        <v>196</v>
      </c>
      <c r="Q2159" s="28" t="s">
        <v>74</v>
      </c>
      <c r="R2159" s="29">
        <v>0</v>
      </c>
      <c r="S2159" s="30">
        <v>0</v>
      </c>
      <c r="T2159" s="30">
        <v>0</v>
      </c>
      <c r="U2159" s="30">
        <v>1</v>
      </c>
      <c r="V2159" s="30">
        <v>9</v>
      </c>
      <c r="W2159" s="28" t="s">
        <v>74</v>
      </c>
      <c r="X2159" s="3" t="s">
        <v>83</v>
      </c>
      <c r="Y2159" s="28" t="s">
        <v>74</v>
      </c>
      <c r="Z2159" s="31">
        <v>-15.85003711952487</v>
      </c>
      <c r="AA2159" s="31">
        <v>6.6321730950141111</v>
      </c>
      <c r="AB2159" s="31">
        <v>-49.307251276822214</v>
      </c>
      <c r="AC2159" s="31">
        <v>-13.892167468985031</v>
      </c>
      <c r="AD2159" s="28" t="s">
        <v>74</v>
      </c>
      <c r="AE2159" s="31">
        <v>-61.863283394026624</v>
      </c>
      <c r="AF2159" s="31">
        <v>-32.447183128173705</v>
      </c>
      <c r="AG2159" s="28" t="s">
        <v>74</v>
      </c>
      <c r="AH2159" s="32">
        <v>45940</v>
      </c>
      <c r="AJ2159" s="30" t="s">
        <v>6859</v>
      </c>
    </row>
    <row r="2160" spans="1:36" x14ac:dyDescent="0.2">
      <c r="A2160" s="23" t="s">
        <v>4020</v>
      </c>
      <c r="B2160" s="24" t="s">
        <v>2031</v>
      </c>
      <c r="C2160" s="25" t="s">
        <v>4021</v>
      </c>
      <c r="D2160" s="26" t="s">
        <v>74</v>
      </c>
      <c r="E2160" s="24">
        <v>0</v>
      </c>
      <c r="F2160" s="27">
        <v>-14.498661487337671</v>
      </c>
      <c r="G2160" s="27">
        <v>4.9805882860407236</v>
      </c>
      <c r="H2160" s="26" t="s">
        <v>74</v>
      </c>
      <c r="I2160" s="27">
        <v>18.041976538172992</v>
      </c>
      <c r="J2160" s="27">
        <v>8.9512428899999996</v>
      </c>
      <c r="K2160" s="26" t="s">
        <v>74</v>
      </c>
      <c r="L2160" s="23" t="s">
        <v>315</v>
      </c>
      <c r="M2160" s="23" t="s">
        <v>349</v>
      </c>
      <c r="N2160" s="28" t="s">
        <v>74</v>
      </c>
      <c r="O2160" s="3" t="s">
        <v>109</v>
      </c>
      <c r="P2160" s="3" t="s">
        <v>2033</v>
      </c>
      <c r="Q2160" s="28" t="s">
        <v>74</v>
      </c>
      <c r="R2160" s="29">
        <v>5</v>
      </c>
      <c r="S2160" s="30">
        <v>4</v>
      </c>
      <c r="T2160" s="30">
        <v>0</v>
      </c>
      <c r="U2160" s="30">
        <v>0</v>
      </c>
      <c r="V2160" s="30">
        <v>10</v>
      </c>
      <c r="W2160" s="28" t="s">
        <v>74</v>
      </c>
      <c r="X2160" s="3" t="s">
        <v>101</v>
      </c>
      <c r="Y2160" s="28" t="s">
        <v>74</v>
      </c>
      <c r="Z2160" s="31">
        <v>0</v>
      </c>
      <c r="AA2160" s="31">
        <v>15.444015444015458</v>
      </c>
      <c r="AB2160" s="31">
        <v>-7.716049382716049</v>
      </c>
      <c r="AC2160" s="31">
        <v>17.976641414141433</v>
      </c>
      <c r="AD2160" s="28" t="s">
        <v>74</v>
      </c>
      <c r="AE2160" s="31">
        <v>-29.876173704696019</v>
      </c>
      <c r="AF2160" s="31">
        <v>-16.625575427166435</v>
      </c>
      <c r="AG2160" s="28" t="s">
        <v>74</v>
      </c>
      <c r="AH2160" s="32">
        <v>45940</v>
      </c>
      <c r="AJ2160" s="30" t="s">
        <v>6860</v>
      </c>
    </row>
    <row r="2161" spans="1:36" x14ac:dyDescent="0.2">
      <c r="A2161" s="23" t="s">
        <v>4022</v>
      </c>
      <c r="B2161" s="24" t="s">
        <v>182</v>
      </c>
      <c r="C2161" s="25" t="s">
        <v>4023</v>
      </c>
      <c r="D2161" s="26" t="s">
        <v>74</v>
      </c>
      <c r="E2161" s="24">
        <v>0</v>
      </c>
      <c r="F2161" s="27">
        <v>-12.285928456349149</v>
      </c>
      <c r="G2161" s="27">
        <v>1.1817855775801132</v>
      </c>
      <c r="H2161" s="26" t="s">
        <v>74</v>
      </c>
      <c r="I2161" s="27">
        <v>25.894457256196407</v>
      </c>
      <c r="J2161" s="27">
        <v>4.8136858919999996</v>
      </c>
      <c r="K2161" s="26" t="s">
        <v>74</v>
      </c>
      <c r="L2161" s="23" t="s">
        <v>178</v>
      </c>
      <c r="M2161" s="23" t="s">
        <v>240</v>
      </c>
      <c r="N2161" s="28" t="s">
        <v>74</v>
      </c>
      <c r="O2161" s="3" t="s">
        <v>156</v>
      </c>
      <c r="P2161" s="3" t="s">
        <v>184</v>
      </c>
      <c r="Q2161" s="28" t="s">
        <v>74</v>
      </c>
      <c r="R2161" s="29">
        <v>2</v>
      </c>
      <c r="S2161" s="30">
        <v>0</v>
      </c>
      <c r="T2161" s="30">
        <v>0</v>
      </c>
      <c r="U2161" s="30">
        <v>0</v>
      </c>
      <c r="V2161" s="30">
        <v>2</v>
      </c>
      <c r="W2161" s="28" t="s">
        <v>74</v>
      </c>
      <c r="X2161" s="3" t="s">
        <v>83</v>
      </c>
      <c r="Y2161" s="28" t="s">
        <v>74</v>
      </c>
      <c r="Z2161" s="31">
        <v>-7.7205882352941178</v>
      </c>
      <c r="AA2161" s="31">
        <v>18.240060297719989</v>
      </c>
      <c r="AB2161" s="31">
        <v>-9.1786274273308432</v>
      </c>
      <c r="AC2161" s="31">
        <v>7.7402421393978322</v>
      </c>
      <c r="AD2161" s="28" t="s">
        <v>74</v>
      </c>
      <c r="AE2161" s="31">
        <v>-27.023579819310719</v>
      </c>
      <c r="AF2161" s="31">
        <v>-9.4612758611646051</v>
      </c>
      <c r="AG2161" s="28" t="s">
        <v>74</v>
      </c>
      <c r="AH2161" s="32">
        <v>45940</v>
      </c>
      <c r="AJ2161" s="30" t="s">
        <v>6861</v>
      </c>
    </row>
    <row r="2162" spans="1:36" x14ac:dyDescent="0.2">
      <c r="A2162" s="23">
        <v>1402</v>
      </c>
      <c r="B2162" s="24" t="s">
        <v>107</v>
      </c>
      <c r="C2162" s="25" t="s">
        <v>4024</v>
      </c>
      <c r="D2162" s="26" t="s">
        <v>74</v>
      </c>
      <c r="E2162" s="24">
        <v>0</v>
      </c>
      <c r="F2162" s="27">
        <v>-27.423404038399113</v>
      </c>
      <c r="G2162" s="27">
        <v>1.8032029255455932</v>
      </c>
      <c r="H2162" s="26" t="s">
        <v>74</v>
      </c>
      <c r="I2162" s="27">
        <v>17.201274459436927</v>
      </c>
      <c r="J2162" s="27">
        <v>4.7999985939999998</v>
      </c>
      <c r="K2162" s="26" t="s">
        <v>74</v>
      </c>
      <c r="L2162" s="23" t="s">
        <v>91</v>
      </c>
      <c r="M2162" s="23" t="s">
        <v>713</v>
      </c>
      <c r="N2162" s="28" t="s">
        <v>74</v>
      </c>
      <c r="O2162" s="3" t="s">
        <v>109</v>
      </c>
      <c r="P2162" s="3" t="s">
        <v>110</v>
      </c>
      <c r="Q2162" s="28" t="s">
        <v>74</v>
      </c>
      <c r="R2162" s="29">
        <v>1</v>
      </c>
      <c r="S2162" s="30">
        <v>0</v>
      </c>
      <c r="T2162" s="30">
        <v>0</v>
      </c>
      <c r="U2162" s="30">
        <v>0</v>
      </c>
      <c r="V2162" s="30">
        <v>13</v>
      </c>
      <c r="W2162" s="28" t="s">
        <v>74</v>
      </c>
      <c r="X2162" s="3" t="s">
        <v>101</v>
      </c>
      <c r="Y2162" s="28" t="s">
        <v>74</v>
      </c>
      <c r="Z2162" s="31">
        <v>-15.877862595419845</v>
      </c>
      <c r="AA2162" s="31">
        <v>0.54744525547446043</v>
      </c>
      <c r="AB2162" s="31">
        <v>-24.125585238226389</v>
      </c>
      <c r="AC2162" s="31">
        <v>-4.7164492956626027</v>
      </c>
      <c r="AD2162" s="28" t="s">
        <v>74</v>
      </c>
      <c r="AE2162" s="31">
        <v>-43.612651589826314</v>
      </c>
      <c r="AF2162" s="31">
        <v>-27.904086002193555</v>
      </c>
      <c r="AG2162" s="28" t="s">
        <v>74</v>
      </c>
      <c r="AH2162" s="32">
        <v>45940</v>
      </c>
      <c r="AJ2162" s="30" t="s">
        <v>6862</v>
      </c>
    </row>
    <row r="2163" spans="1:36" x14ac:dyDescent="0.2">
      <c r="A2163" s="23" t="s">
        <v>4025</v>
      </c>
      <c r="B2163" s="24" t="s">
        <v>255</v>
      </c>
      <c r="C2163" s="25" t="s">
        <v>4026</v>
      </c>
      <c r="D2163" s="26" t="s">
        <v>74</v>
      </c>
      <c r="E2163" s="24">
        <v>0</v>
      </c>
      <c r="F2163" s="27">
        <v>-31.304077411408183</v>
      </c>
      <c r="G2163" s="27">
        <v>5.1950582235665799</v>
      </c>
      <c r="H2163" s="26" t="s">
        <v>74</v>
      </c>
      <c r="I2163" s="27">
        <v>37.394366699568778</v>
      </c>
      <c r="J2163" s="27">
        <v>4.7794521300000001</v>
      </c>
      <c r="K2163" s="26" t="s">
        <v>74</v>
      </c>
      <c r="L2163" s="23" t="s">
        <v>113</v>
      </c>
      <c r="M2163" s="23" t="s">
        <v>132</v>
      </c>
      <c r="N2163" s="28" t="s">
        <v>74</v>
      </c>
      <c r="O2163" s="3" t="s">
        <v>109</v>
      </c>
      <c r="P2163" s="3" t="s">
        <v>258</v>
      </c>
      <c r="Q2163" s="28" t="s">
        <v>74</v>
      </c>
      <c r="R2163" s="29">
        <v>1</v>
      </c>
      <c r="S2163" s="30">
        <v>0</v>
      </c>
      <c r="T2163" s="30">
        <v>0</v>
      </c>
      <c r="U2163" s="30">
        <v>0</v>
      </c>
      <c r="V2163" s="30">
        <v>39</v>
      </c>
      <c r="W2163" s="28" t="s">
        <v>74</v>
      </c>
      <c r="X2163" s="3" t="s">
        <v>83</v>
      </c>
      <c r="Y2163" s="28" t="s">
        <v>74</v>
      </c>
      <c r="Z2163" s="31">
        <v>-13.673014239149081</v>
      </c>
      <c r="AA2163" s="31">
        <v>7.4448398576512513</v>
      </c>
      <c r="AB2163" s="31">
        <v>-46.966450026348141</v>
      </c>
      <c r="AC2163" s="31">
        <v>-14.790412850139878</v>
      </c>
      <c r="AD2163" s="28" t="s">
        <v>74</v>
      </c>
      <c r="AE2163" s="31">
        <v>-57.280699888117582</v>
      </c>
      <c r="AF2163" s="31">
        <v>-30.065609163519625</v>
      </c>
      <c r="AG2163" s="28" t="s">
        <v>74</v>
      </c>
      <c r="AH2163" s="32">
        <v>45940</v>
      </c>
      <c r="AJ2163" s="30" t="s">
        <v>6863</v>
      </c>
    </row>
    <row r="2164" spans="1:36" x14ac:dyDescent="0.2">
      <c r="A2164" s="23" t="s">
        <v>1765</v>
      </c>
      <c r="B2164" s="24" t="s">
        <v>154</v>
      </c>
      <c r="C2164" s="25" t="s">
        <v>4027</v>
      </c>
      <c r="D2164" s="26" t="s">
        <v>74</v>
      </c>
      <c r="E2164" s="24">
        <v>3</v>
      </c>
      <c r="F2164" s="27">
        <v>-8.8491604922094567</v>
      </c>
      <c r="G2164" s="27">
        <v>17.274134049665332</v>
      </c>
      <c r="H2164" s="26" t="s">
        <v>74</v>
      </c>
      <c r="I2164" s="27">
        <v>38.00730420490995</v>
      </c>
      <c r="J2164" s="27">
        <v>4.7600921039999999</v>
      </c>
      <c r="K2164" s="26" t="s">
        <v>74</v>
      </c>
      <c r="L2164" s="23" t="s">
        <v>178</v>
      </c>
      <c r="M2164" s="23" t="s">
        <v>240</v>
      </c>
      <c r="N2164" s="28" t="s">
        <v>74</v>
      </c>
      <c r="O2164" s="3" t="s">
        <v>156</v>
      </c>
      <c r="P2164" s="3" t="s">
        <v>479</v>
      </c>
      <c r="Q2164" s="28" t="s">
        <v>74</v>
      </c>
      <c r="R2164" s="29">
        <v>3</v>
      </c>
      <c r="S2164" s="30">
        <v>0</v>
      </c>
      <c r="T2164" s="30">
        <v>0</v>
      </c>
      <c r="U2164" s="30">
        <v>0</v>
      </c>
      <c r="V2164" s="30">
        <v>0</v>
      </c>
      <c r="W2164" s="28" t="s">
        <v>74</v>
      </c>
      <c r="X2164" s="3" t="s">
        <v>83</v>
      </c>
      <c r="Y2164" s="28" t="s">
        <v>74</v>
      </c>
      <c r="Z2164" s="31">
        <v>-7.0843373493975843</v>
      </c>
      <c r="AA2164" s="31">
        <v>39.912917271407849</v>
      </c>
      <c r="AB2164" s="31">
        <v>-38.402555910543128</v>
      </c>
      <c r="AC2164" s="31">
        <v>-8.5422618475838679</v>
      </c>
      <c r="AD2164" s="28" t="s">
        <v>74</v>
      </c>
      <c r="AE2164" s="31">
        <v>-52.039519949474922</v>
      </c>
      <c r="AF2164" s="31">
        <v>-27.095546936945809</v>
      </c>
      <c r="AG2164" s="28" t="s">
        <v>74</v>
      </c>
      <c r="AH2164" s="32">
        <v>45940</v>
      </c>
      <c r="AJ2164" s="30" t="s">
        <v>6864</v>
      </c>
    </row>
    <row r="2165" spans="1:36" x14ac:dyDescent="0.2">
      <c r="A2165" s="23" t="s">
        <v>4028</v>
      </c>
      <c r="B2165" s="24" t="s">
        <v>72</v>
      </c>
      <c r="C2165" s="25" t="s">
        <v>4029</v>
      </c>
      <c r="D2165" s="26" t="s">
        <v>74</v>
      </c>
      <c r="E2165" s="24">
        <v>2</v>
      </c>
      <c r="F2165" s="27">
        <v>-10.798572600965404</v>
      </c>
      <c r="G2165" s="27">
        <v>29.818958595821961</v>
      </c>
      <c r="H2165" s="26" t="s">
        <v>74</v>
      </c>
      <c r="I2165" s="27">
        <v>50.510679273366478</v>
      </c>
      <c r="J2165" s="27">
        <v>4.7583742689999999</v>
      </c>
      <c r="K2165" s="26" t="s">
        <v>74</v>
      </c>
      <c r="L2165" s="23" t="s">
        <v>178</v>
      </c>
      <c r="M2165" s="23" t="s">
        <v>467</v>
      </c>
      <c r="N2165" s="28" t="s">
        <v>74</v>
      </c>
      <c r="O2165" s="3" t="s">
        <v>109</v>
      </c>
      <c r="P2165" s="3" t="s">
        <v>126</v>
      </c>
      <c r="Q2165" s="28" t="s">
        <v>74</v>
      </c>
      <c r="R2165" s="29">
        <v>4</v>
      </c>
      <c r="S2165" s="30">
        <v>0</v>
      </c>
      <c r="T2165" s="30">
        <v>0</v>
      </c>
      <c r="U2165" s="30">
        <v>0</v>
      </c>
      <c r="V2165" s="30">
        <v>0</v>
      </c>
      <c r="W2165" s="28" t="s">
        <v>74</v>
      </c>
      <c r="X2165" s="3" t="s">
        <v>79</v>
      </c>
      <c r="Y2165" s="28" t="s">
        <v>74</v>
      </c>
      <c r="Z2165" s="31">
        <v>-11.111111111111114</v>
      </c>
      <c r="AA2165" s="31">
        <v>57.101449275362306</v>
      </c>
      <c r="AB2165" s="31">
        <v>-40.209597352454487</v>
      </c>
      <c r="AC2165" s="31">
        <v>16.462088044908807</v>
      </c>
      <c r="AD2165" s="28" t="s">
        <v>74</v>
      </c>
      <c r="AE2165" s="31">
        <v>-55.168132616141804</v>
      </c>
      <c r="AF2165" s="31">
        <v>-13.808626090673393</v>
      </c>
      <c r="AG2165" s="28" t="s">
        <v>74</v>
      </c>
      <c r="AH2165" s="32">
        <v>45940</v>
      </c>
      <c r="AJ2165" s="30" t="s">
        <v>6865</v>
      </c>
    </row>
    <row r="2166" spans="1:36" x14ac:dyDescent="0.2">
      <c r="A2166" s="23" t="s">
        <v>4030</v>
      </c>
      <c r="B2166" s="24" t="s">
        <v>255</v>
      </c>
      <c r="C2166" s="25" t="s">
        <v>4031</v>
      </c>
      <c r="D2166" s="26" t="s">
        <v>74</v>
      </c>
      <c r="E2166" s="24">
        <v>0</v>
      </c>
      <c r="F2166" s="27">
        <v>-26.193703863621327</v>
      </c>
      <c r="G2166" s="27">
        <v>6.3245575122044979</v>
      </c>
      <c r="H2166" s="26" t="s">
        <v>74</v>
      </c>
      <c r="I2166" s="27">
        <v>22.267939045134714</v>
      </c>
      <c r="J2166" s="27">
        <v>4.757965327</v>
      </c>
      <c r="K2166" s="26" t="s">
        <v>74</v>
      </c>
      <c r="L2166" s="23" t="s">
        <v>97</v>
      </c>
      <c r="M2166" s="23" t="s">
        <v>257</v>
      </c>
      <c r="N2166" s="28" t="s">
        <v>74</v>
      </c>
      <c r="O2166" s="3" t="s">
        <v>109</v>
      </c>
      <c r="P2166" s="3" t="s">
        <v>258</v>
      </c>
      <c r="Q2166" s="28" t="s">
        <v>74</v>
      </c>
      <c r="R2166" s="29">
        <v>3</v>
      </c>
      <c r="S2166" s="30">
        <v>0</v>
      </c>
      <c r="T2166" s="30">
        <v>0</v>
      </c>
      <c r="U2166" s="30">
        <v>0</v>
      </c>
      <c r="V2166" s="30">
        <v>12</v>
      </c>
      <c r="W2166" s="28" t="s">
        <v>74</v>
      </c>
      <c r="X2166" s="3" t="s">
        <v>83</v>
      </c>
      <c r="Y2166" s="28" t="s">
        <v>74</v>
      </c>
      <c r="Z2166" s="31">
        <v>-11.32640201638311</v>
      </c>
      <c r="AA2166" s="31">
        <v>5.4514799550393453</v>
      </c>
      <c r="AB2166" s="31">
        <v>-22.087808659063231</v>
      </c>
      <c r="AC2166" s="31">
        <v>14.908388679819176</v>
      </c>
      <c r="AD2166" s="28" t="s">
        <v>74</v>
      </c>
      <c r="AE2166" s="31">
        <v>-39.106803526977082</v>
      </c>
      <c r="AF2166" s="31">
        <v>-18.062122233627122</v>
      </c>
      <c r="AG2166" s="28" t="s">
        <v>74</v>
      </c>
      <c r="AH2166" s="32">
        <v>45940</v>
      </c>
      <c r="AJ2166" s="30" t="s">
        <v>6866</v>
      </c>
    </row>
    <row r="2167" spans="1:36" x14ac:dyDescent="0.2">
      <c r="A2167" s="23" t="s">
        <v>4032</v>
      </c>
      <c r="B2167" s="24" t="s">
        <v>299</v>
      </c>
      <c r="C2167" s="25" t="s">
        <v>4033</v>
      </c>
      <c r="D2167" s="26" t="s">
        <v>74</v>
      </c>
      <c r="E2167" s="24">
        <v>0</v>
      </c>
      <c r="F2167" s="27">
        <v>-38.254017317255119</v>
      </c>
      <c r="G2167" s="27">
        <v>10.773102536288791</v>
      </c>
      <c r="H2167" s="26" t="s">
        <v>74</v>
      </c>
      <c r="I2167" s="27">
        <v>46.45585907841501</v>
      </c>
      <c r="J2167" s="27">
        <v>4.7509907389999997</v>
      </c>
      <c r="K2167" s="26" t="s">
        <v>74</v>
      </c>
      <c r="L2167" s="23" t="s">
        <v>178</v>
      </c>
      <c r="M2167" s="23" t="s">
        <v>962</v>
      </c>
      <c r="N2167" s="28" t="s">
        <v>74</v>
      </c>
      <c r="O2167" s="3" t="s">
        <v>109</v>
      </c>
      <c r="P2167" s="3" t="s">
        <v>301</v>
      </c>
      <c r="Q2167" s="28" t="s">
        <v>74</v>
      </c>
      <c r="R2167" s="29">
        <v>0</v>
      </c>
      <c r="S2167" s="30">
        <v>0</v>
      </c>
      <c r="T2167" s="30">
        <v>0</v>
      </c>
      <c r="U2167" s="30">
        <v>33</v>
      </c>
      <c r="V2167" s="30">
        <v>45</v>
      </c>
      <c r="W2167" s="28" t="s">
        <v>74</v>
      </c>
      <c r="X2167" s="3" t="s">
        <v>79</v>
      </c>
      <c r="Y2167" s="28" t="s">
        <v>74</v>
      </c>
      <c r="Z2167" s="31">
        <v>-30.562347188264059</v>
      </c>
      <c r="AA2167" s="31">
        <v>12.698412698412692</v>
      </c>
      <c r="AB2167" s="31">
        <v>-60.265827212311997</v>
      </c>
      <c r="AC2167" s="31">
        <v>-39.755841456041921</v>
      </c>
      <c r="AD2167" s="28" t="s">
        <v>74</v>
      </c>
      <c r="AE2167" s="31">
        <v>-70.394599332326564</v>
      </c>
      <c r="AF2167" s="31">
        <v>-55.963797469376154</v>
      </c>
      <c r="AG2167" s="28" t="s">
        <v>74</v>
      </c>
      <c r="AH2167" s="32">
        <v>45940</v>
      </c>
      <c r="AJ2167" s="30" t="s">
        <v>6867</v>
      </c>
    </row>
    <row r="2168" spans="1:36" x14ac:dyDescent="0.2">
      <c r="A2168" s="23" t="s">
        <v>4034</v>
      </c>
      <c r="B2168" s="24" t="s">
        <v>154</v>
      </c>
      <c r="C2168" s="25" t="s">
        <v>4035</v>
      </c>
      <c r="D2168" s="26" t="s">
        <v>74</v>
      </c>
      <c r="E2168" s="24">
        <v>0</v>
      </c>
      <c r="F2168" s="27">
        <v>-34.547570620179279</v>
      </c>
      <c r="G2168" s="27">
        <v>2.2655296334924779</v>
      </c>
      <c r="H2168" s="26" t="s">
        <v>74</v>
      </c>
      <c r="I2168" s="27">
        <v>20.140960681734082</v>
      </c>
      <c r="J2168" s="27">
        <v>4.7400914939999996</v>
      </c>
      <c r="K2168" s="26" t="s">
        <v>74</v>
      </c>
      <c r="L2168" s="23" t="s">
        <v>129</v>
      </c>
      <c r="M2168" s="23" t="s">
        <v>277</v>
      </c>
      <c r="N2168" s="28" t="s">
        <v>74</v>
      </c>
      <c r="O2168" s="3" t="s">
        <v>156</v>
      </c>
      <c r="P2168" s="3" t="s">
        <v>479</v>
      </c>
      <c r="Q2168" s="28" t="s">
        <v>74</v>
      </c>
      <c r="R2168" s="29">
        <v>0</v>
      </c>
      <c r="S2168" s="30">
        <v>0</v>
      </c>
      <c r="T2168" s="30">
        <v>0</v>
      </c>
      <c r="U2168" s="30">
        <v>36</v>
      </c>
      <c r="V2168" s="30">
        <v>15</v>
      </c>
      <c r="W2168" s="28" t="s">
        <v>74</v>
      </c>
      <c r="X2168" s="3" t="s">
        <v>101</v>
      </c>
      <c r="Y2168" s="28" t="s">
        <v>74</v>
      </c>
      <c r="Z2168" s="31">
        <v>-22.650577768688009</v>
      </c>
      <c r="AA2168" s="31">
        <v>2.0231993525762073</v>
      </c>
      <c r="AB2168" s="31">
        <v>-52.810530912720687</v>
      </c>
      <c r="AC2168" s="31">
        <v>-26.937322480827568</v>
      </c>
      <c r="AD2168" s="28" t="s">
        <v>74</v>
      </c>
      <c r="AE2168" s="31">
        <v>-63.257735378297824</v>
      </c>
      <c r="AF2168" s="31">
        <v>-42.047783059752881</v>
      </c>
      <c r="AG2168" s="28" t="s">
        <v>74</v>
      </c>
      <c r="AH2168" s="32">
        <v>45940</v>
      </c>
      <c r="AJ2168" s="30" t="s">
        <v>6868</v>
      </c>
    </row>
    <row r="2169" spans="1:36" x14ac:dyDescent="0.2">
      <c r="A2169" s="23" t="s">
        <v>1808</v>
      </c>
      <c r="B2169" s="24" t="s">
        <v>194</v>
      </c>
      <c r="C2169" s="25" t="s">
        <v>4036</v>
      </c>
      <c r="D2169" s="26" t="s">
        <v>74</v>
      </c>
      <c r="E2169" s="24">
        <v>0</v>
      </c>
      <c r="F2169" s="27">
        <v>-23.520795637963555</v>
      </c>
      <c r="G2169" s="27">
        <v>6.8626449312022029</v>
      </c>
      <c r="H2169" s="26" t="s">
        <v>74</v>
      </c>
      <c r="I2169" s="27">
        <v>28.43674382065155</v>
      </c>
      <c r="J2169" s="27">
        <v>4.738758754</v>
      </c>
      <c r="K2169" s="26" t="s">
        <v>74</v>
      </c>
      <c r="L2169" s="23" t="s">
        <v>91</v>
      </c>
      <c r="M2169" s="23" t="s">
        <v>1078</v>
      </c>
      <c r="N2169" s="28" t="s">
        <v>74</v>
      </c>
      <c r="O2169" s="3" t="s">
        <v>156</v>
      </c>
      <c r="P2169" s="3" t="s">
        <v>196</v>
      </c>
      <c r="Q2169" s="28" t="s">
        <v>74</v>
      </c>
      <c r="R2169" s="29">
        <v>0</v>
      </c>
      <c r="S2169" s="30">
        <v>0</v>
      </c>
      <c r="T2169" s="30">
        <v>0</v>
      </c>
      <c r="U2169" s="30">
        <v>11</v>
      </c>
      <c r="V2169" s="30">
        <v>13</v>
      </c>
      <c r="W2169" s="28" t="s">
        <v>74</v>
      </c>
      <c r="X2169" s="3" t="s">
        <v>83</v>
      </c>
      <c r="Y2169" s="28" t="s">
        <v>74</v>
      </c>
      <c r="Z2169" s="31">
        <v>-14.251517483115331</v>
      </c>
      <c r="AA2169" s="31">
        <v>9.6294677013881316</v>
      </c>
      <c r="AB2169" s="31">
        <v>-32.819825853985272</v>
      </c>
      <c r="AC2169" s="31">
        <v>-5.3973946084060458</v>
      </c>
      <c r="AD2169" s="28" t="s">
        <v>74</v>
      </c>
      <c r="AE2169" s="31">
        <v>-40.956209240587931</v>
      </c>
      <c r="AF2169" s="31">
        <v>-24.576323658010239</v>
      </c>
      <c r="AG2169" s="28" t="s">
        <v>74</v>
      </c>
      <c r="AH2169" s="32">
        <v>45940</v>
      </c>
      <c r="AJ2169" s="30" t="s">
        <v>6869</v>
      </c>
    </row>
    <row r="2170" spans="1:36" x14ac:dyDescent="0.2">
      <c r="A2170" s="23" t="s">
        <v>4037</v>
      </c>
      <c r="B2170" s="24" t="s">
        <v>691</v>
      </c>
      <c r="C2170" s="25" t="s">
        <v>4038</v>
      </c>
      <c r="D2170" s="26" t="s">
        <v>74</v>
      </c>
      <c r="E2170" s="24">
        <v>3</v>
      </c>
      <c r="F2170" s="27">
        <v>-8.3897859491464022</v>
      </c>
      <c r="G2170" s="27">
        <v>25.676724975042177</v>
      </c>
      <c r="H2170" s="26" t="s">
        <v>74</v>
      </c>
      <c r="I2170" s="27">
        <v>28.670629838623064</v>
      </c>
      <c r="J2170" s="27">
        <v>4.7356382110000004</v>
      </c>
      <c r="K2170" s="26" t="s">
        <v>74</v>
      </c>
      <c r="L2170" s="23" t="s">
        <v>91</v>
      </c>
      <c r="M2170" s="23" t="s">
        <v>92</v>
      </c>
      <c r="N2170" s="28" t="s">
        <v>74</v>
      </c>
      <c r="O2170" s="3" t="s">
        <v>77</v>
      </c>
      <c r="P2170" s="3" t="s">
        <v>693</v>
      </c>
      <c r="Q2170" s="28" t="s">
        <v>74</v>
      </c>
      <c r="R2170" s="29">
        <v>5</v>
      </c>
      <c r="S2170" s="30">
        <v>12</v>
      </c>
      <c r="T2170" s="30">
        <v>0</v>
      </c>
      <c r="U2170" s="30">
        <v>0</v>
      </c>
      <c r="V2170" s="30">
        <v>0</v>
      </c>
      <c r="W2170" s="28" t="s">
        <v>74</v>
      </c>
      <c r="X2170" s="3" t="s">
        <v>83</v>
      </c>
      <c r="Y2170" s="28" t="s">
        <v>74</v>
      </c>
      <c r="Z2170" s="31">
        <v>-5.8917835671342642</v>
      </c>
      <c r="AA2170" s="31">
        <v>38.443396226415089</v>
      </c>
      <c r="AB2170" s="31">
        <v>-5.8917835671342642</v>
      </c>
      <c r="AC2170" s="31">
        <v>31.674503767135782</v>
      </c>
      <c r="AD2170" s="28" t="s">
        <v>74</v>
      </c>
      <c r="AE2170" s="31">
        <v>-29.144211332060333</v>
      </c>
      <c r="AF2170" s="31">
        <v>-4.5519745615778548</v>
      </c>
      <c r="AG2170" s="28" t="s">
        <v>74</v>
      </c>
      <c r="AH2170" s="32">
        <v>45940</v>
      </c>
      <c r="AJ2170" s="30" t="s">
        <v>6870</v>
      </c>
    </row>
    <row r="2171" spans="1:36" x14ac:dyDescent="0.2">
      <c r="A2171" s="23" t="s">
        <v>4039</v>
      </c>
      <c r="B2171" s="24" t="s">
        <v>255</v>
      </c>
      <c r="C2171" s="25" t="s">
        <v>4040</v>
      </c>
      <c r="D2171" s="26" t="s">
        <v>74</v>
      </c>
      <c r="E2171" s="24">
        <v>1</v>
      </c>
      <c r="F2171" s="27">
        <v>-10.362593172810278</v>
      </c>
      <c r="G2171" s="27">
        <v>7.8417731762415368</v>
      </c>
      <c r="H2171" s="26" t="s">
        <v>74</v>
      </c>
      <c r="I2171" s="27">
        <v>27.66185638723594</v>
      </c>
      <c r="J2171" s="27">
        <v>4.7090967619999997</v>
      </c>
      <c r="K2171" s="26" t="s">
        <v>74</v>
      </c>
      <c r="L2171" s="23" t="s">
        <v>247</v>
      </c>
      <c r="M2171" s="23" t="s">
        <v>672</v>
      </c>
      <c r="N2171" s="28" t="s">
        <v>74</v>
      </c>
      <c r="O2171" s="3" t="s">
        <v>109</v>
      </c>
      <c r="P2171" s="3" t="s">
        <v>258</v>
      </c>
      <c r="Q2171" s="28" t="s">
        <v>74</v>
      </c>
      <c r="R2171" s="29">
        <v>5</v>
      </c>
      <c r="S2171" s="30">
        <v>12</v>
      </c>
      <c r="T2171" s="30">
        <v>0</v>
      </c>
      <c r="U2171" s="30">
        <v>0</v>
      </c>
      <c r="V2171" s="30">
        <v>0</v>
      </c>
      <c r="W2171" s="28" t="s">
        <v>74</v>
      </c>
      <c r="X2171" s="3" t="s">
        <v>83</v>
      </c>
      <c r="Y2171" s="28" t="s">
        <v>74</v>
      </c>
      <c r="Z2171" s="31">
        <v>-7.6179812557020927</v>
      </c>
      <c r="AA2171" s="31">
        <v>27.799577768598834</v>
      </c>
      <c r="AB2171" s="31">
        <v>-7.6179812557020927</v>
      </c>
      <c r="AC2171" s="31">
        <v>18.777630648328984</v>
      </c>
      <c r="AD2171" s="28" t="s">
        <v>74</v>
      </c>
      <c r="AE2171" s="31">
        <v>-41.001083823879831</v>
      </c>
      <c r="AF2171" s="31">
        <v>-17.230340833982691</v>
      </c>
      <c r="AG2171" s="28" t="s">
        <v>74</v>
      </c>
      <c r="AH2171" s="32">
        <v>45940</v>
      </c>
      <c r="AJ2171" s="30" t="s">
        <v>6871</v>
      </c>
    </row>
    <row r="2172" spans="1:36" x14ac:dyDescent="0.2">
      <c r="A2172" s="23" t="s">
        <v>4041</v>
      </c>
      <c r="B2172" s="24" t="s">
        <v>154</v>
      </c>
      <c r="C2172" s="25" t="s">
        <v>4042</v>
      </c>
      <c r="D2172" s="26" t="s">
        <v>74</v>
      </c>
      <c r="E2172" s="24">
        <v>0</v>
      </c>
      <c r="F2172" s="27">
        <v>-11.633090533901976</v>
      </c>
      <c r="G2172" s="27">
        <v>1.3500616319556524</v>
      </c>
      <c r="H2172" s="26" t="s">
        <v>74</v>
      </c>
      <c r="I2172" s="27">
        <v>4.7303879449697623</v>
      </c>
      <c r="J2172" s="27">
        <v>4.7029481950000003</v>
      </c>
      <c r="K2172" s="26" t="s">
        <v>74</v>
      </c>
      <c r="L2172" s="23" t="s">
        <v>91</v>
      </c>
      <c r="M2172" s="23" t="s">
        <v>92</v>
      </c>
      <c r="N2172" s="28" t="s">
        <v>74</v>
      </c>
      <c r="O2172" s="3" t="s">
        <v>156</v>
      </c>
      <c r="P2172" s="3" t="s">
        <v>157</v>
      </c>
      <c r="Q2172" s="28" t="s">
        <v>74</v>
      </c>
      <c r="R2172" s="29">
        <v>4</v>
      </c>
      <c r="S2172" s="30">
        <v>0</v>
      </c>
      <c r="T2172" s="30">
        <v>0</v>
      </c>
      <c r="U2172" s="30">
        <v>0</v>
      </c>
      <c r="V2172" s="30">
        <v>2</v>
      </c>
      <c r="W2172" s="28" t="s">
        <v>74</v>
      </c>
      <c r="X2172" s="3" t="s">
        <v>101</v>
      </c>
      <c r="Y2172" s="28" t="s">
        <v>74</v>
      </c>
      <c r="Z2172" s="31">
        <v>0</v>
      </c>
      <c r="AA2172" s="31">
        <v>6.404199475065611</v>
      </c>
      <c r="AB2172" s="31">
        <v>-58.180318585097623</v>
      </c>
      <c r="AC2172" s="31">
        <v>11.615285548273118</v>
      </c>
      <c r="AD2172" s="28" t="s">
        <v>74</v>
      </c>
      <c r="AE2172" s="31">
        <v>-68.257510768396287</v>
      </c>
      <c r="AF2172" s="31">
        <v>-11.660268294434822</v>
      </c>
      <c r="AG2172" s="28" t="s">
        <v>74</v>
      </c>
      <c r="AH2172" s="32">
        <v>45940</v>
      </c>
      <c r="AJ2172" s="30" t="s">
        <v>6872</v>
      </c>
    </row>
    <row r="2173" spans="1:36" x14ac:dyDescent="0.2">
      <c r="A2173" s="23" t="s">
        <v>4043</v>
      </c>
      <c r="B2173" s="24" t="s">
        <v>194</v>
      </c>
      <c r="C2173" s="25" t="s">
        <v>4044</v>
      </c>
      <c r="D2173" s="26" t="s">
        <v>74</v>
      </c>
      <c r="E2173" s="24">
        <v>0</v>
      </c>
      <c r="F2173" s="27">
        <v>-13.863233102161171</v>
      </c>
      <c r="G2173" s="27">
        <v>3.4806790390107665</v>
      </c>
      <c r="H2173" s="26" t="s">
        <v>74</v>
      </c>
      <c r="I2173" s="27">
        <v>20.654776294999287</v>
      </c>
      <c r="J2173" s="27">
        <v>4.7005236569999997</v>
      </c>
      <c r="K2173" s="26" t="s">
        <v>74</v>
      </c>
      <c r="L2173" s="23" t="s">
        <v>493</v>
      </c>
      <c r="M2173" s="23" t="s">
        <v>525</v>
      </c>
      <c r="N2173" s="28" t="s">
        <v>74</v>
      </c>
      <c r="O2173" s="3" t="s">
        <v>156</v>
      </c>
      <c r="P2173" s="3" t="s">
        <v>196</v>
      </c>
      <c r="Q2173" s="28" t="s">
        <v>74</v>
      </c>
      <c r="R2173" s="29">
        <v>3</v>
      </c>
      <c r="S2173" s="30">
        <v>0</v>
      </c>
      <c r="T2173" s="30">
        <v>0</v>
      </c>
      <c r="U2173" s="30">
        <v>0</v>
      </c>
      <c r="V2173" s="30">
        <v>7</v>
      </c>
      <c r="W2173" s="28" t="s">
        <v>74</v>
      </c>
      <c r="X2173" s="3" t="s">
        <v>83</v>
      </c>
      <c r="Y2173" s="28" t="s">
        <v>74</v>
      </c>
      <c r="Z2173" s="31">
        <v>-3.5350101971447918</v>
      </c>
      <c r="AA2173" s="31">
        <v>12.431661516520096</v>
      </c>
      <c r="AB2173" s="31">
        <v>-31.9195893105599</v>
      </c>
      <c r="AC2173" s="31">
        <v>-1.7835049584102467</v>
      </c>
      <c r="AD2173" s="28" t="s">
        <v>74</v>
      </c>
      <c r="AE2173" s="31">
        <v>-51.55020701773153</v>
      </c>
      <c r="AF2173" s="31">
        <v>-22.792942636216313</v>
      </c>
      <c r="AG2173" s="28" t="s">
        <v>74</v>
      </c>
      <c r="AH2173" s="32">
        <v>45940</v>
      </c>
      <c r="AJ2173" s="30" t="s">
        <v>6873</v>
      </c>
    </row>
    <row r="2174" spans="1:36" x14ac:dyDescent="0.2">
      <c r="A2174" s="23" t="s">
        <v>4045</v>
      </c>
      <c r="B2174" s="24" t="s">
        <v>657</v>
      </c>
      <c r="C2174" s="25" t="s">
        <v>4046</v>
      </c>
      <c r="D2174" s="26" t="s">
        <v>74</v>
      </c>
      <c r="E2174" s="24">
        <v>0</v>
      </c>
      <c r="F2174" s="27">
        <v>-13.51766376528389</v>
      </c>
      <c r="G2174" s="27">
        <v>7.4142060777572016</v>
      </c>
      <c r="H2174" s="26" t="s">
        <v>74</v>
      </c>
      <c r="I2174" s="27">
        <v>29.525456899774316</v>
      </c>
      <c r="J2174" s="27">
        <v>4.6691980769999999</v>
      </c>
      <c r="K2174" s="26" t="s">
        <v>74</v>
      </c>
      <c r="L2174" s="23" t="s">
        <v>122</v>
      </c>
      <c r="M2174" s="23" t="s">
        <v>1530</v>
      </c>
      <c r="N2174" s="28" t="s">
        <v>74</v>
      </c>
      <c r="O2174" s="3" t="s">
        <v>109</v>
      </c>
      <c r="P2174" s="3" t="s">
        <v>659</v>
      </c>
      <c r="Q2174" s="28" t="s">
        <v>74</v>
      </c>
      <c r="R2174" s="29">
        <v>3</v>
      </c>
      <c r="S2174" s="30">
        <v>0</v>
      </c>
      <c r="T2174" s="30">
        <v>0</v>
      </c>
      <c r="U2174" s="30">
        <v>0</v>
      </c>
      <c r="V2174" s="30">
        <v>2</v>
      </c>
      <c r="W2174" s="28" t="s">
        <v>74</v>
      </c>
      <c r="X2174" s="3" t="s">
        <v>83</v>
      </c>
      <c r="Y2174" s="28" t="s">
        <v>74</v>
      </c>
      <c r="Z2174" s="31">
        <v>-6.7980295566502464</v>
      </c>
      <c r="AA2174" s="31">
        <v>17.39856689360413</v>
      </c>
      <c r="AB2174" s="31">
        <v>-22.485193524809659</v>
      </c>
      <c r="AC2174" s="31">
        <v>-4.9858189326000391</v>
      </c>
      <c r="AD2174" s="28" t="s">
        <v>74</v>
      </c>
      <c r="AE2174" s="31">
        <v>-54.742637895849967</v>
      </c>
      <c r="AF2174" s="31">
        <v>-34.954221849308489</v>
      </c>
      <c r="AG2174" s="28" t="s">
        <v>74</v>
      </c>
      <c r="AH2174" s="32">
        <v>45940</v>
      </c>
      <c r="AJ2174" s="30" t="s">
        <v>6874</v>
      </c>
    </row>
    <row r="2175" spans="1:36" x14ac:dyDescent="0.2">
      <c r="A2175" s="23">
        <v>1605</v>
      </c>
      <c r="B2175" s="24" t="s">
        <v>107</v>
      </c>
      <c r="C2175" s="25" t="s">
        <v>4047</v>
      </c>
      <c r="D2175" s="26" t="s">
        <v>74</v>
      </c>
      <c r="E2175" s="24">
        <v>3</v>
      </c>
      <c r="F2175" s="27">
        <v>0</v>
      </c>
      <c r="G2175" s="27">
        <v>53.128959332405479</v>
      </c>
      <c r="H2175" s="26" t="s">
        <v>74</v>
      </c>
      <c r="I2175" s="27">
        <v>53.499467039874659</v>
      </c>
      <c r="J2175" s="27">
        <v>4.6594271029999996</v>
      </c>
      <c r="K2175" s="26" t="s">
        <v>74</v>
      </c>
      <c r="L2175" s="23" t="s">
        <v>178</v>
      </c>
      <c r="M2175" s="23" t="s">
        <v>421</v>
      </c>
      <c r="N2175" s="28" t="s">
        <v>74</v>
      </c>
      <c r="O2175" s="3" t="s">
        <v>109</v>
      </c>
      <c r="P2175" s="3" t="s">
        <v>110</v>
      </c>
      <c r="Q2175" s="28" t="s">
        <v>74</v>
      </c>
      <c r="R2175" s="29">
        <v>4</v>
      </c>
      <c r="S2175" s="30">
        <v>0</v>
      </c>
      <c r="T2175" s="30">
        <v>0</v>
      </c>
      <c r="U2175" s="30">
        <v>0</v>
      </c>
      <c r="V2175" s="30">
        <v>0</v>
      </c>
      <c r="W2175" s="28" t="s">
        <v>74</v>
      </c>
      <c r="X2175" s="3" t="s">
        <v>79</v>
      </c>
      <c r="Y2175" s="28" t="s">
        <v>74</v>
      </c>
      <c r="Z2175" s="31">
        <v>0</v>
      </c>
      <c r="AA2175" s="31">
        <v>70.899470899470899</v>
      </c>
      <c r="AB2175" s="31">
        <v>-38.05140007671654</v>
      </c>
      <c r="AC2175" s="31">
        <v>-0.44598963775287598</v>
      </c>
      <c r="AD2175" s="28" t="s">
        <v>74</v>
      </c>
      <c r="AE2175" s="31">
        <v>-59.874736401881556</v>
      </c>
      <c r="AF2175" s="31">
        <v>-27.000367546571365</v>
      </c>
      <c r="AG2175" s="28" t="s">
        <v>74</v>
      </c>
      <c r="AH2175" s="32">
        <v>45940</v>
      </c>
      <c r="AJ2175" s="30" t="s">
        <v>6875</v>
      </c>
    </row>
    <row r="2176" spans="1:36" x14ac:dyDescent="0.2">
      <c r="A2176" s="23" t="s">
        <v>4048</v>
      </c>
      <c r="B2176" s="24" t="s">
        <v>72</v>
      </c>
      <c r="C2176" s="25" t="s">
        <v>4049</v>
      </c>
      <c r="D2176" s="26" t="s">
        <v>74</v>
      </c>
      <c r="E2176" s="24">
        <v>0</v>
      </c>
      <c r="F2176" s="27">
        <v>-17.737623127660488</v>
      </c>
      <c r="G2176" s="27">
        <v>0.58553602402315386</v>
      </c>
      <c r="H2176" s="26" t="s">
        <v>74</v>
      </c>
      <c r="I2176" s="27">
        <v>26.110330474431677</v>
      </c>
      <c r="J2176" s="27">
        <v>4.6495101740000004</v>
      </c>
      <c r="K2176" s="26" t="s">
        <v>74</v>
      </c>
      <c r="L2176" s="23" t="s">
        <v>75</v>
      </c>
      <c r="M2176" s="23" t="s">
        <v>82</v>
      </c>
      <c r="N2176" s="28" t="s">
        <v>74</v>
      </c>
      <c r="O2176" s="3" t="s">
        <v>77</v>
      </c>
      <c r="P2176" s="3" t="s">
        <v>78</v>
      </c>
      <c r="Q2176" s="28" t="s">
        <v>74</v>
      </c>
      <c r="R2176" s="29">
        <v>2</v>
      </c>
      <c r="S2176" s="30">
        <v>0</v>
      </c>
      <c r="T2176" s="30">
        <v>0</v>
      </c>
      <c r="U2176" s="30">
        <v>0</v>
      </c>
      <c r="V2176" s="30">
        <v>14</v>
      </c>
      <c r="W2176" s="28" t="s">
        <v>74</v>
      </c>
      <c r="X2176" s="3" t="s">
        <v>83</v>
      </c>
      <c r="Y2176" s="28" t="s">
        <v>74</v>
      </c>
      <c r="Z2176" s="31">
        <v>-14.166722196308385</v>
      </c>
      <c r="AA2176" s="31">
        <v>8.6179273125895932</v>
      </c>
      <c r="AB2176" s="31">
        <v>-36.984491952448508</v>
      </c>
      <c r="AC2176" s="31">
        <v>-7.3041765050203784</v>
      </c>
      <c r="AD2176" s="28" t="s">
        <v>74</v>
      </c>
      <c r="AE2176" s="31">
        <v>-53.124622042836442</v>
      </c>
      <c r="AF2176" s="31">
        <v>-30.843352658712845</v>
      </c>
      <c r="AG2176" s="28" t="s">
        <v>74</v>
      </c>
      <c r="AH2176" s="32">
        <v>45940</v>
      </c>
      <c r="AJ2176" s="30" t="s">
        <v>6876</v>
      </c>
    </row>
    <row r="2177" spans="1:36" x14ac:dyDescent="0.2">
      <c r="A2177" s="23" t="s">
        <v>4050</v>
      </c>
      <c r="B2177" s="24" t="s">
        <v>255</v>
      </c>
      <c r="C2177" s="25" t="s">
        <v>4051</v>
      </c>
      <c r="D2177" s="26" t="s">
        <v>74</v>
      </c>
      <c r="E2177" s="24">
        <v>0</v>
      </c>
      <c r="F2177" s="27">
        <v>-25.13500392815849</v>
      </c>
      <c r="G2177" s="27">
        <v>4.0172409251794852</v>
      </c>
      <c r="H2177" s="26" t="s">
        <v>74</v>
      </c>
      <c r="I2177" s="27">
        <v>30.534148031875191</v>
      </c>
      <c r="J2177" s="27">
        <v>4.6471228050000004</v>
      </c>
      <c r="K2177" s="26" t="s">
        <v>74</v>
      </c>
      <c r="L2177" s="23" t="s">
        <v>178</v>
      </c>
      <c r="M2177" s="23" t="s">
        <v>418</v>
      </c>
      <c r="N2177" s="28" t="s">
        <v>74</v>
      </c>
      <c r="O2177" s="3" t="s">
        <v>109</v>
      </c>
      <c r="P2177" s="3" t="s">
        <v>258</v>
      </c>
      <c r="Q2177" s="28" t="s">
        <v>74</v>
      </c>
      <c r="R2177" s="29">
        <v>2</v>
      </c>
      <c r="S2177" s="30">
        <v>0</v>
      </c>
      <c r="T2177" s="30">
        <v>0</v>
      </c>
      <c r="U2177" s="30">
        <v>0</v>
      </c>
      <c r="V2177" s="30">
        <v>10</v>
      </c>
      <c r="W2177" s="28" t="s">
        <v>74</v>
      </c>
      <c r="X2177" s="3" t="s">
        <v>83</v>
      </c>
      <c r="Y2177" s="28" t="s">
        <v>74</v>
      </c>
      <c r="Z2177" s="31">
        <v>-16.151713670646917</v>
      </c>
      <c r="AA2177" s="31">
        <v>4.9021507459794522</v>
      </c>
      <c r="AB2177" s="31">
        <v>-39.425809483318041</v>
      </c>
      <c r="AC2177" s="31">
        <v>-7.8687553492576567</v>
      </c>
      <c r="AD2177" s="28" t="s">
        <v>74</v>
      </c>
      <c r="AE2177" s="31">
        <v>-53.012160562974096</v>
      </c>
      <c r="AF2177" s="31">
        <v>-35.597652118038155</v>
      </c>
      <c r="AG2177" s="28" t="s">
        <v>74</v>
      </c>
      <c r="AH2177" s="32">
        <v>45940</v>
      </c>
      <c r="AJ2177" s="30" t="s">
        <v>6877</v>
      </c>
    </row>
    <row r="2178" spans="1:36" x14ac:dyDescent="0.2">
      <c r="A2178" s="23" t="s">
        <v>4052</v>
      </c>
      <c r="B2178" s="24" t="s">
        <v>194</v>
      </c>
      <c r="C2178" s="25" t="s">
        <v>4053</v>
      </c>
      <c r="D2178" s="26" t="s">
        <v>74</v>
      </c>
      <c r="E2178" s="24">
        <v>0</v>
      </c>
      <c r="F2178" s="27">
        <v>-27.971416034917052</v>
      </c>
      <c r="G2178" s="27">
        <v>2.6422249953976835</v>
      </c>
      <c r="H2178" s="26" t="s">
        <v>74</v>
      </c>
      <c r="I2178" s="27">
        <v>26.922464332837741</v>
      </c>
      <c r="J2178" s="27">
        <v>4.6408621869999998</v>
      </c>
      <c r="K2178" s="26" t="s">
        <v>74</v>
      </c>
      <c r="L2178" s="23" t="s">
        <v>178</v>
      </c>
      <c r="M2178" s="23" t="s">
        <v>1212</v>
      </c>
      <c r="N2178" s="28" t="s">
        <v>74</v>
      </c>
      <c r="O2178" s="3" t="s">
        <v>156</v>
      </c>
      <c r="P2178" s="3" t="s">
        <v>196</v>
      </c>
      <c r="Q2178" s="28" t="s">
        <v>74</v>
      </c>
      <c r="R2178" s="29">
        <v>0</v>
      </c>
      <c r="S2178" s="30">
        <v>0</v>
      </c>
      <c r="T2178" s="30">
        <v>0</v>
      </c>
      <c r="U2178" s="30">
        <v>1</v>
      </c>
      <c r="V2178" s="30">
        <v>7</v>
      </c>
      <c r="W2178" s="28" t="s">
        <v>74</v>
      </c>
      <c r="X2178" s="3" t="s">
        <v>83</v>
      </c>
      <c r="Y2178" s="28" t="s">
        <v>74</v>
      </c>
      <c r="Z2178" s="31">
        <v>-21.006825938566557</v>
      </c>
      <c r="AA2178" s="31">
        <v>7.2769409038238653</v>
      </c>
      <c r="AB2178" s="31">
        <v>-32.250274423710209</v>
      </c>
      <c r="AC2178" s="31">
        <v>-1.4863347670558353</v>
      </c>
      <c r="AD2178" s="28" t="s">
        <v>74</v>
      </c>
      <c r="AE2178" s="31">
        <v>-52.121637642082497</v>
      </c>
      <c r="AF2178" s="31">
        <v>-21.796095721546692</v>
      </c>
      <c r="AG2178" s="28" t="s">
        <v>74</v>
      </c>
      <c r="AH2178" s="32">
        <v>45940</v>
      </c>
      <c r="AJ2178" s="30" t="s">
        <v>6878</v>
      </c>
    </row>
    <row r="2179" spans="1:36" x14ac:dyDescent="0.2">
      <c r="A2179" s="23" t="s">
        <v>4054</v>
      </c>
      <c r="B2179" s="24" t="s">
        <v>194</v>
      </c>
      <c r="C2179" s="25" t="s">
        <v>4055</v>
      </c>
      <c r="D2179" s="26" t="s">
        <v>74</v>
      </c>
      <c r="E2179" s="24">
        <v>0</v>
      </c>
      <c r="F2179" s="27">
        <v>-23.375298304695878</v>
      </c>
      <c r="G2179" s="27">
        <v>2.9653009998435738</v>
      </c>
      <c r="H2179" s="26" t="s">
        <v>74</v>
      </c>
      <c r="I2179" s="27">
        <v>22.604536702678342</v>
      </c>
      <c r="J2179" s="27">
        <v>4.635208864</v>
      </c>
      <c r="K2179" s="26" t="s">
        <v>74</v>
      </c>
      <c r="L2179" s="23" t="s">
        <v>493</v>
      </c>
      <c r="M2179" s="23" t="s">
        <v>1403</v>
      </c>
      <c r="N2179" s="28" t="s">
        <v>74</v>
      </c>
      <c r="O2179" s="3" t="s">
        <v>156</v>
      </c>
      <c r="P2179" s="3" t="s">
        <v>196</v>
      </c>
      <c r="Q2179" s="28" t="s">
        <v>74</v>
      </c>
      <c r="R2179" s="29">
        <v>0</v>
      </c>
      <c r="S2179" s="30">
        <v>0</v>
      </c>
      <c r="T2179" s="30">
        <v>0</v>
      </c>
      <c r="U2179" s="30">
        <v>1</v>
      </c>
      <c r="V2179" s="30">
        <v>7</v>
      </c>
      <c r="W2179" s="28" t="s">
        <v>74</v>
      </c>
      <c r="X2179" s="3" t="s">
        <v>83</v>
      </c>
      <c r="Y2179" s="28" t="s">
        <v>74</v>
      </c>
      <c r="Z2179" s="31">
        <v>-13.023873343520631</v>
      </c>
      <c r="AA2179" s="31">
        <v>4.2016806722689077</v>
      </c>
      <c r="AB2179" s="31">
        <v>-22.607106236904286</v>
      </c>
      <c r="AC2179" s="31">
        <v>-3.3465962663168765</v>
      </c>
      <c r="AD2179" s="28" t="s">
        <v>74</v>
      </c>
      <c r="AE2179" s="31">
        <v>-46.531368063218508</v>
      </c>
      <c r="AF2179" s="31">
        <v>-23.76168474600334</v>
      </c>
      <c r="AG2179" s="28" t="s">
        <v>74</v>
      </c>
      <c r="AH2179" s="32">
        <v>45940</v>
      </c>
      <c r="AJ2179" s="30" t="s">
        <v>6879</v>
      </c>
    </row>
    <row r="2180" spans="1:36" x14ac:dyDescent="0.2">
      <c r="A2180" s="23">
        <v>2382</v>
      </c>
      <c r="B2180" s="24" t="s">
        <v>95</v>
      </c>
      <c r="C2180" s="25" t="s">
        <v>4056</v>
      </c>
      <c r="D2180" s="26" t="s">
        <v>74</v>
      </c>
      <c r="E2180" s="24">
        <v>2</v>
      </c>
      <c r="F2180" s="27">
        <v>-22.210989040017921</v>
      </c>
      <c r="G2180" s="27">
        <v>20.620683939924625</v>
      </c>
      <c r="H2180" s="26" t="s">
        <v>74</v>
      </c>
      <c r="I2180" s="27">
        <v>37.426142600311692</v>
      </c>
      <c r="J2180" s="27">
        <v>4.632736639</v>
      </c>
      <c r="K2180" s="26" t="s">
        <v>74</v>
      </c>
      <c r="L2180" s="23" t="s">
        <v>97</v>
      </c>
      <c r="M2180" s="23" t="s">
        <v>4057</v>
      </c>
      <c r="N2180" s="28" t="s">
        <v>74</v>
      </c>
      <c r="O2180" s="3" t="s">
        <v>99</v>
      </c>
      <c r="P2180" s="3" t="s">
        <v>1127</v>
      </c>
      <c r="Q2180" s="28" t="s">
        <v>74</v>
      </c>
      <c r="R2180" s="29">
        <v>2</v>
      </c>
      <c r="S2180" s="30">
        <v>0</v>
      </c>
      <c r="T2180" s="30">
        <v>0</v>
      </c>
      <c r="U2180" s="30">
        <v>0</v>
      </c>
      <c r="V2180" s="30">
        <v>0</v>
      </c>
      <c r="W2180" s="28" t="s">
        <v>74</v>
      </c>
      <c r="X2180" s="3" t="s">
        <v>83</v>
      </c>
      <c r="Y2180" s="28" t="s">
        <v>74</v>
      </c>
      <c r="Z2180" s="31">
        <v>-4.1312272174969706</v>
      </c>
      <c r="AA2180" s="31">
        <v>29.769736842105253</v>
      </c>
      <c r="AB2180" s="31">
        <v>-34.766432410086814</v>
      </c>
      <c r="AC2180" s="31">
        <v>-11.077598467243776</v>
      </c>
      <c r="AD2180" s="28" t="s">
        <v>74</v>
      </c>
      <c r="AE2180" s="31">
        <v>-51.969867279839953</v>
      </c>
      <c r="AF2180" s="31">
        <v>-25.808902931990517</v>
      </c>
      <c r="AG2180" s="28" t="s">
        <v>74</v>
      </c>
      <c r="AH2180" s="32">
        <v>45940</v>
      </c>
      <c r="AJ2180" s="30" t="s">
        <v>6880</v>
      </c>
    </row>
    <row r="2181" spans="1:36" x14ac:dyDescent="0.2">
      <c r="A2181" s="23" t="s">
        <v>4058</v>
      </c>
      <c r="B2181" s="24" t="s">
        <v>194</v>
      </c>
      <c r="C2181" s="25" t="s">
        <v>4059</v>
      </c>
      <c r="D2181" s="26" t="s">
        <v>74</v>
      </c>
      <c r="E2181" s="24">
        <v>4</v>
      </c>
      <c r="F2181" s="27">
        <v>0</v>
      </c>
      <c r="G2181" s="27">
        <v>51.280152051531125</v>
      </c>
      <c r="H2181" s="26" t="s">
        <v>74</v>
      </c>
      <c r="I2181" s="27">
        <v>42.414909351553518</v>
      </c>
      <c r="J2181" s="27">
        <v>4.6222464580000002</v>
      </c>
      <c r="K2181" s="26" t="s">
        <v>74</v>
      </c>
      <c r="L2181" s="23" t="s">
        <v>247</v>
      </c>
      <c r="M2181" s="23" t="s">
        <v>248</v>
      </c>
      <c r="N2181" s="28" t="s">
        <v>74</v>
      </c>
      <c r="O2181" s="3" t="s">
        <v>156</v>
      </c>
      <c r="P2181" s="3" t="s">
        <v>196</v>
      </c>
      <c r="Q2181" s="28" t="s">
        <v>74</v>
      </c>
      <c r="R2181" s="29">
        <v>5</v>
      </c>
      <c r="S2181" s="30">
        <v>5</v>
      </c>
      <c r="T2181" s="30">
        <v>0</v>
      </c>
      <c r="U2181" s="30">
        <v>0</v>
      </c>
      <c r="V2181" s="30">
        <v>0</v>
      </c>
      <c r="W2181" s="28" t="s">
        <v>74</v>
      </c>
      <c r="X2181" s="3" t="s">
        <v>79</v>
      </c>
      <c r="Y2181" s="28" t="s">
        <v>74</v>
      </c>
      <c r="Z2181" s="31">
        <v>0</v>
      </c>
      <c r="AA2181" s="31">
        <v>80.983583580076044</v>
      </c>
      <c r="AB2181" s="31">
        <v>-1.2933155603969366</v>
      </c>
      <c r="AC2181" s="31">
        <v>27.597317195381315</v>
      </c>
      <c r="AD2181" s="28" t="s">
        <v>74</v>
      </c>
      <c r="AE2181" s="31">
        <v>-31.024177577463359</v>
      </c>
      <c r="AF2181" s="31">
        <v>9.2055293334756039E-2</v>
      </c>
      <c r="AG2181" s="28" t="s">
        <v>74</v>
      </c>
      <c r="AH2181" s="32">
        <v>45940</v>
      </c>
      <c r="AJ2181" s="30" t="s">
        <v>6881</v>
      </c>
    </row>
    <row r="2182" spans="1:36" x14ac:dyDescent="0.2">
      <c r="A2182" s="23">
        <v>2324</v>
      </c>
      <c r="B2182" s="24" t="s">
        <v>107</v>
      </c>
      <c r="C2182" s="25" t="s">
        <v>4060</v>
      </c>
      <c r="D2182" s="26" t="s">
        <v>74</v>
      </c>
      <c r="E2182" s="24">
        <v>3</v>
      </c>
      <c r="F2182" s="27">
        <v>-15.556966717945381</v>
      </c>
      <c r="G2182" s="27">
        <v>14.531101661938267</v>
      </c>
      <c r="H2182" s="26" t="s">
        <v>74</v>
      </c>
      <c r="I2182" s="27">
        <v>34.127883310703389</v>
      </c>
      <c r="J2182" s="27">
        <v>4.5743190519999999</v>
      </c>
      <c r="K2182" s="26" t="s">
        <v>74</v>
      </c>
      <c r="L2182" s="23" t="s">
        <v>75</v>
      </c>
      <c r="M2182" s="23" t="s">
        <v>286</v>
      </c>
      <c r="N2182" s="28" t="s">
        <v>74</v>
      </c>
      <c r="O2182" s="3" t="s">
        <v>109</v>
      </c>
      <c r="P2182" s="3" t="s">
        <v>110</v>
      </c>
      <c r="Q2182" s="28" t="s">
        <v>74</v>
      </c>
      <c r="R2182" s="29">
        <v>4</v>
      </c>
      <c r="S2182" s="30">
        <v>0</v>
      </c>
      <c r="T2182" s="30">
        <v>0</v>
      </c>
      <c r="U2182" s="30">
        <v>0</v>
      </c>
      <c r="V2182" s="30">
        <v>0</v>
      </c>
      <c r="W2182" s="28" t="s">
        <v>74</v>
      </c>
      <c r="X2182" s="3" t="s">
        <v>83</v>
      </c>
      <c r="Y2182" s="28" t="s">
        <v>74</v>
      </c>
      <c r="Z2182" s="31">
        <v>-9.2316352378271915</v>
      </c>
      <c r="AA2182" s="31">
        <v>21.928166351606809</v>
      </c>
      <c r="AB2182" s="31">
        <v>-13.793103448275854</v>
      </c>
      <c r="AC2182" s="31">
        <v>16.94782495177034</v>
      </c>
      <c r="AD2182" s="28" t="s">
        <v>74</v>
      </c>
      <c r="AE2182" s="31">
        <v>-35.089593017474442</v>
      </c>
      <c r="AF2182" s="31">
        <v>-9.6334821710554337</v>
      </c>
      <c r="AG2182" s="28" t="s">
        <v>74</v>
      </c>
      <c r="AH2182" s="32">
        <v>45940</v>
      </c>
      <c r="AJ2182" s="30" t="s">
        <v>6882</v>
      </c>
    </row>
    <row r="2183" spans="1:36" x14ac:dyDescent="0.2">
      <c r="A2183" s="23" t="s">
        <v>4061</v>
      </c>
      <c r="B2183" s="24" t="s">
        <v>154</v>
      </c>
      <c r="C2183" s="25" t="s">
        <v>4062</v>
      </c>
      <c r="D2183" s="26" t="s">
        <v>74</v>
      </c>
      <c r="E2183" s="24">
        <v>3</v>
      </c>
      <c r="F2183" s="27">
        <v>-17.640461765700582</v>
      </c>
      <c r="G2183" s="27">
        <v>20.759906207314106</v>
      </c>
      <c r="H2183" s="26" t="s">
        <v>74</v>
      </c>
      <c r="I2183" s="27">
        <v>40.246664263318785</v>
      </c>
      <c r="J2183" s="27">
        <v>4.5494941889999998</v>
      </c>
      <c r="K2183" s="26" t="s">
        <v>74</v>
      </c>
      <c r="L2183" s="23" t="s">
        <v>113</v>
      </c>
      <c r="M2183" s="23" t="s">
        <v>295</v>
      </c>
      <c r="N2183" s="28" t="s">
        <v>74</v>
      </c>
      <c r="O2183" s="3" t="s">
        <v>156</v>
      </c>
      <c r="P2183" s="3" t="s">
        <v>196</v>
      </c>
      <c r="Q2183" s="28" t="s">
        <v>74</v>
      </c>
      <c r="R2183" s="29">
        <v>3</v>
      </c>
      <c r="S2183" s="30">
        <v>0</v>
      </c>
      <c r="T2183" s="30">
        <v>0</v>
      </c>
      <c r="U2183" s="30">
        <v>0</v>
      </c>
      <c r="V2183" s="30">
        <v>0</v>
      </c>
      <c r="W2183" s="28" t="s">
        <v>74</v>
      </c>
      <c r="X2183" s="3" t="s">
        <v>79</v>
      </c>
      <c r="Y2183" s="28" t="s">
        <v>74</v>
      </c>
      <c r="Z2183" s="31">
        <v>-14.133333333333328</v>
      </c>
      <c r="AA2183" s="31">
        <v>44.071588366890396</v>
      </c>
      <c r="AB2183" s="31">
        <v>-60.320394331484891</v>
      </c>
      <c r="AC2183" s="31">
        <v>-0.82084610290606064</v>
      </c>
      <c r="AD2183" s="28" t="s">
        <v>74</v>
      </c>
      <c r="AE2183" s="31">
        <v>-69.151516686728812</v>
      </c>
      <c r="AF2183" s="31">
        <v>-21.565007069103821</v>
      </c>
      <c r="AG2183" s="28" t="s">
        <v>74</v>
      </c>
      <c r="AH2183" s="32">
        <v>45940</v>
      </c>
      <c r="AJ2183" s="30" t="s">
        <v>6883</v>
      </c>
    </row>
    <row r="2184" spans="1:36" x14ac:dyDescent="0.2">
      <c r="A2184" s="23" t="s">
        <v>4063</v>
      </c>
      <c r="B2184" s="24" t="s">
        <v>194</v>
      </c>
      <c r="C2184" s="25" t="s">
        <v>4064</v>
      </c>
      <c r="D2184" s="26" t="s">
        <v>74</v>
      </c>
      <c r="E2184" s="24">
        <v>5</v>
      </c>
      <c r="F2184" s="27">
        <v>-2.7140781814545472</v>
      </c>
      <c r="G2184" s="27">
        <v>35.671401092693934</v>
      </c>
      <c r="H2184" s="26" t="s">
        <v>74</v>
      </c>
      <c r="I2184" s="27">
        <v>30.909845282882859</v>
      </c>
      <c r="J2184" s="27">
        <v>4.5383787870000001</v>
      </c>
      <c r="K2184" s="26" t="s">
        <v>74</v>
      </c>
      <c r="L2184" s="23" t="s">
        <v>113</v>
      </c>
      <c r="M2184" s="23" t="s">
        <v>324</v>
      </c>
      <c r="N2184" s="28" t="s">
        <v>74</v>
      </c>
      <c r="O2184" s="3" t="s">
        <v>156</v>
      </c>
      <c r="P2184" s="3" t="s">
        <v>196</v>
      </c>
      <c r="Q2184" s="28" t="s">
        <v>74</v>
      </c>
      <c r="R2184" s="29">
        <v>5</v>
      </c>
      <c r="S2184" s="30">
        <v>44</v>
      </c>
      <c r="T2184" s="30">
        <v>37</v>
      </c>
      <c r="U2184" s="30">
        <v>0</v>
      </c>
      <c r="V2184" s="30">
        <v>0</v>
      </c>
      <c r="W2184" s="28" t="s">
        <v>74</v>
      </c>
      <c r="X2184" s="3" t="s">
        <v>83</v>
      </c>
      <c r="Y2184" s="28" t="s">
        <v>74</v>
      </c>
      <c r="Z2184" s="31">
        <v>0</v>
      </c>
      <c r="AA2184" s="31">
        <v>67.007044972841257</v>
      </c>
      <c r="AB2184" s="31">
        <v>0</v>
      </c>
      <c r="AC2184" s="31">
        <v>129.76818117101553</v>
      </c>
      <c r="AD2184" s="28" t="s">
        <v>74</v>
      </c>
      <c r="AE2184" s="31">
        <v>-2.7140781814545472</v>
      </c>
      <c r="AF2184" s="31">
        <v>91.913897046407342</v>
      </c>
      <c r="AG2184" s="28" t="s">
        <v>74</v>
      </c>
      <c r="AH2184" s="32">
        <v>45940</v>
      </c>
      <c r="AJ2184" s="30" t="s">
        <v>6884</v>
      </c>
    </row>
    <row r="2185" spans="1:36" x14ac:dyDescent="0.2">
      <c r="A2185" s="23" t="s">
        <v>4065</v>
      </c>
      <c r="B2185" s="24" t="s">
        <v>1298</v>
      </c>
      <c r="C2185" s="25" t="s">
        <v>4066</v>
      </c>
      <c r="D2185" s="26" t="s">
        <v>74</v>
      </c>
      <c r="E2185" s="24">
        <v>1</v>
      </c>
      <c r="F2185" s="27">
        <v>-14.671218402015759</v>
      </c>
      <c r="G2185" s="27">
        <v>3.5165545637123681</v>
      </c>
      <c r="H2185" s="26" t="s">
        <v>74</v>
      </c>
      <c r="I2185" s="27">
        <v>16.464746688117483</v>
      </c>
      <c r="J2185" s="27">
        <v>4.5161115770000002</v>
      </c>
      <c r="K2185" s="26" t="s">
        <v>74</v>
      </c>
      <c r="L2185" s="23" t="s">
        <v>113</v>
      </c>
      <c r="M2185" s="23" t="s">
        <v>324</v>
      </c>
      <c r="N2185" s="28" t="s">
        <v>74</v>
      </c>
      <c r="O2185" s="3" t="s">
        <v>99</v>
      </c>
      <c r="P2185" s="3" t="s">
        <v>1300</v>
      </c>
      <c r="Q2185" s="28" t="s">
        <v>74</v>
      </c>
      <c r="R2185" s="29">
        <v>5</v>
      </c>
      <c r="S2185" s="30">
        <v>16</v>
      </c>
      <c r="T2185" s="30">
        <v>0</v>
      </c>
      <c r="U2185" s="30">
        <v>0</v>
      </c>
      <c r="V2185" s="30">
        <v>0</v>
      </c>
      <c r="W2185" s="28" t="s">
        <v>74</v>
      </c>
      <c r="X2185" s="3" t="s">
        <v>101</v>
      </c>
      <c r="Y2185" s="28" t="s">
        <v>74</v>
      </c>
      <c r="Z2185" s="31">
        <v>-7.3378839590443778</v>
      </c>
      <c r="AA2185" s="31">
        <v>9.5862764883955531</v>
      </c>
      <c r="AB2185" s="31">
        <v>-7.3378839590443778</v>
      </c>
      <c r="AC2185" s="31">
        <v>12.646253422952441</v>
      </c>
      <c r="AD2185" s="28" t="s">
        <v>74</v>
      </c>
      <c r="AE2185" s="31">
        <v>-37.788161471848952</v>
      </c>
      <c r="AF2185" s="31">
        <v>-15.612251103184352</v>
      </c>
      <c r="AG2185" s="28" t="s">
        <v>74</v>
      </c>
      <c r="AH2185" s="32">
        <v>45940</v>
      </c>
      <c r="AJ2185" s="30" t="s">
        <v>6885</v>
      </c>
    </row>
    <row r="2186" spans="1:36" x14ac:dyDescent="0.2">
      <c r="A2186" s="23" t="s">
        <v>4067</v>
      </c>
      <c r="B2186" s="24" t="s">
        <v>72</v>
      </c>
      <c r="C2186" s="25" t="s">
        <v>4068</v>
      </c>
      <c r="D2186" s="26" t="s">
        <v>74</v>
      </c>
      <c r="E2186" s="24">
        <v>0</v>
      </c>
      <c r="F2186" s="27">
        <v>-53.030262968479612</v>
      </c>
      <c r="G2186" s="27">
        <v>3.5040063657196656</v>
      </c>
      <c r="H2186" s="26" t="s">
        <v>74</v>
      </c>
      <c r="I2186" s="27">
        <v>62.760977444181144</v>
      </c>
      <c r="J2186" s="27">
        <v>4.4808289219999997</v>
      </c>
      <c r="K2186" s="26" t="s">
        <v>74</v>
      </c>
      <c r="L2186" s="23" t="s">
        <v>97</v>
      </c>
      <c r="M2186" s="23" t="s">
        <v>1758</v>
      </c>
      <c r="N2186" s="28" t="s">
        <v>74</v>
      </c>
      <c r="O2186" s="3" t="s">
        <v>77</v>
      </c>
      <c r="P2186" s="3" t="s">
        <v>78</v>
      </c>
      <c r="Q2186" s="28" t="s">
        <v>74</v>
      </c>
      <c r="R2186" s="29">
        <v>0</v>
      </c>
      <c r="S2186" s="30">
        <v>0</v>
      </c>
      <c r="T2186" s="30">
        <v>0</v>
      </c>
      <c r="U2186" s="30">
        <v>54</v>
      </c>
      <c r="V2186" s="30">
        <v>58</v>
      </c>
      <c r="W2186" s="28" t="s">
        <v>74</v>
      </c>
      <c r="X2186" s="3" t="s">
        <v>79</v>
      </c>
      <c r="Y2186" s="28" t="s">
        <v>74</v>
      </c>
      <c r="Z2186" s="31">
        <v>-44.412003244120022</v>
      </c>
      <c r="AA2186" s="31">
        <v>9.0359529112313179</v>
      </c>
      <c r="AB2186" s="31">
        <v>-89.800595238095255</v>
      </c>
      <c r="AC2186" s="31">
        <v>-75.510766853173436</v>
      </c>
      <c r="AD2186" s="28" t="s">
        <v>74</v>
      </c>
      <c r="AE2186" s="31">
        <v>-93.466318731444545</v>
      </c>
      <c r="AF2186" s="31">
        <v>-82.964444312836747</v>
      </c>
      <c r="AG2186" s="28" t="s">
        <v>74</v>
      </c>
      <c r="AH2186" s="32">
        <v>45940</v>
      </c>
      <c r="AJ2186" s="30" t="s">
        <v>6886</v>
      </c>
    </row>
    <row r="2187" spans="1:36" x14ac:dyDescent="0.2">
      <c r="A2187" s="23" t="s">
        <v>4069</v>
      </c>
      <c r="B2187" s="24" t="s">
        <v>1298</v>
      </c>
      <c r="C2187" s="25" t="s">
        <v>4070</v>
      </c>
      <c r="D2187" s="26" t="s">
        <v>74</v>
      </c>
      <c r="E2187" s="24">
        <v>0</v>
      </c>
      <c r="F2187" s="27">
        <v>-14.497685985113106</v>
      </c>
      <c r="G2187" s="27">
        <v>2.8878081257632826</v>
      </c>
      <c r="H2187" s="26" t="s">
        <v>74</v>
      </c>
      <c r="I2187" s="27">
        <v>16.459437666290988</v>
      </c>
      <c r="J2187" s="27">
        <v>4.8291208790000004</v>
      </c>
      <c r="K2187" s="26" t="s">
        <v>74</v>
      </c>
      <c r="L2187" s="23" t="s">
        <v>315</v>
      </c>
      <c r="M2187" s="23" t="s">
        <v>441</v>
      </c>
      <c r="N2187" s="28" t="s">
        <v>74</v>
      </c>
      <c r="O2187" s="3" t="s">
        <v>99</v>
      </c>
      <c r="P2187" s="3" t="s">
        <v>1300</v>
      </c>
      <c r="Q2187" s="28" t="s">
        <v>74</v>
      </c>
      <c r="R2187" s="29">
        <v>5</v>
      </c>
      <c r="S2187" s="30">
        <v>16</v>
      </c>
      <c r="T2187" s="30">
        <v>0</v>
      </c>
      <c r="U2187" s="30">
        <v>0</v>
      </c>
      <c r="V2187" s="30">
        <v>8</v>
      </c>
      <c r="W2187" s="28" t="s">
        <v>74</v>
      </c>
      <c r="X2187" s="3" t="s">
        <v>101</v>
      </c>
      <c r="Y2187" s="28" t="s">
        <v>74</v>
      </c>
      <c r="Z2187" s="31">
        <v>-3.7349397590361502</v>
      </c>
      <c r="AA2187" s="31">
        <v>9.9793530626290519</v>
      </c>
      <c r="AB2187" s="31">
        <v>-4.3686415320167589</v>
      </c>
      <c r="AC2187" s="31">
        <v>5.5914575321465829</v>
      </c>
      <c r="AD2187" s="28" t="s">
        <v>74</v>
      </c>
      <c r="AE2187" s="31">
        <v>-39.820002003997786</v>
      </c>
      <c r="AF2187" s="31">
        <v>-21.410801177797637</v>
      </c>
      <c r="AG2187" s="28" t="s">
        <v>74</v>
      </c>
      <c r="AH2187" s="32">
        <v>45940</v>
      </c>
      <c r="AJ2187" s="30" t="s">
        <v>6887</v>
      </c>
    </row>
    <row r="2188" spans="1:36" x14ac:dyDescent="0.2">
      <c r="A2188" s="23" t="s">
        <v>4071</v>
      </c>
      <c r="B2188" s="24" t="s">
        <v>255</v>
      </c>
      <c r="C2188" s="25" t="s">
        <v>4072</v>
      </c>
      <c r="D2188" s="26" t="s">
        <v>74</v>
      </c>
      <c r="E2188" s="24">
        <v>0</v>
      </c>
      <c r="F2188" s="27">
        <v>-32.842198871422958</v>
      </c>
      <c r="G2188" s="27">
        <v>6.3716810328678597E-2</v>
      </c>
      <c r="H2188" s="26" t="s">
        <v>74</v>
      </c>
      <c r="I2188" s="27">
        <v>22.162889933129577</v>
      </c>
      <c r="J2188" s="27">
        <v>4.4641506</v>
      </c>
      <c r="K2188" s="26" t="s">
        <v>74</v>
      </c>
      <c r="L2188" s="23" t="s">
        <v>91</v>
      </c>
      <c r="M2188" s="23" t="s">
        <v>251</v>
      </c>
      <c r="N2188" s="28" t="s">
        <v>74</v>
      </c>
      <c r="O2188" s="3" t="s">
        <v>109</v>
      </c>
      <c r="P2188" s="3" t="s">
        <v>258</v>
      </c>
      <c r="Q2188" s="28" t="s">
        <v>74</v>
      </c>
      <c r="R2188" s="29">
        <v>2</v>
      </c>
      <c r="S2188" s="30">
        <v>0</v>
      </c>
      <c r="T2188" s="30">
        <v>0</v>
      </c>
      <c r="U2188" s="30">
        <v>0</v>
      </c>
      <c r="V2188" s="30">
        <v>12</v>
      </c>
      <c r="W2188" s="28" t="s">
        <v>74</v>
      </c>
      <c r="X2188" s="3" t="s">
        <v>83</v>
      </c>
      <c r="Y2188" s="28" t="s">
        <v>74</v>
      </c>
      <c r="Z2188" s="31">
        <v>-15.026593868596663</v>
      </c>
      <c r="AA2188" s="31">
        <v>0</v>
      </c>
      <c r="AB2188" s="31">
        <v>-22.752340643837385</v>
      </c>
      <c r="AC2188" s="31">
        <v>6.0829305026469234</v>
      </c>
      <c r="AD2188" s="28" t="s">
        <v>74</v>
      </c>
      <c r="AE2188" s="31">
        <v>-51.678695002593997</v>
      </c>
      <c r="AF2188" s="31">
        <v>-26.067296065815153</v>
      </c>
      <c r="AG2188" s="28" t="s">
        <v>74</v>
      </c>
      <c r="AH2188" s="32">
        <v>45940</v>
      </c>
      <c r="AJ2188" s="30" t="s">
        <v>6888</v>
      </c>
    </row>
    <row r="2189" spans="1:36" x14ac:dyDescent="0.2">
      <c r="A2189" s="23" t="s">
        <v>4073</v>
      </c>
      <c r="B2189" s="24" t="s">
        <v>154</v>
      </c>
      <c r="C2189" s="25" t="s">
        <v>4074</v>
      </c>
      <c r="D2189" s="26" t="s">
        <v>74</v>
      </c>
      <c r="E2189" s="24">
        <v>2</v>
      </c>
      <c r="F2189" s="27">
        <v>-20.399619813408236</v>
      </c>
      <c r="G2189" s="27">
        <v>10.444318776250455</v>
      </c>
      <c r="H2189" s="26" t="s">
        <v>74</v>
      </c>
      <c r="I2189" s="27">
        <v>46.656812942150935</v>
      </c>
      <c r="J2189" s="27">
        <v>4.4577061440000003</v>
      </c>
      <c r="K2189" s="26" t="s">
        <v>74</v>
      </c>
      <c r="L2189" s="23" t="s">
        <v>91</v>
      </c>
      <c r="M2189" s="23" t="s">
        <v>331</v>
      </c>
      <c r="N2189" s="28" t="s">
        <v>74</v>
      </c>
      <c r="O2189" s="3" t="s">
        <v>156</v>
      </c>
      <c r="P2189" s="3" t="s">
        <v>175</v>
      </c>
      <c r="Q2189" s="28" t="s">
        <v>74</v>
      </c>
      <c r="R2189" s="29">
        <v>3</v>
      </c>
      <c r="S2189" s="30">
        <v>0</v>
      </c>
      <c r="T2189" s="30">
        <v>0</v>
      </c>
      <c r="U2189" s="30">
        <v>0</v>
      </c>
      <c r="V2189" s="30">
        <v>0</v>
      </c>
      <c r="W2189" s="28" t="s">
        <v>74</v>
      </c>
      <c r="X2189" s="3" t="s">
        <v>79</v>
      </c>
      <c r="Y2189" s="28" t="s">
        <v>74</v>
      </c>
      <c r="Z2189" s="31">
        <v>-18.622174381054897</v>
      </c>
      <c r="AA2189" s="31">
        <v>29.010238907849818</v>
      </c>
      <c r="AB2189" s="31">
        <v>-58.093126385809313</v>
      </c>
      <c r="AC2189" s="31">
        <v>-7.8964200215639364</v>
      </c>
      <c r="AD2189" s="28" t="s">
        <v>74</v>
      </c>
      <c r="AE2189" s="31">
        <v>-69.211100842570659</v>
      </c>
      <c r="AF2189" s="31">
        <v>-27.066361568882201</v>
      </c>
      <c r="AG2189" s="28" t="s">
        <v>74</v>
      </c>
      <c r="AH2189" s="32">
        <v>45940</v>
      </c>
      <c r="AJ2189" s="30" t="s">
        <v>6889</v>
      </c>
    </row>
    <row r="2190" spans="1:36" x14ac:dyDescent="0.2">
      <c r="A2190" s="23" t="s">
        <v>4075</v>
      </c>
      <c r="B2190" s="24" t="s">
        <v>72</v>
      </c>
      <c r="C2190" s="25" t="s">
        <v>4076</v>
      </c>
      <c r="D2190" s="26" t="s">
        <v>74</v>
      </c>
      <c r="E2190" s="24">
        <v>3</v>
      </c>
      <c r="F2190" s="27">
        <v>-7.4444706641181098</v>
      </c>
      <c r="G2190" s="27">
        <v>39.082716600730031</v>
      </c>
      <c r="H2190" s="26" t="s">
        <v>74</v>
      </c>
      <c r="I2190" s="27">
        <v>55.238764791361525</v>
      </c>
      <c r="J2190" s="27">
        <v>4.4336864199999999</v>
      </c>
      <c r="K2190" s="26" t="s">
        <v>74</v>
      </c>
      <c r="L2190" s="23" t="s">
        <v>91</v>
      </c>
      <c r="M2190" s="23" t="s">
        <v>2474</v>
      </c>
      <c r="N2190" s="28" t="s">
        <v>74</v>
      </c>
      <c r="O2190" s="3" t="s">
        <v>77</v>
      </c>
      <c r="P2190" s="3" t="s">
        <v>78</v>
      </c>
      <c r="Q2190" s="28" t="s">
        <v>74</v>
      </c>
      <c r="R2190" s="29">
        <v>4</v>
      </c>
      <c r="S2190" s="30">
        <v>0</v>
      </c>
      <c r="T2190" s="30">
        <v>0</v>
      </c>
      <c r="U2190" s="30">
        <v>0</v>
      </c>
      <c r="V2190" s="30">
        <v>0</v>
      </c>
      <c r="W2190" s="28" t="s">
        <v>74</v>
      </c>
      <c r="X2190" s="3" t="s">
        <v>79</v>
      </c>
      <c r="Y2190" s="28" t="s">
        <v>74</v>
      </c>
      <c r="Z2190" s="31">
        <v>-9.335529928610649</v>
      </c>
      <c r="AA2190" s="31">
        <v>52.306273062730646</v>
      </c>
      <c r="AB2190" s="31">
        <v>-30.862646566164141</v>
      </c>
      <c r="AC2190" s="31">
        <v>2.6980794650493731</v>
      </c>
      <c r="AD2190" s="28" t="s">
        <v>74</v>
      </c>
      <c r="AE2190" s="31">
        <v>-50.882572347820386</v>
      </c>
      <c r="AF2190" s="31">
        <v>-24.20053446137878</v>
      </c>
      <c r="AG2190" s="28" t="s">
        <v>74</v>
      </c>
      <c r="AH2190" s="32">
        <v>45940</v>
      </c>
      <c r="AJ2190" s="30" t="s">
        <v>6890</v>
      </c>
    </row>
    <row r="2191" spans="1:36" x14ac:dyDescent="0.2">
      <c r="A2191" s="23" t="s">
        <v>4077</v>
      </c>
      <c r="B2191" s="24" t="s">
        <v>182</v>
      </c>
      <c r="C2191" s="25" t="s">
        <v>4078</v>
      </c>
      <c r="D2191" s="26" t="s">
        <v>74</v>
      </c>
      <c r="E2191" s="24">
        <v>0</v>
      </c>
      <c r="F2191" s="27">
        <v>-25.900113320182083</v>
      </c>
      <c r="G2191" s="27">
        <v>3.1292806089162308</v>
      </c>
      <c r="H2191" s="26" t="s">
        <v>74</v>
      </c>
      <c r="I2191" s="27">
        <v>32.044324047186805</v>
      </c>
      <c r="J2191" s="27">
        <v>4.4289890999999999</v>
      </c>
      <c r="K2191" s="26" t="s">
        <v>74</v>
      </c>
      <c r="L2191" s="23" t="s">
        <v>178</v>
      </c>
      <c r="M2191" s="23" t="s">
        <v>1138</v>
      </c>
      <c r="N2191" s="28" t="s">
        <v>74</v>
      </c>
      <c r="O2191" s="3" t="s">
        <v>156</v>
      </c>
      <c r="P2191" s="3" t="s">
        <v>184</v>
      </c>
      <c r="Q2191" s="28" t="s">
        <v>74</v>
      </c>
      <c r="R2191" s="29">
        <v>0</v>
      </c>
      <c r="S2191" s="30">
        <v>0</v>
      </c>
      <c r="T2191" s="30">
        <v>0</v>
      </c>
      <c r="U2191" s="30">
        <v>13</v>
      </c>
      <c r="V2191" s="30">
        <v>13</v>
      </c>
      <c r="W2191" s="28" t="s">
        <v>74</v>
      </c>
      <c r="X2191" s="3" t="s">
        <v>83</v>
      </c>
      <c r="Y2191" s="28" t="s">
        <v>74</v>
      </c>
      <c r="Z2191" s="31">
        <v>-22.815465231553603</v>
      </c>
      <c r="AA2191" s="31">
        <v>2.2514071294559157</v>
      </c>
      <c r="AB2191" s="31">
        <v>-28.580788887432838</v>
      </c>
      <c r="AC2191" s="31">
        <v>-14.191403553105689</v>
      </c>
      <c r="AD2191" s="28" t="s">
        <v>74</v>
      </c>
      <c r="AE2191" s="31">
        <v>-44.514576795181029</v>
      </c>
      <c r="AF2191" s="31">
        <v>-28.259803216302881</v>
      </c>
      <c r="AG2191" s="28" t="s">
        <v>74</v>
      </c>
      <c r="AH2191" s="32">
        <v>45940</v>
      </c>
      <c r="AJ2191" s="30" t="s">
        <v>6891</v>
      </c>
    </row>
    <row r="2192" spans="1:36" x14ac:dyDescent="0.2">
      <c r="A2192" s="23">
        <v>4190</v>
      </c>
      <c r="B2192" s="24" t="s">
        <v>95</v>
      </c>
      <c r="C2192" s="25" t="s">
        <v>4079</v>
      </c>
      <c r="D2192" s="26" t="s">
        <v>74</v>
      </c>
      <c r="E2192" s="24">
        <v>2</v>
      </c>
      <c r="F2192" s="27">
        <v>-12.746166413708279</v>
      </c>
      <c r="G2192" s="27">
        <v>8.9754469861777437</v>
      </c>
      <c r="H2192" s="26" t="s">
        <v>74</v>
      </c>
      <c r="I2192" s="27">
        <v>12.234766400031361</v>
      </c>
      <c r="J2192" s="27">
        <v>4.4160000000000004</v>
      </c>
      <c r="K2192" s="26" t="s">
        <v>74</v>
      </c>
      <c r="L2192" s="23" t="s">
        <v>91</v>
      </c>
      <c r="M2192" s="23" t="s">
        <v>92</v>
      </c>
      <c r="N2192" s="28" t="s">
        <v>74</v>
      </c>
      <c r="O2192" s="3" t="s">
        <v>99</v>
      </c>
      <c r="P2192" s="3" t="s">
        <v>100</v>
      </c>
      <c r="Q2192" s="28" t="s">
        <v>74</v>
      </c>
      <c r="R2192" s="29">
        <v>4</v>
      </c>
      <c r="S2192" s="30">
        <v>0</v>
      </c>
      <c r="T2192" s="30">
        <v>0</v>
      </c>
      <c r="U2192" s="30">
        <v>0</v>
      </c>
      <c r="V2192" s="30">
        <v>0</v>
      </c>
      <c r="W2192" s="28" t="s">
        <v>74</v>
      </c>
      <c r="X2192" s="3" t="s">
        <v>101</v>
      </c>
      <c r="Y2192" s="28" t="s">
        <v>74</v>
      </c>
      <c r="Z2192" s="31">
        <v>-0.28901734104045623</v>
      </c>
      <c r="AA2192" s="31">
        <v>14.617940199335564</v>
      </c>
      <c r="AB2192" s="31">
        <v>-18.680023571007652</v>
      </c>
      <c r="AC2192" s="31">
        <v>2.871071983659895</v>
      </c>
      <c r="AD2192" s="28" t="s">
        <v>74</v>
      </c>
      <c r="AE2192" s="31">
        <v>-47.266667040632235</v>
      </c>
      <c r="AF2192" s="31">
        <v>-23.937727601749557</v>
      </c>
      <c r="AG2192" s="28" t="s">
        <v>74</v>
      </c>
      <c r="AH2192" s="32">
        <v>45940</v>
      </c>
      <c r="AJ2192" s="30" t="s">
        <v>6892</v>
      </c>
    </row>
    <row r="2193" spans="1:36" x14ac:dyDescent="0.2">
      <c r="A2193" s="23" t="s">
        <v>4080</v>
      </c>
      <c r="B2193" s="24" t="s">
        <v>194</v>
      </c>
      <c r="C2193" s="25" t="s">
        <v>4081</v>
      </c>
      <c r="D2193" s="26" t="s">
        <v>74</v>
      </c>
      <c r="E2193" s="24">
        <v>5</v>
      </c>
      <c r="F2193" s="27">
        <v>0</v>
      </c>
      <c r="G2193" s="27">
        <v>33.359821167322842</v>
      </c>
      <c r="H2193" s="26" t="s">
        <v>74</v>
      </c>
      <c r="I2193" s="27">
        <v>47.730899871930383</v>
      </c>
      <c r="J2193" s="27">
        <v>4.4128062889999997</v>
      </c>
      <c r="K2193" s="26" t="s">
        <v>74</v>
      </c>
      <c r="L2193" s="23" t="s">
        <v>113</v>
      </c>
      <c r="M2193" s="23" t="s">
        <v>295</v>
      </c>
      <c r="N2193" s="28" t="s">
        <v>74</v>
      </c>
      <c r="O2193" s="3" t="s">
        <v>156</v>
      </c>
      <c r="P2193" s="3" t="s">
        <v>196</v>
      </c>
      <c r="Q2193" s="28" t="s">
        <v>74</v>
      </c>
      <c r="R2193" s="29">
        <v>5</v>
      </c>
      <c r="S2193" s="30">
        <v>3</v>
      </c>
      <c r="T2193" s="30">
        <v>3</v>
      </c>
      <c r="U2193" s="30">
        <v>0</v>
      </c>
      <c r="V2193" s="30">
        <v>0</v>
      </c>
      <c r="W2193" s="28" t="s">
        <v>74</v>
      </c>
      <c r="X2193" s="3" t="s">
        <v>79</v>
      </c>
      <c r="Y2193" s="28" t="s">
        <v>74</v>
      </c>
      <c r="Z2193" s="31">
        <v>0</v>
      </c>
      <c r="AA2193" s="31">
        <v>58.126293995859221</v>
      </c>
      <c r="AB2193" s="31">
        <v>0</v>
      </c>
      <c r="AC2193" s="31">
        <v>78.256707747398252</v>
      </c>
      <c r="AD2193" s="28" t="s">
        <v>74</v>
      </c>
      <c r="AE2193" s="31">
        <v>0</v>
      </c>
      <c r="AF2193" s="31">
        <v>43.739426701358276</v>
      </c>
      <c r="AG2193" s="28" t="s">
        <v>74</v>
      </c>
      <c r="AH2193" s="32">
        <v>45940</v>
      </c>
      <c r="AJ2193" s="30" t="s">
        <v>6893</v>
      </c>
    </row>
    <row r="2194" spans="1:36" x14ac:dyDescent="0.2">
      <c r="A2194" s="23">
        <v>86520</v>
      </c>
      <c r="B2194" s="24" t="s">
        <v>140</v>
      </c>
      <c r="C2194" s="25" t="s">
        <v>4082</v>
      </c>
      <c r="D2194" s="26" t="s">
        <v>74</v>
      </c>
      <c r="E2194" s="24">
        <v>1</v>
      </c>
      <c r="F2194" s="27">
        <v>-32.00347341050233</v>
      </c>
      <c r="G2194" s="27">
        <v>1.7657905201820165</v>
      </c>
      <c r="H2194" s="26" t="s">
        <v>74</v>
      </c>
      <c r="I2194" s="27">
        <v>42.299050404797164</v>
      </c>
      <c r="J2194" s="27">
        <v>4.3758340650000003</v>
      </c>
      <c r="K2194" s="26" t="s">
        <v>74</v>
      </c>
      <c r="L2194" s="23" t="s">
        <v>247</v>
      </c>
      <c r="M2194" s="23" t="s">
        <v>816</v>
      </c>
      <c r="N2194" s="28" t="s">
        <v>74</v>
      </c>
      <c r="O2194" s="3" t="s">
        <v>109</v>
      </c>
      <c r="P2194" s="3" t="s">
        <v>142</v>
      </c>
      <c r="Q2194" s="28" t="s">
        <v>74</v>
      </c>
      <c r="R2194" s="29">
        <v>2</v>
      </c>
      <c r="S2194" s="30">
        <v>0</v>
      </c>
      <c r="T2194" s="30">
        <v>0</v>
      </c>
      <c r="U2194" s="30">
        <v>0</v>
      </c>
      <c r="V2194" s="30">
        <v>0</v>
      </c>
      <c r="W2194" s="28" t="s">
        <v>74</v>
      </c>
      <c r="X2194" s="3" t="s">
        <v>79</v>
      </c>
      <c r="Y2194" s="28" t="s">
        <v>74</v>
      </c>
      <c r="Z2194" s="31">
        <v>-23.813420621931261</v>
      </c>
      <c r="AA2194" s="31">
        <v>18.447837150127228</v>
      </c>
      <c r="AB2194" s="31">
        <v>-81.08575026022838</v>
      </c>
      <c r="AC2194" s="31">
        <v>-37.257051435015406</v>
      </c>
      <c r="AD2194" s="28" t="s">
        <v>74</v>
      </c>
      <c r="AE2194" s="31">
        <v>-87.969377954175442</v>
      </c>
      <c r="AF2194" s="31">
        <v>-55.910525409084102</v>
      </c>
      <c r="AG2194" s="28" t="s">
        <v>74</v>
      </c>
      <c r="AH2194" s="32">
        <v>45940</v>
      </c>
      <c r="AJ2194" s="30" t="s">
        <v>6894</v>
      </c>
    </row>
    <row r="2195" spans="1:36" x14ac:dyDescent="0.2">
      <c r="A2195" s="23" t="s">
        <v>4083</v>
      </c>
      <c r="B2195" s="24" t="s">
        <v>154</v>
      </c>
      <c r="C2195" s="25" t="s">
        <v>4084</v>
      </c>
      <c r="D2195" s="26" t="s">
        <v>74</v>
      </c>
      <c r="E2195" s="24">
        <v>2</v>
      </c>
      <c r="F2195" s="27">
        <v>-8.4925705867867372</v>
      </c>
      <c r="G2195" s="27">
        <v>7.1751111022119476</v>
      </c>
      <c r="H2195" s="26" t="s">
        <v>74</v>
      </c>
      <c r="I2195" s="27">
        <v>32.049397332588121</v>
      </c>
      <c r="J2195" s="27">
        <v>4.3734023029999998</v>
      </c>
      <c r="K2195" s="26" t="s">
        <v>74</v>
      </c>
      <c r="L2195" s="23" t="s">
        <v>247</v>
      </c>
      <c r="M2195" s="23" t="s">
        <v>1436</v>
      </c>
      <c r="N2195" s="28" t="s">
        <v>74</v>
      </c>
      <c r="O2195" s="3" t="s">
        <v>156</v>
      </c>
      <c r="P2195" s="3" t="s">
        <v>171</v>
      </c>
      <c r="Q2195" s="28" t="s">
        <v>74</v>
      </c>
      <c r="R2195" s="29">
        <v>4</v>
      </c>
      <c r="S2195" s="30">
        <v>0</v>
      </c>
      <c r="T2195" s="30">
        <v>0</v>
      </c>
      <c r="U2195" s="30">
        <v>0</v>
      </c>
      <c r="V2195" s="30">
        <v>0</v>
      </c>
      <c r="W2195" s="28" t="s">
        <v>74</v>
      </c>
      <c r="X2195" s="3" t="s">
        <v>83</v>
      </c>
      <c r="Y2195" s="28" t="s">
        <v>74</v>
      </c>
      <c r="Z2195" s="31">
        <v>-3.6094674556212984</v>
      </c>
      <c r="AA2195" s="31">
        <v>22.113943028485753</v>
      </c>
      <c r="AB2195" s="31">
        <v>-5.1804423748544854</v>
      </c>
      <c r="AC2195" s="31">
        <v>32.979049065105833</v>
      </c>
      <c r="AD2195" s="28" t="s">
        <v>74</v>
      </c>
      <c r="AE2195" s="31">
        <v>-13.619238212181703</v>
      </c>
      <c r="AF2195" s="31">
        <v>9.104154612170607</v>
      </c>
      <c r="AG2195" s="28" t="s">
        <v>74</v>
      </c>
      <c r="AH2195" s="32">
        <v>45940</v>
      </c>
      <c r="AJ2195" s="30" t="s">
        <v>6895</v>
      </c>
    </row>
    <row r="2196" spans="1:36" x14ac:dyDescent="0.2">
      <c r="A2196" s="23" t="s">
        <v>4085</v>
      </c>
      <c r="B2196" s="24" t="s">
        <v>1298</v>
      </c>
      <c r="C2196" s="25" t="s">
        <v>4086</v>
      </c>
      <c r="D2196" s="26" t="s">
        <v>74</v>
      </c>
      <c r="E2196" s="24">
        <v>0</v>
      </c>
      <c r="F2196" s="27">
        <v>-29.300585741931119</v>
      </c>
      <c r="G2196" s="27">
        <v>2.3727252315166569</v>
      </c>
      <c r="H2196" s="26" t="s">
        <v>74</v>
      </c>
      <c r="I2196" s="27">
        <v>12.301744610937153</v>
      </c>
      <c r="J2196" s="27">
        <v>4.3729512980000003</v>
      </c>
      <c r="K2196" s="26" t="s">
        <v>74</v>
      </c>
      <c r="L2196" s="23" t="s">
        <v>247</v>
      </c>
      <c r="M2196" s="23" t="s">
        <v>816</v>
      </c>
      <c r="N2196" s="28" t="s">
        <v>74</v>
      </c>
      <c r="O2196" s="3" t="s">
        <v>99</v>
      </c>
      <c r="P2196" s="3" t="s">
        <v>1300</v>
      </c>
      <c r="Q2196" s="28" t="s">
        <v>74</v>
      </c>
      <c r="R2196" s="29">
        <v>0</v>
      </c>
      <c r="S2196" s="30">
        <v>0</v>
      </c>
      <c r="T2196" s="30">
        <v>0</v>
      </c>
      <c r="U2196" s="30">
        <v>6</v>
      </c>
      <c r="V2196" s="30">
        <v>24</v>
      </c>
      <c r="W2196" s="28" t="s">
        <v>74</v>
      </c>
      <c r="X2196" s="3" t="s">
        <v>101</v>
      </c>
      <c r="Y2196" s="28" t="s">
        <v>74</v>
      </c>
      <c r="Z2196" s="31">
        <v>-9.9290780141843911</v>
      </c>
      <c r="AA2196" s="31">
        <v>0</v>
      </c>
      <c r="AB2196" s="31">
        <v>-52.075471698113205</v>
      </c>
      <c r="AC2196" s="31">
        <v>-26.682831081861224</v>
      </c>
      <c r="AD2196" s="28" t="s">
        <v>74</v>
      </c>
      <c r="AE2196" s="31">
        <v>-68.294458060210331</v>
      </c>
      <c r="AF2196" s="31">
        <v>-46.524935087809915</v>
      </c>
      <c r="AG2196" s="28" t="s">
        <v>74</v>
      </c>
      <c r="AH2196" s="32">
        <v>45940</v>
      </c>
      <c r="AJ2196" s="30" t="s">
        <v>6896</v>
      </c>
    </row>
    <row r="2197" spans="1:36" x14ac:dyDescent="0.2">
      <c r="A2197" s="23" t="s">
        <v>4087</v>
      </c>
      <c r="B2197" s="24" t="s">
        <v>657</v>
      </c>
      <c r="C2197" s="25" t="s">
        <v>4088</v>
      </c>
      <c r="D2197" s="26" t="s">
        <v>74</v>
      </c>
      <c r="E2197" s="24">
        <v>3</v>
      </c>
      <c r="F2197" s="27">
        <v>-3.6032528827340466</v>
      </c>
      <c r="G2197" s="27">
        <v>32.826991734151548</v>
      </c>
      <c r="H2197" s="26" t="s">
        <v>74</v>
      </c>
      <c r="I2197" s="27">
        <v>48.339679749762276</v>
      </c>
      <c r="J2197" s="27">
        <v>4.3635345440000002</v>
      </c>
      <c r="K2197" s="26" t="s">
        <v>74</v>
      </c>
      <c r="L2197" s="23" t="s">
        <v>122</v>
      </c>
      <c r="M2197" s="23" t="s">
        <v>161</v>
      </c>
      <c r="N2197" s="28" t="s">
        <v>74</v>
      </c>
      <c r="O2197" s="3" t="s">
        <v>109</v>
      </c>
      <c r="P2197" s="3" t="s">
        <v>659</v>
      </c>
      <c r="Q2197" s="28" t="s">
        <v>74</v>
      </c>
      <c r="R2197" s="29">
        <v>3</v>
      </c>
      <c r="S2197" s="30">
        <v>0</v>
      </c>
      <c r="T2197" s="30">
        <v>0</v>
      </c>
      <c r="U2197" s="30">
        <v>0</v>
      </c>
      <c r="V2197" s="30">
        <v>0</v>
      </c>
      <c r="W2197" s="28" t="s">
        <v>74</v>
      </c>
      <c r="X2197" s="3" t="s">
        <v>79</v>
      </c>
      <c r="Y2197" s="28" t="s">
        <v>74</v>
      </c>
      <c r="Z2197" s="31">
        <v>0</v>
      </c>
      <c r="AA2197" s="31">
        <v>54.863109162190568</v>
      </c>
      <c r="AB2197" s="31">
        <v>-59.295338030794156</v>
      </c>
      <c r="AC2197" s="31">
        <v>-35.720469158304788</v>
      </c>
      <c r="AD2197" s="28" t="s">
        <v>74</v>
      </c>
      <c r="AE2197" s="31">
        <v>-77.826012143415142</v>
      </c>
      <c r="AF2197" s="31">
        <v>-58.01112445584333</v>
      </c>
      <c r="AG2197" s="28" t="s">
        <v>74</v>
      </c>
      <c r="AH2197" s="32">
        <v>45940</v>
      </c>
      <c r="AJ2197" s="30" t="s">
        <v>6897</v>
      </c>
    </row>
    <row r="2198" spans="1:36" x14ac:dyDescent="0.2">
      <c r="A2198" s="23" t="s">
        <v>4089</v>
      </c>
      <c r="B2198" s="24" t="s">
        <v>154</v>
      </c>
      <c r="C2198" s="25" t="s">
        <v>4090</v>
      </c>
      <c r="D2198" s="26" t="s">
        <v>74</v>
      </c>
      <c r="E2198" s="24">
        <v>0</v>
      </c>
      <c r="F2198" s="27">
        <v>-34.654578166617341</v>
      </c>
      <c r="G2198" s="27">
        <v>0</v>
      </c>
      <c r="H2198" s="26" t="s">
        <v>74</v>
      </c>
      <c r="I2198" s="27">
        <v>38.032531033264128</v>
      </c>
      <c r="J2198" s="27">
        <v>4.3584440400000002</v>
      </c>
      <c r="K2198" s="26" t="s">
        <v>74</v>
      </c>
      <c r="L2198" s="23" t="s">
        <v>247</v>
      </c>
      <c r="M2198" s="23" t="s">
        <v>248</v>
      </c>
      <c r="N2198" s="28" t="s">
        <v>74</v>
      </c>
      <c r="O2198" s="3" t="s">
        <v>156</v>
      </c>
      <c r="P2198" s="3" t="s">
        <v>171</v>
      </c>
      <c r="Q2198" s="28" t="s">
        <v>74</v>
      </c>
      <c r="R2198" s="29">
        <v>0</v>
      </c>
      <c r="S2198" s="30">
        <v>0</v>
      </c>
      <c r="T2198" s="30">
        <v>0</v>
      </c>
      <c r="U2198" s="30">
        <v>30</v>
      </c>
      <c r="V2198" s="30">
        <v>19</v>
      </c>
      <c r="W2198" s="28" t="s">
        <v>74</v>
      </c>
      <c r="X2198" s="3" t="s">
        <v>83</v>
      </c>
      <c r="Y2198" s="28" t="s">
        <v>74</v>
      </c>
      <c r="Z2198" s="31">
        <v>-30.189473684210522</v>
      </c>
      <c r="AA2198" s="31">
        <v>0</v>
      </c>
      <c r="AB2198" s="31">
        <v>-56.032882524529306</v>
      </c>
      <c r="AC2198" s="31">
        <v>-37.522452476115589</v>
      </c>
      <c r="AD2198" s="28" t="s">
        <v>74</v>
      </c>
      <c r="AE2198" s="31">
        <v>-66.700710853654499</v>
      </c>
      <c r="AF2198" s="31">
        <v>-50.347659616899534</v>
      </c>
      <c r="AG2198" s="28" t="s">
        <v>74</v>
      </c>
      <c r="AH2198" s="32">
        <v>45940</v>
      </c>
      <c r="AJ2198" s="30" t="s">
        <v>6898</v>
      </c>
    </row>
    <row r="2199" spans="1:36" x14ac:dyDescent="0.2">
      <c r="A2199" s="23" t="s">
        <v>4091</v>
      </c>
      <c r="B2199" s="24" t="s">
        <v>154</v>
      </c>
      <c r="C2199" s="25" t="s">
        <v>4092</v>
      </c>
      <c r="D2199" s="26" t="s">
        <v>74</v>
      </c>
      <c r="E2199" s="24">
        <v>0</v>
      </c>
      <c r="F2199" s="27">
        <v>-40.046986501823703</v>
      </c>
      <c r="G2199" s="27">
        <v>1.4715093619297657</v>
      </c>
      <c r="H2199" s="26" t="s">
        <v>74</v>
      </c>
      <c r="I2199" s="27">
        <v>49.459189866299013</v>
      </c>
      <c r="J2199" s="27">
        <v>4.3483303180000004</v>
      </c>
      <c r="K2199" s="26" t="s">
        <v>74</v>
      </c>
      <c r="L2199" s="23" t="s">
        <v>129</v>
      </c>
      <c r="M2199" s="23" t="s">
        <v>366</v>
      </c>
      <c r="N2199" s="28" t="s">
        <v>74</v>
      </c>
      <c r="O2199" s="3" t="s">
        <v>156</v>
      </c>
      <c r="P2199" s="3" t="s">
        <v>175</v>
      </c>
      <c r="Q2199" s="28" t="s">
        <v>74</v>
      </c>
      <c r="R2199" s="29">
        <v>0</v>
      </c>
      <c r="S2199" s="30">
        <v>0</v>
      </c>
      <c r="T2199" s="30">
        <v>0</v>
      </c>
      <c r="U2199" s="30">
        <v>10</v>
      </c>
      <c r="V2199" s="30">
        <v>10</v>
      </c>
      <c r="W2199" s="28" t="s">
        <v>74</v>
      </c>
      <c r="X2199" s="3" t="s">
        <v>79</v>
      </c>
      <c r="Y2199" s="28" t="s">
        <v>74</v>
      </c>
      <c r="Z2199" s="31">
        <v>-34.916286149162865</v>
      </c>
      <c r="AA2199" s="31">
        <v>3.3849129593810408</v>
      </c>
      <c r="AB2199" s="31">
        <v>-76.089023094559082</v>
      </c>
      <c r="AC2199" s="31">
        <v>-54.310552542063192</v>
      </c>
      <c r="AD2199" s="28" t="s">
        <v>74</v>
      </c>
      <c r="AE2199" s="31">
        <v>-81.625455199434356</v>
      </c>
      <c r="AF2199" s="31">
        <v>-64.643005947494885</v>
      </c>
      <c r="AG2199" s="28" t="s">
        <v>74</v>
      </c>
      <c r="AH2199" s="32">
        <v>45940</v>
      </c>
      <c r="AJ2199" s="30" t="s">
        <v>6899</v>
      </c>
    </row>
    <row r="2200" spans="1:36" x14ac:dyDescent="0.2">
      <c r="A2200" s="23" t="s">
        <v>4093</v>
      </c>
      <c r="B2200" s="24" t="s">
        <v>182</v>
      </c>
      <c r="C2200" s="25" t="s">
        <v>4094</v>
      </c>
      <c r="D2200" s="26" t="s">
        <v>74</v>
      </c>
      <c r="E2200" s="24">
        <v>0</v>
      </c>
      <c r="F2200" s="27">
        <v>-27.004162555801653</v>
      </c>
      <c r="G2200" s="27">
        <v>2.3260967348413946</v>
      </c>
      <c r="H2200" s="26" t="s">
        <v>74</v>
      </c>
      <c r="I2200" s="27">
        <v>29.079056980799933</v>
      </c>
      <c r="J2200" s="27">
        <v>4.3460651779999999</v>
      </c>
      <c r="K2200" s="26" t="s">
        <v>74</v>
      </c>
      <c r="L2200" s="23" t="s">
        <v>129</v>
      </c>
      <c r="M2200" s="23" t="s">
        <v>808</v>
      </c>
      <c r="N2200" s="28" t="s">
        <v>74</v>
      </c>
      <c r="O2200" s="3" t="s">
        <v>156</v>
      </c>
      <c r="P2200" s="3" t="s">
        <v>184</v>
      </c>
      <c r="Q2200" s="28" t="s">
        <v>74</v>
      </c>
      <c r="R2200" s="29">
        <v>0</v>
      </c>
      <c r="S2200" s="30">
        <v>0</v>
      </c>
      <c r="T2200" s="30">
        <v>0</v>
      </c>
      <c r="U2200" s="30">
        <v>1</v>
      </c>
      <c r="V2200" s="30">
        <v>11</v>
      </c>
      <c r="W2200" s="28" t="s">
        <v>74</v>
      </c>
      <c r="X2200" s="3" t="s">
        <v>83</v>
      </c>
      <c r="Y2200" s="28" t="s">
        <v>74</v>
      </c>
      <c r="Z2200" s="31">
        <v>-19.716885743174924</v>
      </c>
      <c r="AA2200" s="31">
        <v>1.5345268542199524</v>
      </c>
      <c r="AB2200" s="31">
        <v>-32.194705380017069</v>
      </c>
      <c r="AC2200" s="31">
        <v>-3.3848755958591639</v>
      </c>
      <c r="AD2200" s="28" t="s">
        <v>74</v>
      </c>
      <c r="AE2200" s="31">
        <v>-38.198617049961747</v>
      </c>
      <c r="AF2200" s="31">
        <v>-17.732049072474677</v>
      </c>
      <c r="AG2200" s="28" t="s">
        <v>74</v>
      </c>
      <c r="AH2200" s="32">
        <v>45940</v>
      </c>
      <c r="AJ2200" s="30" t="s">
        <v>6900</v>
      </c>
    </row>
    <row r="2201" spans="1:36" x14ac:dyDescent="0.2">
      <c r="A2201" s="23" t="s">
        <v>4095</v>
      </c>
      <c r="B2201" s="24" t="s">
        <v>1398</v>
      </c>
      <c r="C2201" s="25" t="s">
        <v>4096</v>
      </c>
      <c r="D2201" s="26" t="s">
        <v>74</v>
      </c>
      <c r="E2201" s="24">
        <v>5</v>
      </c>
      <c r="F2201" s="27">
        <v>0</v>
      </c>
      <c r="G2201" s="27">
        <v>26.742830559403892</v>
      </c>
      <c r="H2201" s="26" t="s">
        <v>74</v>
      </c>
      <c r="I2201" s="27">
        <v>22.381525022450628</v>
      </c>
      <c r="J2201" s="27">
        <v>4.3459502130000001</v>
      </c>
      <c r="K2201" s="26" t="s">
        <v>74</v>
      </c>
      <c r="L2201" s="23" t="s">
        <v>113</v>
      </c>
      <c r="M2201" s="23" t="s">
        <v>324</v>
      </c>
      <c r="N2201" s="28" t="s">
        <v>74</v>
      </c>
      <c r="O2201" s="3" t="s">
        <v>156</v>
      </c>
      <c r="P2201" s="3" t="s">
        <v>1400</v>
      </c>
      <c r="Q2201" s="28" t="s">
        <v>74</v>
      </c>
      <c r="R2201" s="29">
        <v>5</v>
      </c>
      <c r="S2201" s="30">
        <v>60</v>
      </c>
      <c r="T2201" s="30">
        <v>60</v>
      </c>
      <c r="U2201" s="30">
        <v>0</v>
      </c>
      <c r="V2201" s="30">
        <v>0</v>
      </c>
      <c r="W2201" s="28" t="s">
        <v>74</v>
      </c>
      <c r="X2201" s="3" t="s">
        <v>83</v>
      </c>
      <c r="Y2201" s="28" t="s">
        <v>74</v>
      </c>
      <c r="Z2201" s="31">
        <v>0</v>
      </c>
      <c r="AA2201" s="31">
        <v>44.574398960363865</v>
      </c>
      <c r="AB2201" s="31">
        <v>0</v>
      </c>
      <c r="AC2201" s="31">
        <v>102.38357827810233</v>
      </c>
      <c r="AD2201" s="28" t="s">
        <v>74</v>
      </c>
      <c r="AE2201" s="31">
        <v>0</v>
      </c>
      <c r="AF2201" s="31">
        <v>71.268818055056414</v>
      </c>
      <c r="AG2201" s="28" t="s">
        <v>74</v>
      </c>
      <c r="AH2201" s="32">
        <v>45940</v>
      </c>
      <c r="AJ2201" s="30" t="s">
        <v>6901</v>
      </c>
    </row>
    <row r="2202" spans="1:36" x14ac:dyDescent="0.2">
      <c r="A2202" s="23">
        <v>9910</v>
      </c>
      <c r="B2202" s="24" t="s">
        <v>107</v>
      </c>
      <c r="C2202" s="25" t="s">
        <v>4097</v>
      </c>
      <c r="D2202" s="26" t="s">
        <v>74</v>
      </c>
      <c r="E2202" s="24">
        <v>1</v>
      </c>
      <c r="F2202" s="27">
        <v>-1.9650234098211163</v>
      </c>
      <c r="G2202" s="27">
        <v>21.525421572661763</v>
      </c>
      <c r="H2202" s="26" t="s">
        <v>74</v>
      </c>
      <c r="I2202" s="27">
        <v>34.18127262661644</v>
      </c>
      <c r="J2202" s="27">
        <v>4.3396917779999997</v>
      </c>
      <c r="K2202" s="26" t="s">
        <v>74</v>
      </c>
      <c r="L2202" s="23" t="s">
        <v>91</v>
      </c>
      <c r="M2202" s="23" t="s">
        <v>568</v>
      </c>
      <c r="N2202" s="28" t="s">
        <v>74</v>
      </c>
      <c r="O2202" s="3" t="s">
        <v>109</v>
      </c>
      <c r="P2202" s="3" t="s">
        <v>110</v>
      </c>
      <c r="Q2202" s="28" t="s">
        <v>74</v>
      </c>
      <c r="R2202" s="29">
        <v>3</v>
      </c>
      <c r="S2202" s="30">
        <v>0</v>
      </c>
      <c r="T2202" s="30">
        <v>0</v>
      </c>
      <c r="U2202" s="30">
        <v>0</v>
      </c>
      <c r="V2202" s="30">
        <v>0</v>
      </c>
      <c r="W2202" s="28" t="s">
        <v>74</v>
      </c>
      <c r="X2202" s="3" t="s">
        <v>83</v>
      </c>
      <c r="Y2202" s="28" t="s">
        <v>74</v>
      </c>
      <c r="Z2202" s="31">
        <v>0</v>
      </c>
      <c r="AA2202" s="31">
        <v>36.143606292860028</v>
      </c>
      <c r="AB2202" s="31">
        <v>-27.648855780052521</v>
      </c>
      <c r="AC2202" s="31">
        <v>-6.9898505258001622</v>
      </c>
      <c r="AD2202" s="28" t="s">
        <v>74</v>
      </c>
      <c r="AE2202" s="31">
        <v>-51.597976760373854</v>
      </c>
      <c r="AF2202" s="31">
        <v>-31.161879956889049</v>
      </c>
      <c r="AG2202" s="28" t="s">
        <v>74</v>
      </c>
      <c r="AH2202" s="32">
        <v>45940</v>
      </c>
      <c r="AJ2202" s="30" t="s">
        <v>6902</v>
      </c>
    </row>
    <row r="2203" spans="1:36" x14ac:dyDescent="0.2">
      <c r="A2203" s="23" t="s">
        <v>4098</v>
      </c>
      <c r="B2203" s="24" t="s">
        <v>255</v>
      </c>
      <c r="C2203" s="25" t="s">
        <v>4099</v>
      </c>
      <c r="D2203" s="26" t="s">
        <v>74</v>
      </c>
      <c r="E2203" s="24">
        <v>0</v>
      </c>
      <c r="F2203" s="27">
        <v>-19.106883614935505</v>
      </c>
      <c r="G2203" s="27">
        <v>8.3708660487562767</v>
      </c>
      <c r="H2203" s="26" t="s">
        <v>74</v>
      </c>
      <c r="I2203" s="27">
        <v>31.600706663713314</v>
      </c>
      <c r="J2203" s="27">
        <v>4.3206122799999997</v>
      </c>
      <c r="K2203" s="26" t="s">
        <v>74</v>
      </c>
      <c r="L2203" s="23" t="s">
        <v>178</v>
      </c>
      <c r="M2203" s="23" t="s">
        <v>578</v>
      </c>
      <c r="N2203" s="28" t="s">
        <v>74</v>
      </c>
      <c r="O2203" s="3" t="s">
        <v>109</v>
      </c>
      <c r="P2203" s="3" t="s">
        <v>258</v>
      </c>
      <c r="Q2203" s="28" t="s">
        <v>74</v>
      </c>
      <c r="R2203" s="29">
        <v>3</v>
      </c>
      <c r="S2203" s="30">
        <v>0</v>
      </c>
      <c r="T2203" s="30">
        <v>0</v>
      </c>
      <c r="U2203" s="30">
        <v>0</v>
      </c>
      <c r="V2203" s="30">
        <v>16</v>
      </c>
      <c r="W2203" s="28" t="s">
        <v>74</v>
      </c>
      <c r="X2203" s="3" t="s">
        <v>83</v>
      </c>
      <c r="Y2203" s="28" t="s">
        <v>74</v>
      </c>
      <c r="Z2203" s="31">
        <v>-8.2716819107977333</v>
      </c>
      <c r="AA2203" s="31">
        <v>14.46744684093588</v>
      </c>
      <c r="AB2203" s="31">
        <v>-40.46506583009328</v>
      </c>
      <c r="AC2203" s="31">
        <v>-14.396375075482764</v>
      </c>
      <c r="AD2203" s="28" t="s">
        <v>74</v>
      </c>
      <c r="AE2203" s="31">
        <v>-58.051222290960489</v>
      </c>
      <c r="AF2203" s="31">
        <v>-40.810527235511813</v>
      </c>
      <c r="AG2203" s="28" t="s">
        <v>74</v>
      </c>
      <c r="AH2203" s="32">
        <v>45940</v>
      </c>
      <c r="AJ2203" s="30" t="s">
        <v>6903</v>
      </c>
    </row>
    <row r="2204" spans="1:36" x14ac:dyDescent="0.2">
      <c r="A2204" s="23" t="s">
        <v>4100</v>
      </c>
      <c r="B2204" s="24" t="s">
        <v>154</v>
      </c>
      <c r="C2204" s="25" t="s">
        <v>4101</v>
      </c>
      <c r="D2204" s="26" t="s">
        <v>74</v>
      </c>
      <c r="E2204" s="24">
        <v>0</v>
      </c>
      <c r="F2204" s="27">
        <v>-37.711690694286581</v>
      </c>
      <c r="G2204" s="27">
        <v>1.6851140960117015</v>
      </c>
      <c r="H2204" s="26" t="s">
        <v>74</v>
      </c>
      <c r="I2204" s="27">
        <v>48.916980874557339</v>
      </c>
      <c r="J2204" s="27">
        <v>4.3172971779999996</v>
      </c>
      <c r="K2204" s="26" t="s">
        <v>74</v>
      </c>
      <c r="L2204" s="23" t="s">
        <v>178</v>
      </c>
      <c r="M2204" s="23" t="s">
        <v>689</v>
      </c>
      <c r="N2204" s="28" t="s">
        <v>74</v>
      </c>
      <c r="O2204" s="3" t="s">
        <v>156</v>
      </c>
      <c r="P2204" s="3" t="s">
        <v>171</v>
      </c>
      <c r="Q2204" s="28" t="s">
        <v>74</v>
      </c>
      <c r="R2204" s="29">
        <v>0</v>
      </c>
      <c r="S2204" s="30">
        <v>0</v>
      </c>
      <c r="T2204" s="30">
        <v>0</v>
      </c>
      <c r="U2204" s="30">
        <v>11</v>
      </c>
      <c r="V2204" s="30">
        <v>11</v>
      </c>
      <c r="W2204" s="28" t="s">
        <v>74</v>
      </c>
      <c r="X2204" s="3" t="s">
        <v>79</v>
      </c>
      <c r="Y2204" s="28" t="s">
        <v>74</v>
      </c>
      <c r="Z2204" s="31">
        <v>-31.192860252503262</v>
      </c>
      <c r="AA2204" s="31">
        <v>1.4441591784338874</v>
      </c>
      <c r="AB2204" s="31">
        <v>-81.972168358617552</v>
      </c>
      <c r="AC2204" s="31">
        <v>-59.510890014297999</v>
      </c>
      <c r="AD2204" s="28" t="s">
        <v>74</v>
      </c>
      <c r="AE2204" s="31">
        <v>-85.963322462940667</v>
      </c>
      <c r="AF2204" s="31">
        <v>-69.079358142257291</v>
      </c>
      <c r="AG2204" s="28" t="s">
        <v>74</v>
      </c>
      <c r="AH2204" s="32">
        <v>45940</v>
      </c>
      <c r="AJ2204" s="30" t="s">
        <v>6904</v>
      </c>
    </row>
    <row r="2205" spans="1:36" x14ac:dyDescent="0.2">
      <c r="A2205" s="23" t="s">
        <v>4102</v>
      </c>
      <c r="B2205" s="24" t="s">
        <v>557</v>
      </c>
      <c r="C2205" s="25" t="s">
        <v>4103</v>
      </c>
      <c r="D2205" s="26" t="s">
        <v>74</v>
      </c>
      <c r="E2205" s="24">
        <v>2</v>
      </c>
      <c r="F2205" s="27">
        <v>-19.204921958789512</v>
      </c>
      <c r="G2205" s="27">
        <v>2.4158406985638821</v>
      </c>
      <c r="H2205" s="26" t="s">
        <v>74</v>
      </c>
      <c r="I2205" s="27">
        <v>33.738419007815899</v>
      </c>
      <c r="J2205" s="27">
        <v>4.3025500030000003</v>
      </c>
      <c r="K2205" s="26" t="s">
        <v>74</v>
      </c>
      <c r="L2205" s="23" t="s">
        <v>75</v>
      </c>
      <c r="M2205" s="23" t="s">
        <v>204</v>
      </c>
      <c r="N2205" s="28" t="s">
        <v>74</v>
      </c>
      <c r="O2205" s="3" t="s">
        <v>156</v>
      </c>
      <c r="P2205" s="3" t="s">
        <v>559</v>
      </c>
      <c r="Q2205" s="28" t="s">
        <v>74</v>
      </c>
      <c r="R2205" s="29">
        <v>2</v>
      </c>
      <c r="S2205" s="30">
        <v>0</v>
      </c>
      <c r="T2205" s="30">
        <v>0</v>
      </c>
      <c r="U2205" s="30">
        <v>0</v>
      </c>
      <c r="V2205" s="30">
        <v>0</v>
      </c>
      <c r="W2205" s="28" t="s">
        <v>74</v>
      </c>
      <c r="X2205" s="3" t="s">
        <v>83</v>
      </c>
      <c r="Y2205" s="28" t="s">
        <v>74</v>
      </c>
      <c r="Z2205" s="31">
        <v>-13.827323850479656</v>
      </c>
      <c r="AA2205" s="31">
        <v>8.524709680779047</v>
      </c>
      <c r="AB2205" s="31">
        <v>-13.827323850479656</v>
      </c>
      <c r="AC2205" s="31">
        <v>41.899264459306934</v>
      </c>
      <c r="AD2205" s="28" t="s">
        <v>74</v>
      </c>
      <c r="AE2205" s="31">
        <v>-19.204921958789512</v>
      </c>
      <c r="AF2205" s="31">
        <v>19.801889579258134</v>
      </c>
      <c r="AG2205" s="28" t="s">
        <v>74</v>
      </c>
      <c r="AH2205" s="32">
        <v>45940</v>
      </c>
      <c r="AJ2205" s="30" t="s">
        <v>6905</v>
      </c>
    </row>
    <row r="2206" spans="1:36" x14ac:dyDescent="0.2">
      <c r="A2206" s="23" t="s">
        <v>4104</v>
      </c>
      <c r="B2206" s="24" t="s">
        <v>72</v>
      </c>
      <c r="C2206" s="25" t="s">
        <v>4105</v>
      </c>
      <c r="D2206" s="26" t="s">
        <v>74</v>
      </c>
      <c r="E2206" s="24">
        <v>0</v>
      </c>
      <c r="F2206" s="27">
        <v>-41.013019254815504</v>
      </c>
      <c r="G2206" s="27">
        <v>0</v>
      </c>
      <c r="H2206" s="26" t="s">
        <v>74</v>
      </c>
      <c r="I2206" s="27">
        <v>64.420234044348447</v>
      </c>
      <c r="J2206" s="27">
        <v>4.3024015120000003</v>
      </c>
      <c r="K2206" s="26" t="s">
        <v>74</v>
      </c>
      <c r="L2206" s="23" t="s">
        <v>247</v>
      </c>
      <c r="M2206" s="23" t="s">
        <v>816</v>
      </c>
      <c r="N2206" s="28" t="s">
        <v>74</v>
      </c>
      <c r="O2206" s="3" t="s">
        <v>77</v>
      </c>
      <c r="P2206" s="3" t="s">
        <v>78</v>
      </c>
      <c r="Q2206" s="28" t="s">
        <v>74</v>
      </c>
      <c r="R2206" s="29">
        <v>0</v>
      </c>
      <c r="S2206" s="30">
        <v>0</v>
      </c>
      <c r="T2206" s="30">
        <v>0</v>
      </c>
      <c r="U2206" s="30">
        <v>3</v>
      </c>
      <c r="V2206" s="30">
        <v>60</v>
      </c>
      <c r="W2206" s="28" t="s">
        <v>74</v>
      </c>
      <c r="X2206" s="3" t="s">
        <v>79</v>
      </c>
      <c r="Y2206" s="28" t="s">
        <v>74</v>
      </c>
      <c r="Z2206" s="31">
        <v>-35.590163934426236</v>
      </c>
      <c r="AA2206" s="31">
        <v>2.5045656144012547</v>
      </c>
      <c r="AB2206" s="31">
        <v>-76.748727660078117</v>
      </c>
      <c r="AC2206" s="31">
        <v>-63.753375345837448</v>
      </c>
      <c r="AD2206" s="28" t="s">
        <v>74</v>
      </c>
      <c r="AE2206" s="31">
        <v>-82.687443809681497</v>
      </c>
      <c r="AF2206" s="31">
        <v>-73.497548213703709</v>
      </c>
      <c r="AG2206" s="28" t="s">
        <v>74</v>
      </c>
      <c r="AH2206" s="32">
        <v>45940</v>
      </c>
      <c r="AJ2206" s="30" t="s">
        <v>6906</v>
      </c>
    </row>
    <row r="2207" spans="1:36" x14ac:dyDescent="0.2">
      <c r="A2207" s="23" t="s">
        <v>4106</v>
      </c>
      <c r="B2207" s="24" t="s">
        <v>72</v>
      </c>
      <c r="C2207" s="25" t="s">
        <v>4107</v>
      </c>
      <c r="D2207" s="26" t="s">
        <v>74</v>
      </c>
      <c r="E2207" s="24">
        <v>1</v>
      </c>
      <c r="F2207" s="27">
        <v>-63.014296579363084</v>
      </c>
      <c r="G2207" s="27">
        <v>0</v>
      </c>
      <c r="H2207" s="26" t="s">
        <v>74</v>
      </c>
      <c r="I2207" s="27">
        <v>54.757137281017187</v>
      </c>
      <c r="J2207" s="27">
        <v>4.2996689010000004</v>
      </c>
      <c r="K2207" s="26" t="s">
        <v>74</v>
      </c>
      <c r="L2207" s="23" t="s">
        <v>122</v>
      </c>
      <c r="M2207" s="23" t="s">
        <v>221</v>
      </c>
      <c r="N2207" s="28" t="s">
        <v>74</v>
      </c>
      <c r="O2207" s="3" t="s">
        <v>77</v>
      </c>
      <c r="P2207" s="3" t="s">
        <v>78</v>
      </c>
      <c r="Q2207" s="28" t="s">
        <v>74</v>
      </c>
      <c r="R2207" s="29">
        <v>1</v>
      </c>
      <c r="S2207" s="30">
        <v>0</v>
      </c>
      <c r="T2207" s="30">
        <v>0</v>
      </c>
      <c r="U2207" s="30">
        <v>0</v>
      </c>
      <c r="V2207" s="30">
        <v>0</v>
      </c>
      <c r="W2207" s="28" t="s">
        <v>74</v>
      </c>
      <c r="X2207" s="3" t="s">
        <v>79</v>
      </c>
      <c r="Y2207" s="28" t="s">
        <v>74</v>
      </c>
      <c r="Z2207" s="31">
        <v>-56.753674607197155</v>
      </c>
      <c r="AA2207" s="31">
        <v>0</v>
      </c>
      <c r="AB2207" s="31">
        <v>-56.753674607197155</v>
      </c>
      <c r="AC2207" s="31">
        <v>-23.631583167121789</v>
      </c>
      <c r="AD2207" s="28" t="s">
        <v>74</v>
      </c>
      <c r="AE2207" s="31">
        <v>-63.014296579363084</v>
      </c>
      <c r="AF2207" s="31">
        <v>-40.512215301792914</v>
      </c>
      <c r="AG2207" s="28" t="s">
        <v>74</v>
      </c>
      <c r="AH2207" s="32">
        <v>45940</v>
      </c>
      <c r="AJ2207" s="30" t="s">
        <v>6907</v>
      </c>
    </row>
    <row r="2208" spans="1:36" x14ac:dyDescent="0.2">
      <c r="A2208" s="23" t="s">
        <v>4108</v>
      </c>
      <c r="B2208" s="24" t="s">
        <v>188</v>
      </c>
      <c r="C2208" s="25" t="s">
        <v>4109</v>
      </c>
      <c r="D2208" s="26" t="s">
        <v>74</v>
      </c>
      <c r="E2208" s="24">
        <v>0</v>
      </c>
      <c r="F2208" s="27">
        <v>-15.952765530241308</v>
      </c>
      <c r="G2208" s="27">
        <v>4.5440307330942291</v>
      </c>
      <c r="H2208" s="26" t="s">
        <v>74</v>
      </c>
      <c r="I2208" s="27">
        <v>27.275363538592671</v>
      </c>
      <c r="J2208" s="27">
        <v>4.2903787050000002</v>
      </c>
      <c r="K2208" s="26" t="s">
        <v>74</v>
      </c>
      <c r="L2208" s="23" t="s">
        <v>178</v>
      </c>
      <c r="M2208" s="23" t="s">
        <v>423</v>
      </c>
      <c r="N2208" s="28" t="s">
        <v>74</v>
      </c>
      <c r="O2208" s="3" t="s">
        <v>99</v>
      </c>
      <c r="P2208" s="3" t="s">
        <v>190</v>
      </c>
      <c r="Q2208" s="28" t="s">
        <v>74</v>
      </c>
      <c r="R2208" s="29">
        <v>1</v>
      </c>
      <c r="S2208" s="30">
        <v>0</v>
      </c>
      <c r="T2208" s="30">
        <v>0</v>
      </c>
      <c r="U2208" s="30">
        <v>0</v>
      </c>
      <c r="V2208" s="30">
        <v>33</v>
      </c>
      <c r="W2208" s="28" t="s">
        <v>74</v>
      </c>
      <c r="X2208" s="3" t="s">
        <v>83</v>
      </c>
      <c r="Y2208" s="28" t="s">
        <v>74</v>
      </c>
      <c r="Z2208" s="31">
        <v>-8.1084476742758937</v>
      </c>
      <c r="AA2208" s="31">
        <v>4.9126756817091497</v>
      </c>
      <c r="AB2208" s="31">
        <v>-20.836676903756427</v>
      </c>
      <c r="AC2208" s="31">
        <v>-1.6119556779054078</v>
      </c>
      <c r="AD2208" s="28" t="s">
        <v>74</v>
      </c>
      <c r="AE2208" s="31">
        <v>-39.372615700445571</v>
      </c>
      <c r="AF2208" s="31">
        <v>-25.090454302381147</v>
      </c>
      <c r="AG2208" s="28" t="s">
        <v>74</v>
      </c>
      <c r="AH2208" s="32">
        <v>45940</v>
      </c>
      <c r="AJ2208" s="30" t="s">
        <v>6908</v>
      </c>
    </row>
    <row r="2209" spans="1:36" x14ac:dyDescent="0.2">
      <c r="A2209" s="23">
        <v>1102</v>
      </c>
      <c r="B2209" s="24" t="s">
        <v>107</v>
      </c>
      <c r="C2209" s="25" t="s">
        <v>4110</v>
      </c>
      <c r="D2209" s="26" t="s">
        <v>74</v>
      </c>
      <c r="E2209" s="24">
        <v>0</v>
      </c>
      <c r="F2209" s="27">
        <v>-29.414341387169539</v>
      </c>
      <c r="G2209" s="27">
        <v>1.8583176495335707</v>
      </c>
      <c r="H2209" s="26" t="s">
        <v>74</v>
      </c>
      <c r="I2209" s="27">
        <v>17.680836229266852</v>
      </c>
      <c r="J2209" s="27">
        <v>4.2890598769999997</v>
      </c>
      <c r="K2209" s="26" t="s">
        <v>74</v>
      </c>
      <c r="L2209" s="23" t="s">
        <v>247</v>
      </c>
      <c r="M2209" s="23" t="s">
        <v>672</v>
      </c>
      <c r="N2209" s="28" t="s">
        <v>74</v>
      </c>
      <c r="O2209" s="3" t="s">
        <v>109</v>
      </c>
      <c r="P2209" s="3" t="s">
        <v>110</v>
      </c>
      <c r="Q2209" s="28" t="s">
        <v>74</v>
      </c>
      <c r="R2209" s="29">
        <v>1</v>
      </c>
      <c r="S2209" s="30">
        <v>0</v>
      </c>
      <c r="T2209" s="30">
        <v>0</v>
      </c>
      <c r="U2209" s="30">
        <v>0</v>
      </c>
      <c r="V2209" s="30">
        <v>8</v>
      </c>
      <c r="W2209" s="28" t="s">
        <v>74</v>
      </c>
      <c r="X2209" s="3" t="s">
        <v>101</v>
      </c>
      <c r="Y2209" s="28" t="s">
        <v>74</v>
      </c>
      <c r="Z2209" s="31">
        <v>-16.7973124300112</v>
      </c>
      <c r="AA2209" s="31">
        <v>2.0604395604395602</v>
      </c>
      <c r="AB2209" s="31">
        <v>-17.499444814568072</v>
      </c>
      <c r="AC2209" s="31">
        <v>-1.6381289268627302</v>
      </c>
      <c r="AD2209" s="28" t="s">
        <v>74</v>
      </c>
      <c r="AE2209" s="31">
        <v>-39.176372751688966</v>
      </c>
      <c r="AF2209" s="31">
        <v>-25.751530615881602</v>
      </c>
      <c r="AG2209" s="28" t="s">
        <v>74</v>
      </c>
      <c r="AH2209" s="32">
        <v>45940</v>
      </c>
      <c r="AJ2209" s="30" t="s">
        <v>6909</v>
      </c>
    </row>
    <row r="2210" spans="1:36" x14ac:dyDescent="0.2">
      <c r="A2210" s="23" t="s">
        <v>4111</v>
      </c>
      <c r="B2210" s="24" t="s">
        <v>198</v>
      </c>
      <c r="C2210" s="25" t="s">
        <v>4112</v>
      </c>
      <c r="D2210" s="26" t="s">
        <v>74</v>
      </c>
      <c r="E2210" s="24">
        <v>0</v>
      </c>
      <c r="F2210" s="27">
        <v>-26.465884193900362</v>
      </c>
      <c r="G2210" s="27">
        <v>10.841729246861533</v>
      </c>
      <c r="H2210" s="26" t="s">
        <v>74</v>
      </c>
      <c r="I2210" s="27">
        <v>43.810661947736222</v>
      </c>
      <c r="J2210" s="27">
        <v>4.2840689679999997</v>
      </c>
      <c r="K2210" s="26" t="s">
        <v>74</v>
      </c>
      <c r="L2210" s="23" t="s">
        <v>129</v>
      </c>
      <c r="M2210" s="23" t="s">
        <v>392</v>
      </c>
      <c r="N2210" s="28" t="s">
        <v>74</v>
      </c>
      <c r="O2210" s="3" t="s">
        <v>156</v>
      </c>
      <c r="P2210" s="3" t="s">
        <v>201</v>
      </c>
      <c r="Q2210" s="28" t="s">
        <v>74</v>
      </c>
      <c r="R2210" s="29">
        <v>2</v>
      </c>
      <c r="S2210" s="30">
        <v>0</v>
      </c>
      <c r="T2210" s="30">
        <v>0</v>
      </c>
      <c r="U2210" s="30">
        <v>0</v>
      </c>
      <c r="V2210" s="30">
        <v>21</v>
      </c>
      <c r="W2210" s="28" t="s">
        <v>74</v>
      </c>
      <c r="X2210" s="3" t="s">
        <v>79</v>
      </c>
      <c r="Y2210" s="28" t="s">
        <v>74</v>
      </c>
      <c r="Z2210" s="31">
        <v>-16.65319320937753</v>
      </c>
      <c r="AA2210" s="31">
        <v>13.29670329670329</v>
      </c>
      <c r="AB2210" s="31">
        <v>-40.200684415057133</v>
      </c>
      <c r="AC2210" s="31">
        <v>-2.8631807644601852</v>
      </c>
      <c r="AD2210" s="28" t="s">
        <v>74</v>
      </c>
      <c r="AE2210" s="31">
        <v>-53.692458515743738</v>
      </c>
      <c r="AF2210" s="31">
        <v>-21.372018544565556</v>
      </c>
      <c r="AG2210" s="28" t="s">
        <v>74</v>
      </c>
      <c r="AH2210" s="32">
        <v>45940</v>
      </c>
      <c r="AJ2210" s="30" t="s">
        <v>6910</v>
      </c>
    </row>
    <row r="2211" spans="1:36" x14ac:dyDescent="0.2">
      <c r="A2211" s="23" t="s">
        <v>2430</v>
      </c>
      <c r="B2211" s="24" t="s">
        <v>194</v>
      </c>
      <c r="C2211" s="25" t="s">
        <v>4113</v>
      </c>
      <c r="D2211" s="26" t="s">
        <v>74</v>
      </c>
      <c r="E2211" s="24">
        <v>5</v>
      </c>
      <c r="F2211" s="27">
        <v>0</v>
      </c>
      <c r="G2211" s="27">
        <v>36.573162410366315</v>
      </c>
      <c r="H2211" s="26" t="s">
        <v>74</v>
      </c>
      <c r="I2211" s="27">
        <v>20.74605892239326</v>
      </c>
      <c r="J2211" s="27">
        <v>4.2816920029999999</v>
      </c>
      <c r="K2211" s="26" t="s">
        <v>74</v>
      </c>
      <c r="L2211" s="23" t="s">
        <v>178</v>
      </c>
      <c r="M2211" s="23" t="s">
        <v>683</v>
      </c>
      <c r="N2211" s="28" t="s">
        <v>74</v>
      </c>
      <c r="O2211" s="3" t="s">
        <v>156</v>
      </c>
      <c r="P2211" s="3" t="s">
        <v>196</v>
      </c>
      <c r="Q2211" s="28" t="s">
        <v>74</v>
      </c>
      <c r="R2211" s="29">
        <v>5</v>
      </c>
      <c r="S2211" s="30">
        <v>24</v>
      </c>
      <c r="T2211" s="30">
        <v>31</v>
      </c>
      <c r="U2211" s="30">
        <v>0</v>
      </c>
      <c r="V2211" s="30">
        <v>0</v>
      </c>
      <c r="W2211" s="28" t="s">
        <v>74</v>
      </c>
      <c r="X2211" s="3" t="s">
        <v>83</v>
      </c>
      <c r="Y2211" s="28" t="s">
        <v>74</v>
      </c>
      <c r="Z2211" s="31">
        <v>0</v>
      </c>
      <c r="AA2211" s="31">
        <v>64.922256327680785</v>
      </c>
      <c r="AB2211" s="31">
        <v>0</v>
      </c>
      <c r="AC2211" s="31">
        <v>83.99106513564395</v>
      </c>
      <c r="AD2211" s="28" t="s">
        <v>74</v>
      </c>
      <c r="AE2211" s="31">
        <v>0</v>
      </c>
      <c r="AF2211" s="31">
        <v>49.205255139043913</v>
      </c>
      <c r="AG2211" s="28" t="s">
        <v>74</v>
      </c>
      <c r="AH2211" s="32">
        <v>45940</v>
      </c>
      <c r="AJ2211" s="30" t="s">
        <v>6911</v>
      </c>
    </row>
    <row r="2212" spans="1:36" x14ac:dyDescent="0.2">
      <c r="A2212" s="23" t="s">
        <v>4114</v>
      </c>
      <c r="B2212" s="24" t="s">
        <v>754</v>
      </c>
      <c r="C2212" s="25" t="s">
        <v>4115</v>
      </c>
      <c r="D2212" s="26" t="s">
        <v>74</v>
      </c>
      <c r="E2212" s="24">
        <v>2</v>
      </c>
      <c r="F2212" s="27">
        <v>-13.862683874736573</v>
      </c>
      <c r="G2212" s="27">
        <v>24.037535992670389</v>
      </c>
      <c r="H2212" s="26" t="s">
        <v>74</v>
      </c>
      <c r="I2212" s="27">
        <v>36.34834169097477</v>
      </c>
      <c r="J2212" s="27">
        <v>4.2806317429999998</v>
      </c>
      <c r="K2212" s="26" t="s">
        <v>74</v>
      </c>
      <c r="L2212" s="23" t="s">
        <v>129</v>
      </c>
      <c r="M2212" s="23" t="s">
        <v>563</v>
      </c>
      <c r="N2212" s="28" t="s">
        <v>74</v>
      </c>
      <c r="O2212" s="3" t="s">
        <v>109</v>
      </c>
      <c r="P2212" s="3" t="s">
        <v>756</v>
      </c>
      <c r="Q2212" s="28" t="s">
        <v>74</v>
      </c>
      <c r="R2212" s="29">
        <v>4</v>
      </c>
      <c r="S2212" s="30">
        <v>0</v>
      </c>
      <c r="T2212" s="30">
        <v>0</v>
      </c>
      <c r="U2212" s="30">
        <v>0</v>
      </c>
      <c r="V2212" s="30">
        <v>0</v>
      </c>
      <c r="W2212" s="28" t="s">
        <v>74</v>
      </c>
      <c r="X2212" s="3" t="s">
        <v>83</v>
      </c>
      <c r="Y2212" s="28" t="s">
        <v>74</v>
      </c>
      <c r="Z2212" s="31">
        <v>-6.6390041493775875</v>
      </c>
      <c r="AA2212" s="31">
        <v>34.379785604900462</v>
      </c>
      <c r="AB2212" s="31">
        <v>-35.110552392220654</v>
      </c>
      <c r="AC2212" s="31">
        <v>-11.60008381621682</v>
      </c>
      <c r="AD2212" s="28" t="s">
        <v>74</v>
      </c>
      <c r="AE2212" s="31">
        <v>-48.636543456933815</v>
      </c>
      <c r="AF2212" s="31">
        <v>-30.161162291832305</v>
      </c>
      <c r="AG2212" s="28" t="s">
        <v>74</v>
      </c>
      <c r="AH2212" s="32">
        <v>45940</v>
      </c>
      <c r="AJ2212" s="30" t="s">
        <v>6912</v>
      </c>
    </row>
    <row r="2213" spans="1:36" x14ac:dyDescent="0.2">
      <c r="A2213" s="23" t="s">
        <v>4116</v>
      </c>
      <c r="B2213" s="24" t="s">
        <v>154</v>
      </c>
      <c r="C2213" s="25" t="s">
        <v>4117</v>
      </c>
      <c r="D2213" s="26" t="s">
        <v>74</v>
      </c>
      <c r="E2213" s="24">
        <v>4</v>
      </c>
      <c r="F2213" s="27">
        <v>-14.350819836841705</v>
      </c>
      <c r="G2213" s="27">
        <v>11.724199405940096</v>
      </c>
      <c r="H2213" s="26" t="s">
        <v>74</v>
      </c>
      <c r="I2213" s="27">
        <v>32.866123668710564</v>
      </c>
      <c r="J2213" s="27">
        <v>4.2680233550000004</v>
      </c>
      <c r="K2213" s="26" t="s">
        <v>74</v>
      </c>
      <c r="L2213" s="23" t="s">
        <v>97</v>
      </c>
      <c r="M2213" s="23" t="s">
        <v>1040</v>
      </c>
      <c r="N2213" s="28" t="s">
        <v>74</v>
      </c>
      <c r="O2213" s="3" t="s">
        <v>156</v>
      </c>
      <c r="P2213" s="3" t="s">
        <v>157</v>
      </c>
      <c r="Q2213" s="28" t="s">
        <v>74</v>
      </c>
      <c r="R2213" s="29">
        <v>5</v>
      </c>
      <c r="S2213" s="30">
        <v>26</v>
      </c>
      <c r="T2213" s="30">
        <v>0</v>
      </c>
      <c r="U2213" s="30">
        <v>0</v>
      </c>
      <c r="V2213" s="30">
        <v>0</v>
      </c>
      <c r="W2213" s="28" t="s">
        <v>74</v>
      </c>
      <c r="X2213" s="3" t="s">
        <v>83</v>
      </c>
      <c r="Y2213" s="28" t="s">
        <v>74</v>
      </c>
      <c r="Z2213" s="31">
        <v>-9.8984771573604053</v>
      </c>
      <c r="AA2213" s="31">
        <v>33.291614518147682</v>
      </c>
      <c r="AB2213" s="31">
        <v>-9.8984771573604053</v>
      </c>
      <c r="AC2213" s="31">
        <v>53.359325218969047</v>
      </c>
      <c r="AD2213" s="28" t="s">
        <v>74</v>
      </c>
      <c r="AE2213" s="31">
        <v>-14.350819836841705</v>
      </c>
      <c r="AF2213" s="31">
        <v>26.235392684524513</v>
      </c>
      <c r="AG2213" s="28" t="s">
        <v>74</v>
      </c>
      <c r="AH2213" s="32">
        <v>45940</v>
      </c>
      <c r="AJ2213" s="30" t="s">
        <v>6913</v>
      </c>
    </row>
    <row r="2214" spans="1:36" x14ac:dyDescent="0.2">
      <c r="A2214" s="23" t="s">
        <v>4118</v>
      </c>
      <c r="B2214" s="24" t="s">
        <v>198</v>
      </c>
      <c r="C2214" s="25" t="s">
        <v>4119</v>
      </c>
      <c r="D2214" s="26" t="s">
        <v>74</v>
      </c>
      <c r="E2214" s="24">
        <v>5</v>
      </c>
      <c r="F2214" s="27">
        <v>0</v>
      </c>
      <c r="G2214" s="27">
        <v>45.100882975400303</v>
      </c>
      <c r="H2214" s="26" t="s">
        <v>74</v>
      </c>
      <c r="I2214" s="27">
        <v>38.028184010632884</v>
      </c>
      <c r="J2214" s="27">
        <v>4.2227452159999999</v>
      </c>
      <c r="K2214" s="26" t="s">
        <v>74</v>
      </c>
      <c r="L2214" s="23" t="s">
        <v>178</v>
      </c>
      <c r="M2214" s="23" t="s">
        <v>240</v>
      </c>
      <c r="N2214" s="28" t="s">
        <v>74</v>
      </c>
      <c r="O2214" s="3" t="s">
        <v>156</v>
      </c>
      <c r="P2214" s="3" t="s">
        <v>201</v>
      </c>
      <c r="Q2214" s="28" t="s">
        <v>74</v>
      </c>
      <c r="R2214" s="29">
        <v>5</v>
      </c>
      <c r="S2214" s="30">
        <v>20</v>
      </c>
      <c r="T2214" s="30">
        <v>22</v>
      </c>
      <c r="U2214" s="30">
        <v>0</v>
      </c>
      <c r="V2214" s="30">
        <v>0</v>
      </c>
      <c r="W2214" s="28" t="s">
        <v>74</v>
      </c>
      <c r="X2214" s="3" t="s">
        <v>83</v>
      </c>
      <c r="Y2214" s="28" t="s">
        <v>74</v>
      </c>
      <c r="Z2214" s="31">
        <v>0</v>
      </c>
      <c r="AA2214" s="31">
        <v>74.614820249449735</v>
      </c>
      <c r="AB2214" s="31">
        <v>0</v>
      </c>
      <c r="AC2214" s="31">
        <v>64.428175113242986</v>
      </c>
      <c r="AD2214" s="28" t="s">
        <v>74</v>
      </c>
      <c r="AE2214" s="31">
        <v>0</v>
      </c>
      <c r="AF2214" s="31">
        <v>35.215657485754782</v>
      </c>
      <c r="AG2214" s="28" t="s">
        <v>74</v>
      </c>
      <c r="AH2214" s="32">
        <v>45940</v>
      </c>
      <c r="AJ2214" s="30" t="s">
        <v>6914</v>
      </c>
    </row>
    <row r="2215" spans="1:36" x14ac:dyDescent="0.2">
      <c r="A2215" s="23">
        <v>2223</v>
      </c>
      <c r="B2215" s="24" t="s">
        <v>95</v>
      </c>
      <c r="C2215" s="25" t="s">
        <v>4120</v>
      </c>
      <c r="D2215" s="26" t="s">
        <v>74</v>
      </c>
      <c r="E2215" s="24">
        <v>0</v>
      </c>
      <c r="F2215" s="27">
        <v>-26.622112994816678</v>
      </c>
      <c r="G2215" s="27">
        <v>16.083960146952343</v>
      </c>
      <c r="H2215" s="26" t="s">
        <v>74</v>
      </c>
      <c r="I2215" s="27">
        <v>25.801834131149999</v>
      </c>
      <c r="J2215" s="27">
        <v>4.199646048</v>
      </c>
      <c r="K2215" s="26" t="s">
        <v>74</v>
      </c>
      <c r="L2215" s="23" t="s">
        <v>97</v>
      </c>
      <c r="M2215" s="23" t="s">
        <v>499</v>
      </c>
      <c r="N2215" s="28" t="s">
        <v>74</v>
      </c>
      <c r="O2215" s="3" t="s">
        <v>99</v>
      </c>
      <c r="P2215" s="3" t="s">
        <v>100</v>
      </c>
      <c r="Q2215" s="28" t="s">
        <v>74</v>
      </c>
      <c r="R2215" s="29">
        <v>0</v>
      </c>
      <c r="S2215" s="30">
        <v>0</v>
      </c>
      <c r="T2215" s="30">
        <v>0</v>
      </c>
      <c r="U2215" s="30">
        <v>10</v>
      </c>
      <c r="V2215" s="30">
        <v>22</v>
      </c>
      <c r="W2215" s="28" t="s">
        <v>74</v>
      </c>
      <c r="X2215" s="3" t="s">
        <v>83</v>
      </c>
      <c r="Y2215" s="28" t="s">
        <v>74</v>
      </c>
      <c r="Z2215" s="31">
        <v>-11.52282824463561</v>
      </c>
      <c r="AA2215" s="31">
        <v>15.65550475719756</v>
      </c>
      <c r="AB2215" s="31">
        <v>-40.86055474821508</v>
      </c>
      <c r="AC2215" s="31">
        <v>-17.433687026691956</v>
      </c>
      <c r="AD2215" s="28" t="s">
        <v>74</v>
      </c>
      <c r="AE2215" s="31">
        <v>-53.099190152531563</v>
      </c>
      <c r="AF2215" s="31">
        <v>-35.272201854703042</v>
      </c>
      <c r="AG2215" s="28" t="s">
        <v>74</v>
      </c>
      <c r="AH2215" s="32">
        <v>45940</v>
      </c>
      <c r="AJ2215" s="30" t="s">
        <v>6915</v>
      </c>
    </row>
    <row r="2216" spans="1:36" x14ac:dyDescent="0.2">
      <c r="A2216" s="23">
        <v>4164</v>
      </c>
      <c r="B2216" s="24" t="s">
        <v>95</v>
      </c>
      <c r="C2216" s="25" t="s">
        <v>4121</v>
      </c>
      <c r="D2216" s="26" t="s">
        <v>74</v>
      </c>
      <c r="E2216" s="24">
        <v>0</v>
      </c>
      <c r="F2216" s="27">
        <v>-16.282445131743028</v>
      </c>
      <c r="G2216" s="27">
        <v>9.0666152785782703</v>
      </c>
      <c r="H2216" s="26" t="s">
        <v>74</v>
      </c>
      <c r="I2216" s="27">
        <v>18.370527547213346</v>
      </c>
      <c r="J2216" s="27">
        <v>4.1946666669999999</v>
      </c>
      <c r="K2216" s="26" t="s">
        <v>74</v>
      </c>
      <c r="L2216" s="23" t="s">
        <v>129</v>
      </c>
      <c r="M2216" s="23" t="s">
        <v>2673</v>
      </c>
      <c r="N2216" s="28" t="s">
        <v>74</v>
      </c>
      <c r="O2216" s="3" t="s">
        <v>99</v>
      </c>
      <c r="P2216" s="3" t="s">
        <v>100</v>
      </c>
      <c r="Q2216" s="28" t="s">
        <v>74</v>
      </c>
      <c r="R2216" s="29">
        <v>3</v>
      </c>
      <c r="S2216" s="30">
        <v>0</v>
      </c>
      <c r="T2216" s="30">
        <v>0</v>
      </c>
      <c r="U2216" s="30">
        <v>0</v>
      </c>
      <c r="V2216" s="30">
        <v>10</v>
      </c>
      <c r="W2216" s="28" t="s">
        <v>74</v>
      </c>
      <c r="X2216" s="3" t="s">
        <v>101</v>
      </c>
      <c r="Y2216" s="28" t="s">
        <v>74</v>
      </c>
      <c r="Z2216" s="31">
        <v>-5.3800437910541099</v>
      </c>
      <c r="AA2216" s="31">
        <v>9.830262321866206</v>
      </c>
      <c r="AB2216" s="31">
        <v>-33.91589295466958</v>
      </c>
      <c r="AC2216" s="31">
        <v>-11.042986008618236</v>
      </c>
      <c r="AD2216" s="28" t="s">
        <v>74</v>
      </c>
      <c r="AE2216" s="31">
        <v>-60.868974400786456</v>
      </c>
      <c r="AF2216" s="31">
        <v>-34.816881669806307</v>
      </c>
      <c r="AG2216" s="28" t="s">
        <v>74</v>
      </c>
      <c r="AH2216" s="32">
        <v>45940</v>
      </c>
      <c r="AJ2216" s="30" t="s">
        <v>6916</v>
      </c>
    </row>
    <row r="2217" spans="1:36" x14ac:dyDescent="0.2">
      <c r="A2217" s="23">
        <v>968</v>
      </c>
      <c r="B2217" s="24" t="s">
        <v>124</v>
      </c>
      <c r="C2217" s="25" t="s">
        <v>4122</v>
      </c>
      <c r="D2217" s="26" t="s">
        <v>74</v>
      </c>
      <c r="E2217" s="24">
        <v>2</v>
      </c>
      <c r="F2217" s="27">
        <v>-4.1171522092421098</v>
      </c>
      <c r="G2217" s="27">
        <v>45.152143233664347</v>
      </c>
      <c r="H2217" s="26" t="s">
        <v>74</v>
      </c>
      <c r="I2217" s="27">
        <v>52.417327751929257</v>
      </c>
      <c r="J2217" s="27">
        <v>4.1879169449999996</v>
      </c>
      <c r="K2217" s="26" t="s">
        <v>74</v>
      </c>
      <c r="L2217" s="23" t="s">
        <v>97</v>
      </c>
      <c r="M2217" s="23" t="s">
        <v>1758</v>
      </c>
      <c r="N2217" s="28" t="s">
        <v>74</v>
      </c>
      <c r="O2217" s="3" t="s">
        <v>109</v>
      </c>
      <c r="P2217" s="3" t="s">
        <v>126</v>
      </c>
      <c r="Q2217" s="28" t="s">
        <v>74</v>
      </c>
      <c r="R2217" s="29">
        <v>3</v>
      </c>
      <c r="S2217" s="30">
        <v>0</v>
      </c>
      <c r="T2217" s="30">
        <v>0</v>
      </c>
      <c r="U2217" s="30">
        <v>0</v>
      </c>
      <c r="V2217" s="30">
        <v>0</v>
      </c>
      <c r="W2217" s="28" t="s">
        <v>74</v>
      </c>
      <c r="X2217" s="3" t="s">
        <v>79</v>
      </c>
      <c r="Y2217" s="28" t="s">
        <v>74</v>
      </c>
      <c r="Z2217" s="31">
        <v>-6.0209424083769632</v>
      </c>
      <c r="AA2217" s="31">
        <v>56.768558951965055</v>
      </c>
      <c r="AB2217" s="31">
        <v>-72.741078208048592</v>
      </c>
      <c r="AC2217" s="31">
        <v>-43.222704592002145</v>
      </c>
      <c r="AD2217" s="28" t="s">
        <v>74</v>
      </c>
      <c r="AE2217" s="31">
        <v>-82.489607984335962</v>
      </c>
      <c r="AF2217" s="31">
        <v>-59.785321518448029</v>
      </c>
      <c r="AG2217" s="28" t="s">
        <v>74</v>
      </c>
      <c r="AH2217" s="32">
        <v>45940</v>
      </c>
      <c r="AJ2217" s="30" t="s">
        <v>6917</v>
      </c>
    </row>
    <row r="2218" spans="1:36" x14ac:dyDescent="0.2">
      <c r="A2218" s="23" t="s">
        <v>4123</v>
      </c>
      <c r="B2218" s="24" t="s">
        <v>194</v>
      </c>
      <c r="C2218" s="25" t="s">
        <v>4124</v>
      </c>
      <c r="D2218" s="26" t="s">
        <v>74</v>
      </c>
      <c r="E2218" s="24">
        <v>5</v>
      </c>
      <c r="F2218" s="27">
        <v>-17.066622179927169</v>
      </c>
      <c r="G2218" s="27">
        <v>37.536279397560371</v>
      </c>
      <c r="H2218" s="26" t="s">
        <v>74</v>
      </c>
      <c r="I2218" s="27">
        <v>62.933993895136275</v>
      </c>
      <c r="J2218" s="27">
        <v>4.1834459150000001</v>
      </c>
      <c r="K2218" s="26" t="s">
        <v>74</v>
      </c>
      <c r="L2218" s="23" t="s">
        <v>97</v>
      </c>
      <c r="M2218" s="23" t="s">
        <v>499</v>
      </c>
      <c r="N2218" s="28" t="s">
        <v>74</v>
      </c>
      <c r="O2218" s="3" t="s">
        <v>156</v>
      </c>
      <c r="P2218" s="3" t="s">
        <v>196</v>
      </c>
      <c r="Q2218" s="28" t="s">
        <v>74</v>
      </c>
      <c r="R2218" s="29">
        <v>5</v>
      </c>
      <c r="S2218" s="30">
        <v>41</v>
      </c>
      <c r="T2218" s="30">
        <v>31</v>
      </c>
      <c r="U2218" s="30">
        <v>0</v>
      </c>
      <c r="V2218" s="30">
        <v>0</v>
      </c>
      <c r="W2218" s="28" t="s">
        <v>74</v>
      </c>
      <c r="X2218" s="3" t="s">
        <v>79</v>
      </c>
      <c r="Y2218" s="28" t="s">
        <v>74</v>
      </c>
      <c r="Z2218" s="31">
        <v>-14.90886291369967</v>
      </c>
      <c r="AA2218" s="31">
        <v>52.769960601431208</v>
      </c>
      <c r="AB2218" s="31">
        <v>-14.90886291369967</v>
      </c>
      <c r="AC2218" s="31">
        <v>63.258566862722951</v>
      </c>
      <c r="AD2218" s="28" t="s">
        <v>74</v>
      </c>
      <c r="AE2218" s="31">
        <v>-17.066622179927169</v>
      </c>
      <c r="AF2218" s="31">
        <v>34.748182396268589</v>
      </c>
      <c r="AG2218" s="28" t="s">
        <v>74</v>
      </c>
      <c r="AH2218" s="32">
        <v>45940</v>
      </c>
      <c r="AJ2218" s="30" t="s">
        <v>6918</v>
      </c>
    </row>
    <row r="2219" spans="1:36" x14ac:dyDescent="0.2">
      <c r="A2219" s="23" t="s">
        <v>4125</v>
      </c>
      <c r="B2219" s="24" t="s">
        <v>194</v>
      </c>
      <c r="C2219" s="25" t="s">
        <v>4126</v>
      </c>
      <c r="D2219" s="26" t="s">
        <v>74</v>
      </c>
      <c r="E2219" s="24">
        <v>0</v>
      </c>
      <c r="F2219" s="27">
        <v>-24.338790880720548</v>
      </c>
      <c r="G2219" s="27">
        <v>2.122683928280515</v>
      </c>
      <c r="H2219" s="26" t="s">
        <v>74</v>
      </c>
      <c r="I2219" s="27">
        <v>26.272735149975436</v>
      </c>
      <c r="J2219" s="27">
        <v>4.182903563</v>
      </c>
      <c r="K2219" s="26" t="s">
        <v>74</v>
      </c>
      <c r="L2219" s="23" t="s">
        <v>75</v>
      </c>
      <c r="M2219" s="23" t="s">
        <v>204</v>
      </c>
      <c r="N2219" s="28" t="s">
        <v>74</v>
      </c>
      <c r="O2219" s="3" t="s">
        <v>156</v>
      </c>
      <c r="P2219" s="3" t="s">
        <v>196</v>
      </c>
      <c r="Q2219" s="28" t="s">
        <v>74</v>
      </c>
      <c r="R2219" s="29">
        <v>2</v>
      </c>
      <c r="S2219" s="30">
        <v>0</v>
      </c>
      <c r="T2219" s="30">
        <v>0</v>
      </c>
      <c r="U2219" s="30">
        <v>0</v>
      </c>
      <c r="V2219" s="30">
        <v>5</v>
      </c>
      <c r="W2219" s="28" t="s">
        <v>74</v>
      </c>
      <c r="X2219" s="3" t="s">
        <v>83</v>
      </c>
      <c r="Y2219" s="28" t="s">
        <v>74</v>
      </c>
      <c r="Z2219" s="31">
        <v>-16.790254237288135</v>
      </c>
      <c r="AA2219" s="31">
        <v>2.8814669286182055</v>
      </c>
      <c r="AB2219" s="31">
        <v>-16.790254237288135</v>
      </c>
      <c r="AC2219" s="31">
        <v>11.120597111585933</v>
      </c>
      <c r="AD2219" s="28" t="s">
        <v>74</v>
      </c>
      <c r="AE2219" s="31">
        <v>-28.458371908657277</v>
      </c>
      <c r="AF2219" s="31">
        <v>-11.263473000090906</v>
      </c>
      <c r="AG2219" s="28" t="s">
        <v>74</v>
      </c>
      <c r="AH2219" s="32">
        <v>45940</v>
      </c>
      <c r="AJ2219" s="30" t="s">
        <v>6919</v>
      </c>
    </row>
    <row r="2220" spans="1:36" x14ac:dyDescent="0.2">
      <c r="A2220" s="23" t="s">
        <v>4127</v>
      </c>
      <c r="B2220" s="24" t="s">
        <v>846</v>
      </c>
      <c r="C2220" s="25" t="s">
        <v>4128</v>
      </c>
      <c r="D2220" s="26" t="s">
        <v>74</v>
      </c>
      <c r="E2220" s="24">
        <v>0</v>
      </c>
      <c r="F2220" s="27">
        <v>-21.542974044298763</v>
      </c>
      <c r="G2220" s="27">
        <v>0</v>
      </c>
      <c r="H2220" s="26" t="s">
        <v>74</v>
      </c>
      <c r="I2220" s="27">
        <v>39.703537304307275</v>
      </c>
      <c r="J2220" s="27">
        <v>4.175611247</v>
      </c>
      <c r="K2220" s="26" t="s">
        <v>74</v>
      </c>
      <c r="L2220" s="23" t="s">
        <v>178</v>
      </c>
      <c r="M2220" s="23" t="s">
        <v>605</v>
      </c>
      <c r="N2220" s="28" t="s">
        <v>74</v>
      </c>
      <c r="O2220" s="3" t="s">
        <v>156</v>
      </c>
      <c r="P2220" s="3" t="s">
        <v>848</v>
      </c>
      <c r="Q2220" s="28" t="s">
        <v>74</v>
      </c>
      <c r="R2220" s="29">
        <v>0</v>
      </c>
      <c r="S2220" s="30">
        <v>0</v>
      </c>
      <c r="T2220" s="30">
        <v>0</v>
      </c>
      <c r="U2220" s="30">
        <v>3</v>
      </c>
      <c r="V2220" s="30">
        <v>8</v>
      </c>
      <c r="W2220" s="28" t="s">
        <v>74</v>
      </c>
      <c r="X2220" s="3" t="s">
        <v>79</v>
      </c>
      <c r="Y2220" s="28" t="s">
        <v>74</v>
      </c>
      <c r="Z2220" s="31">
        <v>-13.603385731559856</v>
      </c>
      <c r="AA2220" s="31">
        <v>2.3272466881489438</v>
      </c>
      <c r="AB2220" s="31">
        <v>-52.258452492315911</v>
      </c>
      <c r="AC2220" s="31">
        <v>-11.18928056480884</v>
      </c>
      <c r="AD2220" s="28" t="s">
        <v>74</v>
      </c>
      <c r="AE2220" s="31">
        <v>-68.243418666693699</v>
      </c>
      <c r="AF2220" s="31">
        <v>-34.127767284585673</v>
      </c>
      <c r="AG2220" s="28" t="s">
        <v>74</v>
      </c>
      <c r="AH2220" s="32">
        <v>45940</v>
      </c>
      <c r="AJ2220" s="30" t="s">
        <v>6920</v>
      </c>
    </row>
    <row r="2221" spans="1:36" x14ac:dyDescent="0.2">
      <c r="A2221" s="23" t="s">
        <v>4129</v>
      </c>
      <c r="B2221" s="24" t="s">
        <v>691</v>
      </c>
      <c r="C2221" s="25" t="s">
        <v>4130</v>
      </c>
      <c r="D2221" s="26" t="s">
        <v>74</v>
      </c>
      <c r="E2221" s="24">
        <v>4</v>
      </c>
      <c r="F2221" s="27">
        <v>-1.8588391421043811</v>
      </c>
      <c r="G2221" s="27">
        <v>33.889663285530666</v>
      </c>
      <c r="H2221" s="26" t="s">
        <v>74</v>
      </c>
      <c r="I2221" s="27">
        <v>32.650104764589329</v>
      </c>
      <c r="J2221" s="27">
        <v>4.1173823799999996</v>
      </c>
      <c r="K2221" s="26" t="s">
        <v>74</v>
      </c>
      <c r="L2221" s="23" t="s">
        <v>97</v>
      </c>
      <c r="M2221" s="23" t="s">
        <v>257</v>
      </c>
      <c r="N2221" s="28" t="s">
        <v>74</v>
      </c>
      <c r="O2221" s="3" t="s">
        <v>77</v>
      </c>
      <c r="P2221" s="3" t="s">
        <v>693</v>
      </c>
      <c r="Q2221" s="28" t="s">
        <v>74</v>
      </c>
      <c r="R2221" s="29">
        <v>5</v>
      </c>
      <c r="S2221" s="30">
        <v>8</v>
      </c>
      <c r="T2221" s="30">
        <v>0</v>
      </c>
      <c r="U2221" s="30">
        <v>0</v>
      </c>
      <c r="V2221" s="30">
        <v>0</v>
      </c>
      <c r="W2221" s="28" t="s">
        <v>74</v>
      </c>
      <c r="X2221" s="3" t="s">
        <v>83</v>
      </c>
      <c r="Y2221" s="28" t="s">
        <v>74</v>
      </c>
      <c r="Z2221" s="31">
        <v>0</v>
      </c>
      <c r="AA2221" s="31">
        <v>37.629533678756481</v>
      </c>
      <c r="AB2221" s="31">
        <v>-25.386235955056179</v>
      </c>
      <c r="AC2221" s="31">
        <v>24.956632698063611</v>
      </c>
      <c r="AD2221" s="28" t="s">
        <v>74</v>
      </c>
      <c r="AE2221" s="31">
        <v>-46.733193945325468</v>
      </c>
      <c r="AF2221" s="31">
        <v>-9.7702337627267539</v>
      </c>
      <c r="AG2221" s="28" t="s">
        <v>74</v>
      </c>
      <c r="AH2221" s="32">
        <v>45940</v>
      </c>
      <c r="AJ2221" s="30" t="s">
        <v>6921</v>
      </c>
    </row>
    <row r="2222" spans="1:36" x14ac:dyDescent="0.2">
      <c r="A2222" s="23" t="s">
        <v>4131</v>
      </c>
      <c r="B2222" s="24" t="s">
        <v>154</v>
      </c>
      <c r="C2222" s="25" t="s">
        <v>4132</v>
      </c>
      <c r="D2222" s="26" t="s">
        <v>74</v>
      </c>
      <c r="E2222" s="24">
        <v>1</v>
      </c>
      <c r="F2222" s="27">
        <v>-12.277737437043516</v>
      </c>
      <c r="G2222" s="27">
        <v>3.7592242446866169</v>
      </c>
      <c r="H2222" s="26" t="s">
        <v>74</v>
      </c>
      <c r="I2222" s="27">
        <v>13.586756692553918</v>
      </c>
      <c r="J2222" s="27">
        <v>4.1069009679999997</v>
      </c>
      <c r="K2222" s="26" t="s">
        <v>74</v>
      </c>
      <c r="L2222" s="23" t="s">
        <v>315</v>
      </c>
      <c r="M2222" s="23" t="s">
        <v>1578</v>
      </c>
      <c r="N2222" s="28" t="s">
        <v>74</v>
      </c>
      <c r="O2222" s="3" t="s">
        <v>156</v>
      </c>
      <c r="P2222" s="3" t="s">
        <v>321</v>
      </c>
      <c r="Q2222" s="28" t="s">
        <v>74</v>
      </c>
      <c r="R2222" s="29">
        <v>4</v>
      </c>
      <c r="S2222" s="30">
        <v>0</v>
      </c>
      <c r="T2222" s="30">
        <v>0</v>
      </c>
      <c r="U2222" s="30">
        <v>0</v>
      </c>
      <c r="V2222" s="30">
        <v>0</v>
      </c>
      <c r="W2222" s="28" t="s">
        <v>74</v>
      </c>
      <c r="X2222" s="3" t="s">
        <v>101</v>
      </c>
      <c r="Y2222" s="28" t="s">
        <v>74</v>
      </c>
      <c r="Z2222" s="31">
        <v>-1.8759018759018746</v>
      </c>
      <c r="AA2222" s="31">
        <v>10.032362459546928</v>
      </c>
      <c r="AB2222" s="31">
        <v>-25.233644859813094</v>
      </c>
      <c r="AC2222" s="31">
        <v>0.27686738015622359</v>
      </c>
      <c r="AD2222" s="28" t="s">
        <v>74</v>
      </c>
      <c r="AE2222" s="31">
        <v>-44.74009201399425</v>
      </c>
      <c r="AF2222" s="31">
        <v>-20.200520830753888</v>
      </c>
      <c r="AG2222" s="28" t="s">
        <v>74</v>
      </c>
      <c r="AH2222" s="32">
        <v>45940</v>
      </c>
      <c r="AJ2222" s="30" t="s">
        <v>6922</v>
      </c>
    </row>
    <row r="2223" spans="1:36" x14ac:dyDescent="0.2">
      <c r="A2223" s="23" t="s">
        <v>4133</v>
      </c>
      <c r="B2223" s="24" t="s">
        <v>198</v>
      </c>
      <c r="C2223" s="25" t="s">
        <v>4134</v>
      </c>
      <c r="D2223" s="26" t="s">
        <v>74</v>
      </c>
      <c r="E2223" s="24">
        <v>5</v>
      </c>
      <c r="F2223" s="27">
        <v>-2.7619523453508643</v>
      </c>
      <c r="G2223" s="27">
        <v>19.380409348036327</v>
      </c>
      <c r="H2223" s="26" t="s">
        <v>74</v>
      </c>
      <c r="I2223" s="27">
        <v>33.071400707571819</v>
      </c>
      <c r="J2223" s="27">
        <v>4.101278196</v>
      </c>
      <c r="K2223" s="26" t="s">
        <v>74</v>
      </c>
      <c r="L2223" s="23" t="s">
        <v>113</v>
      </c>
      <c r="M2223" s="23" t="s">
        <v>324</v>
      </c>
      <c r="N2223" s="28" t="s">
        <v>74</v>
      </c>
      <c r="O2223" s="3" t="s">
        <v>156</v>
      </c>
      <c r="P2223" s="3" t="s">
        <v>201</v>
      </c>
      <c r="Q2223" s="28" t="s">
        <v>74</v>
      </c>
      <c r="R2223" s="29">
        <v>5</v>
      </c>
      <c r="S2223" s="30">
        <v>42</v>
      </c>
      <c r="T2223" s="30">
        <v>34</v>
      </c>
      <c r="U2223" s="30">
        <v>0</v>
      </c>
      <c r="V2223" s="30">
        <v>0</v>
      </c>
      <c r="W2223" s="28" t="s">
        <v>74</v>
      </c>
      <c r="X2223" s="3" t="s">
        <v>83</v>
      </c>
      <c r="Y2223" s="28" t="s">
        <v>74</v>
      </c>
      <c r="Z2223" s="31">
        <v>-0.83410565338276188</v>
      </c>
      <c r="AA2223" s="31">
        <v>43.662728249194423</v>
      </c>
      <c r="AB2223" s="31">
        <v>-0.83410565338276188</v>
      </c>
      <c r="AC2223" s="31">
        <v>80.914500821385644</v>
      </c>
      <c r="AD2223" s="28" t="s">
        <v>74</v>
      </c>
      <c r="AE2223" s="31">
        <v>-2.7619523453508643</v>
      </c>
      <c r="AF2223" s="31">
        <v>49.518677631790389</v>
      </c>
      <c r="AG2223" s="28" t="s">
        <v>74</v>
      </c>
      <c r="AH2223" s="32">
        <v>45940</v>
      </c>
      <c r="AJ2223" s="30" t="s">
        <v>6923</v>
      </c>
    </row>
    <row r="2224" spans="1:36" x14ac:dyDescent="0.2">
      <c r="A2224" s="23" t="s">
        <v>4135</v>
      </c>
      <c r="B2224" s="24" t="s">
        <v>255</v>
      </c>
      <c r="C2224" s="25" t="s">
        <v>4136</v>
      </c>
      <c r="D2224" s="26" t="s">
        <v>74</v>
      </c>
      <c r="E2224" s="24">
        <v>1</v>
      </c>
      <c r="F2224" s="27">
        <v>-30.954238912921859</v>
      </c>
      <c r="G2224" s="27">
        <v>3.4558994110745873</v>
      </c>
      <c r="H2224" s="26" t="s">
        <v>74</v>
      </c>
      <c r="I2224" s="27">
        <v>38.62979953821236</v>
      </c>
      <c r="J2224" s="27">
        <v>4.0926490839999996</v>
      </c>
      <c r="K2224" s="26" t="s">
        <v>74</v>
      </c>
      <c r="L2224" s="23" t="s">
        <v>178</v>
      </c>
      <c r="M2224" s="23" t="s">
        <v>240</v>
      </c>
      <c r="N2224" s="28" t="s">
        <v>74</v>
      </c>
      <c r="O2224" s="3" t="s">
        <v>109</v>
      </c>
      <c r="P2224" s="3" t="s">
        <v>258</v>
      </c>
      <c r="Q2224" s="28" t="s">
        <v>74</v>
      </c>
      <c r="R2224" s="29">
        <v>2</v>
      </c>
      <c r="S2224" s="30">
        <v>0</v>
      </c>
      <c r="T2224" s="30">
        <v>0</v>
      </c>
      <c r="U2224" s="30">
        <v>0</v>
      </c>
      <c r="V2224" s="30">
        <v>0</v>
      </c>
      <c r="W2224" s="28" t="s">
        <v>74</v>
      </c>
      <c r="X2224" s="3" t="s">
        <v>83</v>
      </c>
      <c r="Y2224" s="28" t="s">
        <v>74</v>
      </c>
      <c r="Z2224" s="31">
        <v>-17.091862977059971</v>
      </c>
      <c r="AA2224" s="31">
        <v>4.9055498608873922</v>
      </c>
      <c r="AB2224" s="31">
        <v>-42.518467801034518</v>
      </c>
      <c r="AC2224" s="31">
        <v>4.6576042621921454</v>
      </c>
      <c r="AD2224" s="28" t="s">
        <v>74</v>
      </c>
      <c r="AE2224" s="31">
        <v>-54.319315252890043</v>
      </c>
      <c r="AF2224" s="31">
        <v>-24.576297096235507</v>
      </c>
      <c r="AG2224" s="28" t="s">
        <v>74</v>
      </c>
      <c r="AH2224" s="32">
        <v>45940</v>
      </c>
      <c r="AJ2224" s="30" t="s">
        <v>6924</v>
      </c>
    </row>
    <row r="2225" spans="1:36" x14ac:dyDescent="0.2">
      <c r="A2225" s="23" t="s">
        <v>4137</v>
      </c>
      <c r="B2225" s="24" t="s">
        <v>154</v>
      </c>
      <c r="C2225" s="25" t="s">
        <v>4138</v>
      </c>
      <c r="D2225" s="26" t="s">
        <v>74</v>
      </c>
      <c r="E2225" s="24">
        <v>3</v>
      </c>
      <c r="F2225" s="27">
        <v>-4.6102716617805646</v>
      </c>
      <c r="G2225" s="27">
        <v>22.532681562528861</v>
      </c>
      <c r="H2225" s="26" t="s">
        <v>74</v>
      </c>
      <c r="I2225" s="27">
        <v>33.133328317336357</v>
      </c>
      <c r="J2225" s="27">
        <v>4.0922509280000003</v>
      </c>
      <c r="K2225" s="26" t="s">
        <v>74</v>
      </c>
      <c r="L2225" s="23" t="s">
        <v>122</v>
      </c>
      <c r="M2225" s="23" t="s">
        <v>221</v>
      </c>
      <c r="N2225" s="28" t="s">
        <v>74</v>
      </c>
      <c r="O2225" s="3" t="s">
        <v>156</v>
      </c>
      <c r="P2225" s="3" t="s">
        <v>309</v>
      </c>
      <c r="Q2225" s="28" t="s">
        <v>74</v>
      </c>
      <c r="R2225" s="29">
        <v>5</v>
      </c>
      <c r="S2225" s="30">
        <v>4</v>
      </c>
      <c r="T2225" s="30">
        <v>0</v>
      </c>
      <c r="U2225" s="30">
        <v>0</v>
      </c>
      <c r="V2225" s="30">
        <v>0</v>
      </c>
      <c r="W2225" s="28" t="s">
        <v>74</v>
      </c>
      <c r="X2225" s="3" t="s">
        <v>83</v>
      </c>
      <c r="Y2225" s="28" t="s">
        <v>74</v>
      </c>
      <c r="Z2225" s="31">
        <v>-2.7586206896551748</v>
      </c>
      <c r="AA2225" s="31">
        <v>46.417445482866029</v>
      </c>
      <c r="AB2225" s="31">
        <v>-20.338983050847457</v>
      </c>
      <c r="AC2225" s="31">
        <v>9.1517131400083613</v>
      </c>
      <c r="AD2225" s="28" t="s">
        <v>74</v>
      </c>
      <c r="AE2225" s="31">
        <v>-30.25943191462127</v>
      </c>
      <c r="AF2225" s="31">
        <v>-11.508032892884886</v>
      </c>
      <c r="AG2225" s="28" t="s">
        <v>74</v>
      </c>
      <c r="AH2225" s="32">
        <v>45940</v>
      </c>
      <c r="AJ2225" s="30" t="s">
        <v>6925</v>
      </c>
    </row>
    <row r="2226" spans="1:36" x14ac:dyDescent="0.2">
      <c r="A2226" s="23" t="s">
        <v>4139</v>
      </c>
      <c r="B2226" s="24" t="s">
        <v>1818</v>
      </c>
      <c r="C2226" s="25" t="s">
        <v>4140</v>
      </c>
      <c r="D2226" s="26" t="s">
        <v>74</v>
      </c>
      <c r="E2226" s="24">
        <v>1</v>
      </c>
      <c r="F2226" s="27">
        <v>-26.393235234783809</v>
      </c>
      <c r="G2226" s="27">
        <v>3.2322873628985569</v>
      </c>
      <c r="H2226" s="26" t="s">
        <v>74</v>
      </c>
      <c r="I2226" s="27">
        <v>47.19077227223017</v>
      </c>
      <c r="J2226" s="27">
        <v>4.0794302370000004</v>
      </c>
      <c r="K2226" s="26" t="s">
        <v>74</v>
      </c>
      <c r="L2226" s="23" t="s">
        <v>113</v>
      </c>
      <c r="M2226" s="23" t="s">
        <v>324</v>
      </c>
      <c r="N2226" s="28" t="s">
        <v>74</v>
      </c>
      <c r="O2226" s="3" t="s">
        <v>99</v>
      </c>
      <c r="P2226" s="3" t="s">
        <v>1820</v>
      </c>
      <c r="Q2226" s="28" t="s">
        <v>74</v>
      </c>
      <c r="R2226" s="29">
        <v>3</v>
      </c>
      <c r="S2226" s="30">
        <v>0</v>
      </c>
      <c r="T2226" s="30">
        <v>0</v>
      </c>
      <c r="U2226" s="30">
        <v>0</v>
      </c>
      <c r="V2226" s="30">
        <v>0</v>
      </c>
      <c r="W2226" s="28" t="s">
        <v>74</v>
      </c>
      <c r="X2226" s="3" t="s">
        <v>79</v>
      </c>
      <c r="Y2226" s="28" t="s">
        <v>74</v>
      </c>
      <c r="Z2226" s="31">
        <v>-15.616999487967229</v>
      </c>
      <c r="AA2226" s="31">
        <v>11.201079622132271</v>
      </c>
      <c r="AB2226" s="31">
        <v>-21.027410389112514</v>
      </c>
      <c r="AC2226" s="31">
        <v>40.285764144559032</v>
      </c>
      <c r="AD2226" s="28" t="s">
        <v>74</v>
      </c>
      <c r="AE2226" s="31">
        <v>-47.468024135002381</v>
      </c>
      <c r="AF2226" s="31">
        <v>-25.848148006921761</v>
      </c>
      <c r="AG2226" s="28" t="s">
        <v>74</v>
      </c>
      <c r="AH2226" s="32">
        <v>45940</v>
      </c>
      <c r="AJ2226" s="30" t="s">
        <v>6926</v>
      </c>
    </row>
    <row r="2227" spans="1:36" x14ac:dyDescent="0.2">
      <c r="A2227" s="23">
        <v>2610</v>
      </c>
      <c r="B2227" s="24" t="s">
        <v>107</v>
      </c>
      <c r="C2227" s="25" t="s">
        <v>4141</v>
      </c>
      <c r="D2227" s="26" t="s">
        <v>74</v>
      </c>
      <c r="E2227" s="24">
        <v>0</v>
      </c>
      <c r="F2227" s="27">
        <v>-20.272933098830791</v>
      </c>
      <c r="G2227" s="27">
        <v>1.2489205139727422</v>
      </c>
      <c r="H2227" s="26" t="s">
        <v>74</v>
      </c>
      <c r="I2227" s="27">
        <v>17.59009664787002</v>
      </c>
      <c r="J2227" s="27">
        <v>4.0784809150000001</v>
      </c>
      <c r="K2227" s="26" t="s">
        <v>74</v>
      </c>
      <c r="L2227" s="23" t="s">
        <v>178</v>
      </c>
      <c r="M2227" s="23" t="s">
        <v>1212</v>
      </c>
      <c r="N2227" s="28" t="s">
        <v>74</v>
      </c>
      <c r="O2227" s="3" t="s">
        <v>109</v>
      </c>
      <c r="P2227" s="3" t="s">
        <v>110</v>
      </c>
      <c r="Q2227" s="28" t="s">
        <v>74</v>
      </c>
      <c r="R2227" s="29">
        <v>0</v>
      </c>
      <c r="S2227" s="30">
        <v>0</v>
      </c>
      <c r="T2227" s="30">
        <v>0</v>
      </c>
      <c r="U2227" s="30">
        <v>5</v>
      </c>
      <c r="V2227" s="30">
        <v>7</v>
      </c>
      <c r="W2227" s="28" t="s">
        <v>74</v>
      </c>
      <c r="X2227" s="3" t="s">
        <v>101</v>
      </c>
      <c r="Y2227" s="28" t="s">
        <v>74</v>
      </c>
      <c r="Z2227" s="31">
        <v>-12.526539278131633</v>
      </c>
      <c r="AA2227" s="31">
        <v>2.3348236462990681</v>
      </c>
      <c r="AB2227" s="31">
        <v>-26.585887384176754</v>
      </c>
      <c r="AC2227" s="31">
        <v>-1.4665225335540117</v>
      </c>
      <c r="AD2227" s="28" t="s">
        <v>74</v>
      </c>
      <c r="AE2227" s="31">
        <v>-53.077474045986904</v>
      </c>
      <c r="AF2227" s="31">
        <v>-25.838382167752787</v>
      </c>
      <c r="AG2227" s="28" t="s">
        <v>74</v>
      </c>
      <c r="AH2227" s="32">
        <v>45940</v>
      </c>
      <c r="AJ2227" s="30" t="s">
        <v>6927</v>
      </c>
    </row>
    <row r="2228" spans="1:36" x14ac:dyDescent="0.2">
      <c r="A2228" s="23" t="s">
        <v>4142</v>
      </c>
      <c r="B2228" s="24" t="s">
        <v>154</v>
      </c>
      <c r="C2228" s="25" t="s">
        <v>4143</v>
      </c>
      <c r="D2228" s="26" t="s">
        <v>74</v>
      </c>
      <c r="E2228" s="24">
        <v>0</v>
      </c>
      <c r="F2228" s="27">
        <v>-15.467040637834604</v>
      </c>
      <c r="G2228" s="27">
        <v>3.3956067461748431</v>
      </c>
      <c r="H2228" s="26" t="s">
        <v>74</v>
      </c>
      <c r="I2228" s="27">
        <v>28.590911741646895</v>
      </c>
      <c r="J2228" s="27">
        <v>4.0371461799999997</v>
      </c>
      <c r="K2228" s="26" t="s">
        <v>74</v>
      </c>
      <c r="L2228" s="23" t="s">
        <v>113</v>
      </c>
      <c r="M2228" s="23" t="s">
        <v>295</v>
      </c>
      <c r="N2228" s="28" t="s">
        <v>74</v>
      </c>
      <c r="O2228" s="3" t="s">
        <v>156</v>
      </c>
      <c r="P2228" s="3" t="s">
        <v>171</v>
      </c>
      <c r="Q2228" s="28" t="s">
        <v>74</v>
      </c>
      <c r="R2228" s="29">
        <v>1</v>
      </c>
      <c r="S2228" s="30">
        <v>0</v>
      </c>
      <c r="T2228" s="30">
        <v>0</v>
      </c>
      <c r="U2228" s="30">
        <v>0</v>
      </c>
      <c r="V2228" s="30">
        <v>11</v>
      </c>
      <c r="W2228" s="28" t="s">
        <v>74</v>
      </c>
      <c r="X2228" s="3" t="s">
        <v>83</v>
      </c>
      <c r="Y2228" s="28" t="s">
        <v>74</v>
      </c>
      <c r="Z2228" s="31">
        <v>-12.319228709159079</v>
      </c>
      <c r="AA2228" s="31">
        <v>7.4852265265922373</v>
      </c>
      <c r="AB2228" s="31">
        <v>-12.319228709159079</v>
      </c>
      <c r="AC2228" s="31">
        <v>0.88056345214888554</v>
      </c>
      <c r="AD2228" s="28" t="s">
        <v>74</v>
      </c>
      <c r="AE2228" s="31">
        <v>-37.055094305984412</v>
      </c>
      <c r="AF2228" s="31">
        <v>-18.681376630284067</v>
      </c>
      <c r="AG2228" s="28" t="s">
        <v>74</v>
      </c>
      <c r="AH2228" s="32">
        <v>45940</v>
      </c>
      <c r="AJ2228" s="30" t="s">
        <v>6928</v>
      </c>
    </row>
    <row r="2229" spans="1:36" x14ac:dyDescent="0.2">
      <c r="A2229" s="23" t="s">
        <v>4144</v>
      </c>
      <c r="B2229" s="24" t="s">
        <v>1125</v>
      </c>
      <c r="C2229" s="25" t="s">
        <v>4145</v>
      </c>
      <c r="D2229" s="26" t="s">
        <v>74</v>
      </c>
      <c r="E2229" s="24">
        <v>0</v>
      </c>
      <c r="F2229" s="27">
        <v>-13.932466171536383</v>
      </c>
      <c r="G2229" s="27">
        <v>2.8369098240696999</v>
      </c>
      <c r="H2229" s="26" t="s">
        <v>74</v>
      </c>
      <c r="I2229" s="27">
        <v>12.988177320342583</v>
      </c>
      <c r="J2229" s="27">
        <v>37.440435671000003</v>
      </c>
      <c r="K2229" s="26" t="s">
        <v>74</v>
      </c>
      <c r="L2229" s="23" t="s">
        <v>315</v>
      </c>
      <c r="M2229" s="23" t="s">
        <v>441</v>
      </c>
      <c r="N2229" s="28" t="s">
        <v>74</v>
      </c>
      <c r="O2229" s="3" t="s">
        <v>99</v>
      </c>
      <c r="P2229" s="3" t="s">
        <v>1127</v>
      </c>
      <c r="Q2229" s="28" t="s">
        <v>74</v>
      </c>
      <c r="R2229" s="29">
        <v>5</v>
      </c>
      <c r="S2229" s="30">
        <v>9</v>
      </c>
      <c r="T2229" s="30">
        <v>0</v>
      </c>
      <c r="U2229" s="30">
        <v>0</v>
      </c>
      <c r="V2229" s="30">
        <v>6</v>
      </c>
      <c r="W2229" s="28" t="s">
        <v>74</v>
      </c>
      <c r="X2229" s="3" t="s">
        <v>101</v>
      </c>
      <c r="Y2229" s="28" t="s">
        <v>74</v>
      </c>
      <c r="Z2229" s="31">
        <v>-2.1352313167259807</v>
      </c>
      <c r="AA2229" s="31">
        <v>16.033755274261598</v>
      </c>
      <c r="AB2229" s="31">
        <v>-2.1352313167259807</v>
      </c>
      <c r="AC2229" s="31">
        <v>16.315351546248777</v>
      </c>
      <c r="AD2229" s="28" t="s">
        <v>74</v>
      </c>
      <c r="AE2229" s="31">
        <v>-31.911553082259392</v>
      </c>
      <c r="AF2229" s="31">
        <v>-12.360396436148097</v>
      </c>
      <c r="AG2229" s="28" t="s">
        <v>74</v>
      </c>
      <c r="AH2229" s="32">
        <v>45940</v>
      </c>
      <c r="AJ2229" s="30" t="s">
        <v>6929</v>
      </c>
    </row>
    <row r="2230" spans="1:36" x14ac:dyDescent="0.2">
      <c r="A2230" s="23" t="s">
        <v>4146</v>
      </c>
      <c r="B2230" s="24" t="s">
        <v>194</v>
      </c>
      <c r="C2230" s="25" t="s">
        <v>4147</v>
      </c>
      <c r="D2230" s="26" t="s">
        <v>74</v>
      </c>
      <c r="E2230" s="24">
        <v>0</v>
      </c>
      <c r="F2230" s="27">
        <v>-13.747457671352572</v>
      </c>
      <c r="G2230" s="27">
        <v>0.75431703388101845</v>
      </c>
      <c r="H2230" s="26" t="s">
        <v>74</v>
      </c>
      <c r="I2230" s="27">
        <v>28.979980554689821</v>
      </c>
      <c r="J2230" s="27">
        <v>4.0323161909999996</v>
      </c>
      <c r="K2230" s="26" t="s">
        <v>74</v>
      </c>
      <c r="L2230" s="23" t="s">
        <v>91</v>
      </c>
      <c r="M2230" s="23" t="s">
        <v>92</v>
      </c>
      <c r="N2230" s="28" t="s">
        <v>74</v>
      </c>
      <c r="O2230" s="3" t="s">
        <v>156</v>
      </c>
      <c r="P2230" s="3" t="s">
        <v>196</v>
      </c>
      <c r="Q2230" s="28" t="s">
        <v>74</v>
      </c>
      <c r="R2230" s="29">
        <v>3</v>
      </c>
      <c r="S2230" s="30">
        <v>0</v>
      </c>
      <c r="T2230" s="30">
        <v>0</v>
      </c>
      <c r="U2230" s="30">
        <v>0</v>
      </c>
      <c r="V2230" s="30">
        <v>1</v>
      </c>
      <c r="W2230" s="28" t="s">
        <v>74</v>
      </c>
      <c r="X2230" s="3" t="s">
        <v>83</v>
      </c>
      <c r="Y2230" s="28" t="s">
        <v>74</v>
      </c>
      <c r="Z2230" s="31">
        <v>-8.6444007858546161</v>
      </c>
      <c r="AA2230" s="31">
        <v>22.368421052631579</v>
      </c>
      <c r="AB2230" s="31">
        <v>-25.955414012738853</v>
      </c>
      <c r="AC2230" s="31">
        <v>-7.1111569821447045</v>
      </c>
      <c r="AD2230" s="28" t="s">
        <v>74</v>
      </c>
      <c r="AE2230" s="31">
        <v>-48.489805361618906</v>
      </c>
      <c r="AF2230" s="31">
        <v>-26.90749990104857</v>
      </c>
      <c r="AG2230" s="28" t="s">
        <v>74</v>
      </c>
      <c r="AH2230" s="32">
        <v>45940</v>
      </c>
      <c r="AJ2230" s="30" t="s">
        <v>6930</v>
      </c>
    </row>
    <row r="2231" spans="1:36" x14ac:dyDescent="0.2">
      <c r="A2231" s="23">
        <v>3481</v>
      </c>
      <c r="B2231" s="24" t="s">
        <v>107</v>
      </c>
      <c r="C2231" s="25" t="s">
        <v>4148</v>
      </c>
      <c r="D2231" s="26" t="s">
        <v>74</v>
      </c>
      <c r="E2231" s="24">
        <v>2</v>
      </c>
      <c r="F2231" s="27">
        <v>-9.5629457060494563</v>
      </c>
      <c r="G2231" s="27">
        <v>26.662503603835709</v>
      </c>
      <c r="H2231" s="26" t="s">
        <v>74</v>
      </c>
      <c r="I2231" s="27">
        <v>33.547044461987838</v>
      </c>
      <c r="J2231" s="27">
        <v>4.0291378880000002</v>
      </c>
      <c r="K2231" s="26" t="s">
        <v>74</v>
      </c>
      <c r="L2231" s="23" t="s">
        <v>75</v>
      </c>
      <c r="M2231" s="23" t="s">
        <v>372</v>
      </c>
      <c r="N2231" s="28" t="s">
        <v>74</v>
      </c>
      <c r="O2231" s="3" t="s">
        <v>109</v>
      </c>
      <c r="P2231" s="3" t="s">
        <v>110</v>
      </c>
      <c r="Q2231" s="28" t="s">
        <v>74</v>
      </c>
      <c r="R2231" s="29">
        <v>4</v>
      </c>
      <c r="S2231" s="30">
        <v>0</v>
      </c>
      <c r="T2231" s="30">
        <v>0</v>
      </c>
      <c r="U2231" s="30">
        <v>0</v>
      </c>
      <c r="V2231" s="30">
        <v>0</v>
      </c>
      <c r="W2231" s="28" t="s">
        <v>74</v>
      </c>
      <c r="X2231" s="3" t="s">
        <v>83</v>
      </c>
      <c r="Y2231" s="28" t="s">
        <v>74</v>
      </c>
      <c r="Z2231" s="31">
        <v>0</v>
      </c>
      <c r="AA2231" s="31">
        <v>37.777777777777779</v>
      </c>
      <c r="AB2231" s="31">
        <v>-12.528216704288933</v>
      </c>
      <c r="AC2231" s="31">
        <v>14.506072515587611</v>
      </c>
      <c r="AD2231" s="28" t="s">
        <v>74</v>
      </c>
      <c r="AE2231" s="31">
        <v>-40.25602963204755</v>
      </c>
      <c r="AF2231" s="31">
        <v>-13.898781921409709</v>
      </c>
      <c r="AG2231" s="28" t="s">
        <v>74</v>
      </c>
      <c r="AH2231" s="32">
        <v>45940</v>
      </c>
      <c r="AJ2231" s="30" t="s">
        <v>6931</v>
      </c>
    </row>
    <row r="2232" spans="1:36" x14ac:dyDescent="0.2">
      <c r="A2232" s="23" t="s">
        <v>4149</v>
      </c>
      <c r="B2232" s="24" t="s">
        <v>557</v>
      </c>
      <c r="C2232" s="25" t="s">
        <v>4150</v>
      </c>
      <c r="D2232" s="26" t="s">
        <v>74</v>
      </c>
      <c r="E2232" s="24">
        <v>2</v>
      </c>
      <c r="F2232" s="27">
        <v>-17.452104542884534</v>
      </c>
      <c r="G2232" s="27">
        <v>1.9305897869629673</v>
      </c>
      <c r="H2232" s="26" t="s">
        <v>74</v>
      </c>
      <c r="I2232" s="27">
        <v>35.903795983369506</v>
      </c>
      <c r="J2232" s="27">
        <v>4.0226541530000004</v>
      </c>
      <c r="K2232" s="26" t="s">
        <v>74</v>
      </c>
      <c r="L2232" s="23" t="s">
        <v>178</v>
      </c>
      <c r="M2232" s="23" t="s">
        <v>240</v>
      </c>
      <c r="N2232" s="28" t="s">
        <v>74</v>
      </c>
      <c r="O2232" s="3" t="s">
        <v>156</v>
      </c>
      <c r="P2232" s="3" t="s">
        <v>559</v>
      </c>
      <c r="Q2232" s="28" t="s">
        <v>74</v>
      </c>
      <c r="R2232" s="29">
        <v>3</v>
      </c>
      <c r="S2232" s="30">
        <v>0</v>
      </c>
      <c r="T2232" s="30">
        <v>0</v>
      </c>
      <c r="U2232" s="30">
        <v>0</v>
      </c>
      <c r="V2232" s="30">
        <v>0</v>
      </c>
      <c r="W2232" s="28" t="s">
        <v>74</v>
      </c>
      <c r="X2232" s="3" t="s">
        <v>83</v>
      </c>
      <c r="Y2232" s="28" t="s">
        <v>74</v>
      </c>
      <c r="Z2232" s="31">
        <v>-11.167512690355325</v>
      </c>
      <c r="AA2232" s="31">
        <v>11.048158640226628</v>
      </c>
      <c r="AB2232" s="31">
        <v>-20.133653885334745</v>
      </c>
      <c r="AC2232" s="31">
        <v>38.360038232549336</v>
      </c>
      <c r="AD2232" s="28" t="s">
        <v>74</v>
      </c>
      <c r="AE2232" s="31">
        <v>-17.760987707034928</v>
      </c>
      <c r="AF2232" s="31">
        <v>17.678732710130145</v>
      </c>
      <c r="AG2232" s="28" t="s">
        <v>74</v>
      </c>
      <c r="AH2232" s="32">
        <v>45940</v>
      </c>
      <c r="AJ2232" s="30" t="s">
        <v>6932</v>
      </c>
    </row>
    <row r="2233" spans="1:36" x14ac:dyDescent="0.2">
      <c r="A2233" s="23" t="s">
        <v>4151</v>
      </c>
      <c r="B2233" s="24" t="s">
        <v>754</v>
      </c>
      <c r="C2233" s="25" t="s">
        <v>4152</v>
      </c>
      <c r="D2233" s="26" t="s">
        <v>74</v>
      </c>
      <c r="E2233" s="24">
        <v>0</v>
      </c>
      <c r="F2233" s="27">
        <v>-25.003977573366182</v>
      </c>
      <c r="G2233" s="27">
        <v>1.7304412263665057</v>
      </c>
      <c r="H2233" s="26" t="s">
        <v>74</v>
      </c>
      <c r="I2233" s="27">
        <v>22.773321938378917</v>
      </c>
      <c r="J2233" s="27">
        <v>4.0181434769999997</v>
      </c>
      <c r="K2233" s="26" t="s">
        <v>74</v>
      </c>
      <c r="L2233" s="23" t="s">
        <v>91</v>
      </c>
      <c r="M2233" s="23" t="s">
        <v>735</v>
      </c>
      <c r="N2233" s="28" t="s">
        <v>74</v>
      </c>
      <c r="O2233" s="3" t="s">
        <v>109</v>
      </c>
      <c r="P2233" s="3" t="s">
        <v>756</v>
      </c>
      <c r="Q2233" s="28" t="s">
        <v>74</v>
      </c>
      <c r="R2233" s="29">
        <v>0</v>
      </c>
      <c r="S2233" s="30">
        <v>0</v>
      </c>
      <c r="T2233" s="30">
        <v>0</v>
      </c>
      <c r="U2233" s="30">
        <v>7</v>
      </c>
      <c r="V2233" s="30">
        <v>17</v>
      </c>
      <c r="W2233" s="28" t="s">
        <v>74</v>
      </c>
      <c r="X2233" s="3" t="s">
        <v>83</v>
      </c>
      <c r="Y2233" s="28" t="s">
        <v>74</v>
      </c>
      <c r="Z2233" s="31">
        <v>-12.961567445365477</v>
      </c>
      <c r="AA2233" s="31">
        <v>5.3832116788321152</v>
      </c>
      <c r="AB2233" s="31">
        <v>-30.337756332931232</v>
      </c>
      <c r="AC2233" s="31">
        <v>-18.670276626682476</v>
      </c>
      <c r="AD2233" s="28" t="s">
        <v>74</v>
      </c>
      <c r="AE2233" s="31">
        <v>-53.840904023168953</v>
      </c>
      <c r="AF2233" s="31">
        <v>-36.354644866479333</v>
      </c>
      <c r="AG2233" s="28" t="s">
        <v>74</v>
      </c>
      <c r="AH2233" s="32">
        <v>45940</v>
      </c>
      <c r="AJ2233" s="30" t="s">
        <v>6933</v>
      </c>
    </row>
    <row r="2234" spans="1:36" x14ac:dyDescent="0.2">
      <c r="A2234" s="23">
        <v>4002</v>
      </c>
      <c r="B2234" s="24" t="s">
        <v>95</v>
      </c>
      <c r="C2234" s="25" t="s">
        <v>4153</v>
      </c>
      <c r="D2234" s="26" t="s">
        <v>74</v>
      </c>
      <c r="E2234" s="24">
        <v>0</v>
      </c>
      <c r="F2234" s="27">
        <v>-18.052061022998132</v>
      </c>
      <c r="G2234" s="27">
        <v>4.7282075440417621</v>
      </c>
      <c r="H2234" s="26" t="s">
        <v>74</v>
      </c>
      <c r="I2234" s="27">
        <v>23.56325864975539</v>
      </c>
      <c r="J2234" s="27">
        <v>4.0133333330000003</v>
      </c>
      <c r="K2234" s="26" t="s">
        <v>74</v>
      </c>
      <c r="L2234" s="23" t="s">
        <v>129</v>
      </c>
      <c r="M2234" s="23" t="s">
        <v>563</v>
      </c>
      <c r="N2234" s="28" t="s">
        <v>74</v>
      </c>
      <c r="O2234" s="3" t="s">
        <v>99</v>
      </c>
      <c r="P2234" s="3" t="s">
        <v>100</v>
      </c>
      <c r="Q2234" s="28" t="s">
        <v>74</v>
      </c>
      <c r="R2234" s="29">
        <v>2</v>
      </c>
      <c r="S2234" s="30">
        <v>0</v>
      </c>
      <c r="T2234" s="30">
        <v>0</v>
      </c>
      <c r="U2234" s="30">
        <v>0</v>
      </c>
      <c r="V2234" s="30">
        <v>38</v>
      </c>
      <c r="W2234" s="28" t="s">
        <v>74</v>
      </c>
      <c r="X2234" s="3" t="s">
        <v>83</v>
      </c>
      <c r="Y2234" s="28" t="s">
        <v>74</v>
      </c>
      <c r="Z2234" s="31">
        <v>-4.1401273885350314</v>
      </c>
      <c r="AA2234" s="31">
        <v>9.2162554426705281</v>
      </c>
      <c r="AB2234" s="31">
        <v>-42.487007031488844</v>
      </c>
      <c r="AC2234" s="31">
        <v>-24.05755680292911</v>
      </c>
      <c r="AD2234" s="28" t="s">
        <v>74</v>
      </c>
      <c r="AE2234" s="31">
        <v>-60.060075793778786</v>
      </c>
      <c r="AF2234" s="31">
        <v>-44.054260336653492</v>
      </c>
      <c r="AG2234" s="28" t="s">
        <v>74</v>
      </c>
      <c r="AH2234" s="32">
        <v>45940</v>
      </c>
      <c r="AJ2234" s="30" t="s">
        <v>6934</v>
      </c>
    </row>
    <row r="2235" spans="1:36" x14ac:dyDescent="0.2">
      <c r="A2235" s="23" t="s">
        <v>4154</v>
      </c>
      <c r="B2235" s="24" t="s">
        <v>194</v>
      </c>
      <c r="C2235" s="25" t="s">
        <v>4155</v>
      </c>
      <c r="D2235" s="26" t="s">
        <v>74</v>
      </c>
      <c r="E2235" s="24">
        <v>0</v>
      </c>
      <c r="F2235" s="27">
        <v>-40.21686466970317</v>
      </c>
      <c r="G2235" s="27">
        <v>0</v>
      </c>
      <c r="H2235" s="26" t="s">
        <v>74</v>
      </c>
      <c r="I2235" s="27">
        <v>28.41053409558808</v>
      </c>
      <c r="J2235" s="27">
        <v>4.008002759</v>
      </c>
      <c r="K2235" s="26" t="s">
        <v>74</v>
      </c>
      <c r="L2235" s="23" t="s">
        <v>493</v>
      </c>
      <c r="M2235" s="23" t="s">
        <v>1403</v>
      </c>
      <c r="N2235" s="28" t="s">
        <v>74</v>
      </c>
      <c r="O2235" s="3" t="s">
        <v>156</v>
      </c>
      <c r="P2235" s="3" t="s">
        <v>196</v>
      </c>
      <c r="Q2235" s="28" t="s">
        <v>74</v>
      </c>
      <c r="R2235" s="29">
        <v>0</v>
      </c>
      <c r="S2235" s="30">
        <v>0</v>
      </c>
      <c r="T2235" s="30">
        <v>0</v>
      </c>
      <c r="U2235" s="30">
        <v>12</v>
      </c>
      <c r="V2235" s="30">
        <v>12</v>
      </c>
      <c r="W2235" s="28" t="s">
        <v>74</v>
      </c>
      <c r="X2235" s="3" t="s">
        <v>83</v>
      </c>
      <c r="Y2235" s="28" t="s">
        <v>74</v>
      </c>
      <c r="Z2235" s="31">
        <v>-28.148972301926573</v>
      </c>
      <c r="AA2235" s="31">
        <v>0</v>
      </c>
      <c r="AB2235" s="31">
        <v>-42.016520802222935</v>
      </c>
      <c r="AC2235" s="31">
        <v>-28.578804354469391</v>
      </c>
      <c r="AD2235" s="28" t="s">
        <v>74</v>
      </c>
      <c r="AE2235" s="31">
        <v>-59.662948216067214</v>
      </c>
      <c r="AF2235" s="31">
        <v>-43.972680954522289</v>
      </c>
      <c r="AG2235" s="28" t="s">
        <v>74</v>
      </c>
      <c r="AH2235" s="32">
        <v>45940</v>
      </c>
      <c r="AJ2235" s="30" t="s">
        <v>6935</v>
      </c>
    </row>
    <row r="2236" spans="1:36" x14ac:dyDescent="0.2">
      <c r="A2236" s="23" t="s">
        <v>4156</v>
      </c>
      <c r="B2236" s="24" t="s">
        <v>72</v>
      </c>
      <c r="C2236" s="25" t="s">
        <v>4157</v>
      </c>
      <c r="D2236" s="26" t="s">
        <v>74</v>
      </c>
      <c r="E2236" s="24">
        <v>0</v>
      </c>
      <c r="F2236" s="27">
        <v>-37.036962850708321</v>
      </c>
      <c r="G2236" s="27">
        <v>0</v>
      </c>
      <c r="H2236" s="26" t="s">
        <v>74</v>
      </c>
      <c r="I2236" s="27">
        <v>49.86363913669998</v>
      </c>
      <c r="J2236" s="27">
        <v>3.9981270040000001</v>
      </c>
      <c r="K2236" s="26" t="s">
        <v>74</v>
      </c>
      <c r="L2236" s="23" t="s">
        <v>91</v>
      </c>
      <c r="M2236" s="23" t="s">
        <v>1488</v>
      </c>
      <c r="N2236" s="28" t="s">
        <v>74</v>
      </c>
      <c r="O2236" s="3" t="s">
        <v>77</v>
      </c>
      <c r="P2236" s="3" t="s">
        <v>78</v>
      </c>
      <c r="Q2236" s="28" t="s">
        <v>74</v>
      </c>
      <c r="R2236" s="29">
        <v>0</v>
      </c>
      <c r="S2236" s="30">
        <v>0</v>
      </c>
      <c r="T2236" s="30">
        <v>0</v>
      </c>
      <c r="U2236" s="30">
        <v>1</v>
      </c>
      <c r="V2236" s="30">
        <v>4</v>
      </c>
      <c r="W2236" s="28" t="s">
        <v>74</v>
      </c>
      <c r="X2236" s="3" t="s">
        <v>79</v>
      </c>
      <c r="Y2236" s="28" t="s">
        <v>74</v>
      </c>
      <c r="Z2236" s="31">
        <v>-34.303820720058773</v>
      </c>
      <c r="AA2236" s="31">
        <v>0</v>
      </c>
      <c r="AB2236" s="31">
        <v>-62.326855216727239</v>
      </c>
      <c r="AC2236" s="31">
        <v>-36.577264815854186</v>
      </c>
      <c r="AD2236" s="28" t="s">
        <v>74</v>
      </c>
      <c r="AE2236" s="31">
        <v>-71.566036581258246</v>
      </c>
      <c r="AF2236" s="31">
        <v>-53.652286899600178</v>
      </c>
      <c r="AG2236" s="28" t="s">
        <v>74</v>
      </c>
      <c r="AH2236" s="32">
        <v>45940</v>
      </c>
      <c r="AJ2236" s="30" t="s">
        <v>6936</v>
      </c>
    </row>
    <row r="2237" spans="1:36" x14ac:dyDescent="0.2">
      <c r="A2237" s="23" t="s">
        <v>4158</v>
      </c>
      <c r="B2237" s="24" t="s">
        <v>72</v>
      </c>
      <c r="C2237" s="25" t="s">
        <v>4159</v>
      </c>
      <c r="D2237" s="26" t="s">
        <v>74</v>
      </c>
      <c r="E2237" s="24">
        <v>5</v>
      </c>
      <c r="F2237" s="27">
        <v>-3.8306798099822728</v>
      </c>
      <c r="G2237" s="27">
        <v>20.085403956886967</v>
      </c>
      <c r="H2237" s="26" t="s">
        <v>74</v>
      </c>
      <c r="I2237" s="27">
        <v>24.688587468798197</v>
      </c>
      <c r="J2237" s="27">
        <v>3.9972638840000001</v>
      </c>
      <c r="K2237" s="26" t="s">
        <v>74</v>
      </c>
      <c r="L2237" s="23" t="s">
        <v>88</v>
      </c>
      <c r="M2237" s="23" t="s">
        <v>206</v>
      </c>
      <c r="N2237" s="28" t="s">
        <v>74</v>
      </c>
      <c r="O2237" s="3" t="s">
        <v>156</v>
      </c>
      <c r="P2237" s="3" t="s">
        <v>184</v>
      </c>
      <c r="Q2237" s="28" t="s">
        <v>74</v>
      </c>
      <c r="R2237" s="29">
        <v>5</v>
      </c>
      <c r="S2237" s="30">
        <v>30</v>
      </c>
      <c r="T2237" s="30">
        <v>31</v>
      </c>
      <c r="U2237" s="30">
        <v>0</v>
      </c>
      <c r="V2237" s="30">
        <v>0</v>
      </c>
      <c r="W2237" s="28" t="s">
        <v>74</v>
      </c>
      <c r="X2237" s="3" t="s">
        <v>83</v>
      </c>
      <c r="Y2237" s="28" t="s">
        <v>74</v>
      </c>
      <c r="Z2237" s="31">
        <v>-2.4494989661205651</v>
      </c>
      <c r="AA2237" s="31">
        <v>38.661541939859831</v>
      </c>
      <c r="AB2237" s="31">
        <v>-2.4494989661205651</v>
      </c>
      <c r="AC2237" s="31">
        <v>22.769239568268905</v>
      </c>
      <c r="AD2237" s="28" t="s">
        <v>74</v>
      </c>
      <c r="AE2237" s="31">
        <v>-3.8306798099822728</v>
      </c>
      <c r="AF2237" s="31">
        <v>12.895022195440752</v>
      </c>
      <c r="AG2237" s="28" t="s">
        <v>74</v>
      </c>
      <c r="AH2237" s="32">
        <v>45940</v>
      </c>
      <c r="AJ2237" s="30" t="s">
        <v>6937</v>
      </c>
    </row>
    <row r="2238" spans="1:36" x14ac:dyDescent="0.2">
      <c r="A2238" s="23" t="s">
        <v>4160</v>
      </c>
      <c r="B2238" s="24" t="s">
        <v>255</v>
      </c>
      <c r="C2238" s="25" t="s">
        <v>4161</v>
      </c>
      <c r="D2238" s="26" t="s">
        <v>74</v>
      </c>
      <c r="E2238" s="24">
        <v>0</v>
      </c>
      <c r="F2238" s="27">
        <v>-27.53686679224235</v>
      </c>
      <c r="G2238" s="27">
        <v>4.3428661405055209</v>
      </c>
      <c r="H2238" s="26" t="s">
        <v>74</v>
      </c>
      <c r="I2238" s="27">
        <v>21.663775539185025</v>
      </c>
      <c r="J2238" s="27">
        <v>3.9906573270000001</v>
      </c>
      <c r="K2238" s="26" t="s">
        <v>74</v>
      </c>
      <c r="L2238" s="23" t="s">
        <v>247</v>
      </c>
      <c r="M2238" s="23" t="s">
        <v>672</v>
      </c>
      <c r="N2238" s="28" t="s">
        <v>74</v>
      </c>
      <c r="O2238" s="3" t="s">
        <v>109</v>
      </c>
      <c r="P2238" s="3" t="s">
        <v>258</v>
      </c>
      <c r="Q2238" s="28" t="s">
        <v>74</v>
      </c>
      <c r="R2238" s="29">
        <v>2</v>
      </c>
      <c r="S2238" s="30">
        <v>0</v>
      </c>
      <c r="T2238" s="30">
        <v>0</v>
      </c>
      <c r="U2238" s="30">
        <v>0</v>
      </c>
      <c r="V2238" s="30">
        <v>17</v>
      </c>
      <c r="W2238" s="28" t="s">
        <v>74</v>
      </c>
      <c r="X2238" s="3" t="s">
        <v>83</v>
      </c>
      <c r="Y2238" s="28" t="s">
        <v>74</v>
      </c>
      <c r="Z2238" s="31">
        <v>-8.1722598019879111</v>
      </c>
      <c r="AA2238" s="31">
        <v>5.7721433780220934</v>
      </c>
      <c r="AB2238" s="31">
        <v>-30.208198389932456</v>
      </c>
      <c r="AC2238" s="31">
        <v>-11.27188037382791</v>
      </c>
      <c r="AD2238" s="28" t="s">
        <v>74</v>
      </c>
      <c r="AE2238" s="31">
        <v>-60.226611892714708</v>
      </c>
      <c r="AF2238" s="31">
        <v>-39.034417963209393</v>
      </c>
      <c r="AG2238" s="28" t="s">
        <v>74</v>
      </c>
      <c r="AH2238" s="32">
        <v>45940</v>
      </c>
      <c r="AJ2238" s="30" t="s">
        <v>6938</v>
      </c>
    </row>
    <row r="2239" spans="1:36" x14ac:dyDescent="0.2">
      <c r="A2239" s="23" t="s">
        <v>4162</v>
      </c>
      <c r="B2239" s="24" t="s">
        <v>255</v>
      </c>
      <c r="C2239" s="25" t="s">
        <v>4163</v>
      </c>
      <c r="D2239" s="26" t="s">
        <v>74</v>
      </c>
      <c r="E2239" s="24">
        <v>1</v>
      </c>
      <c r="F2239" s="27">
        <v>-26.01339334525591</v>
      </c>
      <c r="G2239" s="27">
        <v>0.7905239710038241</v>
      </c>
      <c r="H2239" s="26" t="s">
        <v>74</v>
      </c>
      <c r="I2239" s="27">
        <v>37.035206516853592</v>
      </c>
      <c r="J2239" s="27">
        <v>3.9904644070000002</v>
      </c>
      <c r="K2239" s="26" t="s">
        <v>74</v>
      </c>
      <c r="L2239" s="23" t="s">
        <v>315</v>
      </c>
      <c r="M2239" s="23" t="s">
        <v>349</v>
      </c>
      <c r="N2239" s="28" t="s">
        <v>74</v>
      </c>
      <c r="O2239" s="3" t="s">
        <v>109</v>
      </c>
      <c r="P2239" s="3" t="s">
        <v>258</v>
      </c>
      <c r="Q2239" s="28" t="s">
        <v>74</v>
      </c>
      <c r="R2239" s="29">
        <v>3</v>
      </c>
      <c r="S2239" s="30">
        <v>0</v>
      </c>
      <c r="T2239" s="30">
        <v>0</v>
      </c>
      <c r="U2239" s="30">
        <v>0</v>
      </c>
      <c r="V2239" s="30">
        <v>0</v>
      </c>
      <c r="W2239" s="28" t="s">
        <v>74</v>
      </c>
      <c r="X2239" s="3" t="s">
        <v>83</v>
      </c>
      <c r="Y2239" s="28" t="s">
        <v>74</v>
      </c>
      <c r="Z2239" s="31">
        <v>-13.248603889851729</v>
      </c>
      <c r="AA2239" s="31">
        <v>1.6700519070187201</v>
      </c>
      <c r="AB2239" s="31">
        <v>-38.964909903807076</v>
      </c>
      <c r="AC2239" s="31">
        <v>24.614900539744326</v>
      </c>
      <c r="AD2239" s="28" t="s">
        <v>74</v>
      </c>
      <c r="AE2239" s="31">
        <v>-53.222165235979048</v>
      </c>
      <c r="AF2239" s="31">
        <v>-6.8674578602577405</v>
      </c>
      <c r="AG2239" s="28" t="s">
        <v>74</v>
      </c>
      <c r="AH2239" s="32">
        <v>45940</v>
      </c>
      <c r="AJ2239" s="30" t="s">
        <v>6939</v>
      </c>
    </row>
    <row r="2240" spans="1:36" x14ac:dyDescent="0.2">
      <c r="A2240" s="23">
        <v>1476</v>
      </c>
      <c r="B2240" s="24" t="s">
        <v>107</v>
      </c>
      <c r="C2240" s="25" t="s">
        <v>4164</v>
      </c>
      <c r="D2240" s="26" t="s">
        <v>74</v>
      </c>
      <c r="E2240" s="24">
        <v>1</v>
      </c>
      <c r="F2240" s="27">
        <v>-13.358149127392178</v>
      </c>
      <c r="G2240" s="27">
        <v>13.254124304519902</v>
      </c>
      <c r="H2240" s="26" t="s">
        <v>74</v>
      </c>
      <c r="I2240" s="27">
        <v>46.549200412333171</v>
      </c>
      <c r="J2240" s="27">
        <v>3.9700813909999999</v>
      </c>
      <c r="K2240" s="26" t="s">
        <v>74</v>
      </c>
      <c r="L2240" s="23" t="s">
        <v>91</v>
      </c>
      <c r="M2240" s="23" t="s">
        <v>713</v>
      </c>
      <c r="N2240" s="28" t="s">
        <v>74</v>
      </c>
      <c r="O2240" s="3" t="s">
        <v>109</v>
      </c>
      <c r="P2240" s="3" t="s">
        <v>110</v>
      </c>
      <c r="Q2240" s="28" t="s">
        <v>74</v>
      </c>
      <c r="R2240" s="29">
        <v>1</v>
      </c>
      <c r="S2240" s="30">
        <v>0</v>
      </c>
      <c r="T2240" s="30">
        <v>0</v>
      </c>
      <c r="U2240" s="30">
        <v>0</v>
      </c>
      <c r="V2240" s="30">
        <v>0</v>
      </c>
      <c r="W2240" s="28" t="s">
        <v>74</v>
      </c>
      <c r="X2240" s="3" t="s">
        <v>79</v>
      </c>
      <c r="Y2240" s="28" t="s">
        <v>74</v>
      </c>
      <c r="Z2240" s="31">
        <v>-7.3263280793928756</v>
      </c>
      <c r="AA2240" s="31">
        <v>31.078411135029928</v>
      </c>
      <c r="AB2240" s="31">
        <v>-20.177423409833711</v>
      </c>
      <c r="AC2240" s="31">
        <v>-3.8320390322928688</v>
      </c>
      <c r="AD2240" s="28" t="s">
        <v>74</v>
      </c>
      <c r="AE2240" s="31">
        <v>-46.592164648001152</v>
      </c>
      <c r="AF2240" s="31">
        <v>-27.525510935798771</v>
      </c>
      <c r="AG2240" s="28" t="s">
        <v>74</v>
      </c>
      <c r="AH2240" s="32">
        <v>45940</v>
      </c>
      <c r="AJ2240" s="30" t="s">
        <v>6940</v>
      </c>
    </row>
    <row r="2241" spans="1:36" x14ac:dyDescent="0.2">
      <c r="A2241" s="23" t="s">
        <v>4165</v>
      </c>
      <c r="B2241" s="24" t="s">
        <v>691</v>
      </c>
      <c r="C2241" s="25" t="s">
        <v>4166</v>
      </c>
      <c r="D2241" s="26" t="s">
        <v>74</v>
      </c>
      <c r="E2241" s="24">
        <v>2</v>
      </c>
      <c r="F2241" s="27">
        <v>-6.8210578607206616</v>
      </c>
      <c r="G2241" s="27">
        <v>8.864968803802924</v>
      </c>
      <c r="H2241" s="26" t="s">
        <v>74</v>
      </c>
      <c r="I2241" s="27">
        <v>18.035108719303672</v>
      </c>
      <c r="J2241" s="27">
        <v>3.9691126529999998</v>
      </c>
      <c r="K2241" s="26" t="s">
        <v>74</v>
      </c>
      <c r="L2241" s="23" t="s">
        <v>315</v>
      </c>
      <c r="M2241" s="23" t="s">
        <v>349</v>
      </c>
      <c r="N2241" s="28" t="s">
        <v>74</v>
      </c>
      <c r="O2241" s="3" t="s">
        <v>77</v>
      </c>
      <c r="P2241" s="3" t="s">
        <v>693</v>
      </c>
      <c r="Q2241" s="28" t="s">
        <v>74</v>
      </c>
      <c r="R2241" s="29">
        <v>5</v>
      </c>
      <c r="S2241" s="30">
        <v>25</v>
      </c>
      <c r="T2241" s="30">
        <v>0</v>
      </c>
      <c r="U2241" s="30">
        <v>0</v>
      </c>
      <c r="V2241" s="30">
        <v>0</v>
      </c>
      <c r="W2241" s="28" t="s">
        <v>74</v>
      </c>
      <c r="X2241" s="3" t="s">
        <v>101</v>
      </c>
      <c r="Y2241" s="28" t="s">
        <v>74</v>
      </c>
      <c r="Z2241" s="31">
        <v>-4.8451151707704483</v>
      </c>
      <c r="AA2241" s="31">
        <v>21.255060728744933</v>
      </c>
      <c r="AB2241" s="31">
        <v>-4.8451151707704483</v>
      </c>
      <c r="AC2241" s="31">
        <v>17.285257473202677</v>
      </c>
      <c r="AD2241" s="28" t="s">
        <v>74</v>
      </c>
      <c r="AE2241" s="31">
        <v>-39.759243176003402</v>
      </c>
      <c r="AF2241" s="31">
        <v>-16.514857035229223</v>
      </c>
      <c r="AG2241" s="28" t="s">
        <v>74</v>
      </c>
      <c r="AH2241" s="32">
        <v>45940</v>
      </c>
      <c r="AJ2241" s="30" t="s">
        <v>6941</v>
      </c>
    </row>
    <row r="2242" spans="1:36" x14ac:dyDescent="0.2">
      <c r="A2242" s="23" t="s">
        <v>4167</v>
      </c>
      <c r="B2242" s="24" t="s">
        <v>72</v>
      </c>
      <c r="C2242" s="25" t="s">
        <v>4168</v>
      </c>
      <c r="D2242" s="26" t="s">
        <v>74</v>
      </c>
      <c r="E2242" s="24">
        <v>5</v>
      </c>
      <c r="F2242" s="27">
        <v>-6.4209815608453873</v>
      </c>
      <c r="G2242" s="27">
        <v>14.541621853324941</v>
      </c>
      <c r="H2242" s="26" t="s">
        <v>74</v>
      </c>
      <c r="I2242" s="27">
        <v>21.95657355242173</v>
      </c>
      <c r="J2242" s="27">
        <v>3.958206358</v>
      </c>
      <c r="K2242" s="26" t="s">
        <v>74</v>
      </c>
      <c r="L2242" s="23" t="s">
        <v>113</v>
      </c>
      <c r="M2242" s="23" t="s">
        <v>295</v>
      </c>
      <c r="N2242" s="28" t="s">
        <v>74</v>
      </c>
      <c r="O2242" s="3" t="s">
        <v>77</v>
      </c>
      <c r="P2242" s="3" t="s">
        <v>78</v>
      </c>
      <c r="Q2242" s="28" t="s">
        <v>74</v>
      </c>
      <c r="R2242" s="29">
        <v>5</v>
      </c>
      <c r="S2242" s="30">
        <v>24</v>
      </c>
      <c r="T2242" s="30">
        <v>15</v>
      </c>
      <c r="U2242" s="30">
        <v>0</v>
      </c>
      <c r="V2242" s="30">
        <v>0</v>
      </c>
      <c r="W2242" s="28" t="s">
        <v>74</v>
      </c>
      <c r="X2242" s="3" t="s">
        <v>83</v>
      </c>
      <c r="Y2242" s="28" t="s">
        <v>74</v>
      </c>
      <c r="Z2242" s="31">
        <v>-5.0065140517401785</v>
      </c>
      <c r="AA2242" s="31">
        <v>40.45129334067142</v>
      </c>
      <c r="AB2242" s="31">
        <v>-5.0065140517401785</v>
      </c>
      <c r="AC2242" s="31">
        <v>47.901088249484545</v>
      </c>
      <c r="AD2242" s="28" t="s">
        <v>74</v>
      </c>
      <c r="AE2242" s="31">
        <v>-12.664365456133392</v>
      </c>
      <c r="AF2242" s="31">
        <v>12.153693882317965</v>
      </c>
      <c r="AG2242" s="28" t="s">
        <v>74</v>
      </c>
      <c r="AH2242" s="32">
        <v>45940</v>
      </c>
      <c r="AJ2242" s="30" t="s">
        <v>6942</v>
      </c>
    </row>
    <row r="2243" spans="1:36" x14ac:dyDescent="0.2">
      <c r="A2243" s="23" t="s">
        <v>4169</v>
      </c>
      <c r="B2243" s="24" t="s">
        <v>72</v>
      </c>
      <c r="C2243" s="25" t="s">
        <v>4170</v>
      </c>
      <c r="D2243" s="26" t="s">
        <v>74</v>
      </c>
      <c r="E2243" s="24">
        <v>2</v>
      </c>
      <c r="F2243" s="27">
        <v>-20.584797256952637</v>
      </c>
      <c r="G2243" s="27">
        <v>3.9734267353022927</v>
      </c>
      <c r="H2243" s="26" t="s">
        <v>74</v>
      </c>
      <c r="I2243" s="27">
        <v>32.357439365460365</v>
      </c>
      <c r="J2243" s="27">
        <v>3.92649654</v>
      </c>
      <c r="K2243" s="26" t="s">
        <v>74</v>
      </c>
      <c r="L2243" s="23" t="s">
        <v>91</v>
      </c>
      <c r="M2243" s="23" t="s">
        <v>1078</v>
      </c>
      <c r="N2243" s="28" t="s">
        <v>74</v>
      </c>
      <c r="O2243" s="3" t="s">
        <v>77</v>
      </c>
      <c r="P2243" s="3" t="s">
        <v>78</v>
      </c>
      <c r="Q2243" s="28" t="s">
        <v>74</v>
      </c>
      <c r="R2243" s="29">
        <v>4</v>
      </c>
      <c r="S2243" s="30">
        <v>0</v>
      </c>
      <c r="T2243" s="30">
        <v>0</v>
      </c>
      <c r="U2243" s="30">
        <v>0</v>
      </c>
      <c r="V2243" s="30">
        <v>0</v>
      </c>
      <c r="W2243" s="28" t="s">
        <v>74</v>
      </c>
      <c r="X2243" s="3" t="s">
        <v>83</v>
      </c>
      <c r="Y2243" s="28" t="s">
        <v>74</v>
      </c>
      <c r="Z2243" s="31">
        <v>-15.10960717963807</v>
      </c>
      <c r="AA2243" s="31">
        <v>14.370664023785926</v>
      </c>
      <c r="AB2243" s="31">
        <v>-32.797577451665497</v>
      </c>
      <c r="AC2243" s="31">
        <v>13.25283941748393</v>
      </c>
      <c r="AD2243" s="28" t="s">
        <v>74</v>
      </c>
      <c r="AE2243" s="31">
        <v>-41.692458034821385</v>
      </c>
      <c r="AF2243" s="31">
        <v>-12.223237625233331</v>
      </c>
      <c r="AG2243" s="28" t="s">
        <v>74</v>
      </c>
      <c r="AH2243" s="32">
        <v>45940</v>
      </c>
      <c r="AJ2243" s="30" t="s">
        <v>6943</v>
      </c>
    </row>
    <row r="2244" spans="1:36" x14ac:dyDescent="0.2">
      <c r="A2244" s="23" t="s">
        <v>4171</v>
      </c>
      <c r="B2244" s="24" t="s">
        <v>255</v>
      </c>
      <c r="C2244" s="25" t="s">
        <v>4172</v>
      </c>
      <c r="D2244" s="26" t="s">
        <v>74</v>
      </c>
      <c r="E2244" s="24">
        <v>0</v>
      </c>
      <c r="F2244" s="27">
        <v>-25.387975856241756</v>
      </c>
      <c r="G2244" s="27">
        <v>5.2731634011141839</v>
      </c>
      <c r="H2244" s="26" t="s">
        <v>74</v>
      </c>
      <c r="I2244" s="27">
        <v>26.268772116185975</v>
      </c>
      <c r="J2244" s="27">
        <v>3.9263173739999999</v>
      </c>
      <c r="K2244" s="26" t="s">
        <v>74</v>
      </c>
      <c r="L2244" s="23" t="s">
        <v>122</v>
      </c>
      <c r="M2244" s="23" t="s">
        <v>1530</v>
      </c>
      <c r="N2244" s="28" t="s">
        <v>74</v>
      </c>
      <c r="O2244" s="3" t="s">
        <v>109</v>
      </c>
      <c r="P2244" s="3" t="s">
        <v>258</v>
      </c>
      <c r="Q2244" s="28" t="s">
        <v>74</v>
      </c>
      <c r="R2244" s="29">
        <v>2</v>
      </c>
      <c r="S2244" s="30">
        <v>0</v>
      </c>
      <c r="T2244" s="30">
        <v>0</v>
      </c>
      <c r="U2244" s="30">
        <v>0</v>
      </c>
      <c r="V2244" s="30">
        <v>25</v>
      </c>
      <c r="W2244" s="28" t="s">
        <v>74</v>
      </c>
      <c r="X2244" s="3" t="s">
        <v>83</v>
      </c>
      <c r="Y2244" s="28" t="s">
        <v>74</v>
      </c>
      <c r="Z2244" s="31">
        <v>-5.4491123220249609</v>
      </c>
      <c r="AA2244" s="31">
        <v>7.6230492196878679</v>
      </c>
      <c r="AB2244" s="31">
        <v>-66.794247050396976</v>
      </c>
      <c r="AC2244" s="31">
        <v>-33.9145043124133</v>
      </c>
      <c r="AD2244" s="28" t="s">
        <v>74</v>
      </c>
      <c r="AE2244" s="31">
        <v>-82.509040039689012</v>
      </c>
      <c r="AF2244" s="31">
        <v>-56.560782243691953</v>
      </c>
      <c r="AG2244" s="28" t="s">
        <v>74</v>
      </c>
      <c r="AH2244" s="32">
        <v>45940</v>
      </c>
      <c r="AJ2244" s="30" t="s">
        <v>6944</v>
      </c>
    </row>
    <row r="2245" spans="1:36" x14ac:dyDescent="0.2">
      <c r="A2245" s="23" t="s">
        <v>4173</v>
      </c>
      <c r="B2245" s="24" t="s">
        <v>182</v>
      </c>
      <c r="C2245" s="25" t="s">
        <v>4174</v>
      </c>
      <c r="D2245" s="26" t="s">
        <v>74</v>
      </c>
      <c r="E2245" s="24">
        <v>0</v>
      </c>
      <c r="F2245" s="27">
        <v>-55.243146378719096</v>
      </c>
      <c r="G2245" s="27">
        <v>5.0606220794954204</v>
      </c>
      <c r="H2245" s="26" t="s">
        <v>74</v>
      </c>
      <c r="I2245" s="27">
        <v>47.616799804903529</v>
      </c>
      <c r="J2245" s="27">
        <v>3.9125665500000002</v>
      </c>
      <c r="K2245" s="26" t="s">
        <v>74</v>
      </c>
      <c r="L2245" s="23" t="s">
        <v>91</v>
      </c>
      <c r="M2245" s="23" t="s">
        <v>1767</v>
      </c>
      <c r="N2245" s="28" t="s">
        <v>74</v>
      </c>
      <c r="O2245" s="3" t="s">
        <v>156</v>
      </c>
      <c r="P2245" s="3" t="s">
        <v>184</v>
      </c>
      <c r="Q2245" s="28" t="s">
        <v>74</v>
      </c>
      <c r="R2245" s="29">
        <v>0</v>
      </c>
      <c r="S2245" s="30">
        <v>0</v>
      </c>
      <c r="T2245" s="30">
        <v>0</v>
      </c>
      <c r="U2245" s="30">
        <v>29</v>
      </c>
      <c r="V2245" s="30">
        <v>20</v>
      </c>
      <c r="W2245" s="28" t="s">
        <v>74</v>
      </c>
      <c r="X2245" s="3" t="s">
        <v>79</v>
      </c>
      <c r="Y2245" s="28" t="s">
        <v>74</v>
      </c>
      <c r="Z2245" s="31">
        <v>-52.272727272727273</v>
      </c>
      <c r="AA2245" s="31">
        <v>3.1486146095717773</v>
      </c>
      <c r="AB2245" s="31">
        <v>-66.612311455360796</v>
      </c>
      <c r="AC2245" s="31">
        <v>-56.154204431691049</v>
      </c>
      <c r="AD2245" s="28" t="s">
        <v>74</v>
      </c>
      <c r="AE2245" s="31">
        <v>-75.114106128716202</v>
      </c>
      <c r="AF2245" s="31">
        <v>-63.668093983219364</v>
      </c>
      <c r="AG2245" s="28" t="s">
        <v>74</v>
      </c>
      <c r="AH2245" s="32">
        <v>45940</v>
      </c>
      <c r="AJ2245" s="30" t="s">
        <v>6945</v>
      </c>
    </row>
    <row r="2246" spans="1:36" x14ac:dyDescent="0.2">
      <c r="A2246" s="23" t="s">
        <v>4175</v>
      </c>
      <c r="B2246" s="24" t="s">
        <v>754</v>
      </c>
      <c r="C2246" s="25" t="s">
        <v>4176</v>
      </c>
      <c r="D2246" s="26" t="s">
        <v>74</v>
      </c>
      <c r="E2246" s="24">
        <v>0</v>
      </c>
      <c r="F2246" s="27">
        <v>-28.42559667785649</v>
      </c>
      <c r="G2246" s="27">
        <v>18.437433892084332</v>
      </c>
      <c r="H2246" s="26" t="s">
        <v>74</v>
      </c>
      <c r="I2246" s="27">
        <v>45.702847422243202</v>
      </c>
      <c r="J2246" s="27">
        <v>3.8859011479999999</v>
      </c>
      <c r="K2246" s="26" t="s">
        <v>74</v>
      </c>
      <c r="L2246" s="23" t="s">
        <v>91</v>
      </c>
      <c r="M2246" s="23" t="s">
        <v>2474</v>
      </c>
      <c r="N2246" s="28" t="s">
        <v>74</v>
      </c>
      <c r="O2246" s="3" t="s">
        <v>109</v>
      </c>
      <c r="P2246" s="3" t="s">
        <v>756</v>
      </c>
      <c r="Q2246" s="28" t="s">
        <v>74</v>
      </c>
      <c r="R2246" s="29">
        <v>1</v>
      </c>
      <c r="S2246" s="30">
        <v>0</v>
      </c>
      <c r="T2246" s="30">
        <v>0</v>
      </c>
      <c r="U2246" s="30">
        <v>0</v>
      </c>
      <c r="V2246" s="30">
        <v>30</v>
      </c>
      <c r="W2246" s="28" t="s">
        <v>74</v>
      </c>
      <c r="X2246" s="3" t="s">
        <v>79</v>
      </c>
      <c r="Y2246" s="28" t="s">
        <v>74</v>
      </c>
      <c r="Z2246" s="31">
        <v>-20.182440136830099</v>
      </c>
      <c r="AA2246" s="31">
        <v>28.834355828220854</v>
      </c>
      <c r="AB2246" s="31">
        <v>-52.851369555455776</v>
      </c>
      <c r="AC2246" s="31">
        <v>-37.276828716459896</v>
      </c>
      <c r="AD2246" s="28" t="s">
        <v>74</v>
      </c>
      <c r="AE2246" s="31">
        <v>-68.982218639116098</v>
      </c>
      <c r="AF2246" s="31">
        <v>-51.477167697416718</v>
      </c>
      <c r="AG2246" s="28" t="s">
        <v>74</v>
      </c>
      <c r="AH2246" s="32">
        <v>45940</v>
      </c>
      <c r="AJ2246" s="30" t="s">
        <v>6946</v>
      </c>
    </row>
    <row r="2247" spans="1:36" x14ac:dyDescent="0.2">
      <c r="A2247" s="23">
        <v>4263</v>
      </c>
      <c r="B2247" s="24" t="s">
        <v>95</v>
      </c>
      <c r="C2247" s="25" t="s">
        <v>4177</v>
      </c>
      <c r="D2247" s="26" t="s">
        <v>74</v>
      </c>
      <c r="E2247" s="24">
        <v>0</v>
      </c>
      <c r="F2247" s="27">
        <v>-25.058057042448851</v>
      </c>
      <c r="G2247" s="27">
        <v>9.320307638223909</v>
      </c>
      <c r="H2247" s="26" t="s">
        <v>74</v>
      </c>
      <c r="I2247" s="27">
        <v>19.850395326821246</v>
      </c>
      <c r="J2247" s="27">
        <v>3.8826666670000001</v>
      </c>
      <c r="K2247" s="26" t="s">
        <v>74</v>
      </c>
      <c r="L2247" s="23" t="s">
        <v>178</v>
      </c>
      <c r="M2247" s="23" t="s">
        <v>742</v>
      </c>
      <c r="N2247" s="28" t="s">
        <v>74</v>
      </c>
      <c r="O2247" s="3" t="s">
        <v>99</v>
      </c>
      <c r="P2247" s="3" t="s">
        <v>100</v>
      </c>
      <c r="Q2247" s="28" t="s">
        <v>74</v>
      </c>
      <c r="R2247" s="29">
        <v>1</v>
      </c>
      <c r="S2247" s="30">
        <v>0</v>
      </c>
      <c r="T2247" s="30">
        <v>0</v>
      </c>
      <c r="U2247" s="30">
        <v>0</v>
      </c>
      <c r="V2247" s="30">
        <v>34</v>
      </c>
      <c r="W2247" s="28" t="s">
        <v>74</v>
      </c>
      <c r="X2247" s="3" t="s">
        <v>101</v>
      </c>
      <c r="Y2247" s="28" t="s">
        <v>74</v>
      </c>
      <c r="Z2247" s="31">
        <v>-9.7759270275629575</v>
      </c>
      <c r="AA2247" s="31">
        <v>8.9168162776780413</v>
      </c>
      <c r="AB2247" s="31">
        <v>-41.964285714285722</v>
      </c>
      <c r="AC2247" s="31">
        <v>-19.385481483282827</v>
      </c>
      <c r="AD2247" s="28" t="s">
        <v>74</v>
      </c>
      <c r="AE2247" s="31">
        <v>-51.33036214683505</v>
      </c>
      <c r="AF2247" s="31">
        <v>-31.482108182139147</v>
      </c>
      <c r="AG2247" s="28" t="s">
        <v>74</v>
      </c>
      <c r="AH2247" s="32">
        <v>45940</v>
      </c>
      <c r="AJ2247" s="30" t="s">
        <v>6947</v>
      </c>
    </row>
    <row r="2248" spans="1:36" x14ac:dyDescent="0.2">
      <c r="A2248" s="23">
        <v>2310</v>
      </c>
      <c r="B2248" s="24" t="s">
        <v>95</v>
      </c>
      <c r="C2248" s="25" t="s">
        <v>4178</v>
      </c>
      <c r="D2248" s="26" t="s">
        <v>74</v>
      </c>
      <c r="E2248" s="24">
        <v>0</v>
      </c>
      <c r="F2248" s="27">
        <v>-21.745304329903998</v>
      </c>
      <c r="G2248" s="27">
        <v>12.642337078823784</v>
      </c>
      <c r="H2248" s="26" t="s">
        <v>74</v>
      </c>
      <c r="I2248" s="27">
        <v>31.056209005172441</v>
      </c>
      <c r="J2248" s="27">
        <v>3.8689143600000002</v>
      </c>
      <c r="K2248" s="26" t="s">
        <v>74</v>
      </c>
      <c r="L2248" s="23" t="s">
        <v>247</v>
      </c>
      <c r="M2248" s="23" t="s">
        <v>816</v>
      </c>
      <c r="N2248" s="28" t="s">
        <v>74</v>
      </c>
      <c r="O2248" s="3" t="s">
        <v>99</v>
      </c>
      <c r="P2248" s="3" t="s">
        <v>100</v>
      </c>
      <c r="Q2248" s="28" t="s">
        <v>74</v>
      </c>
      <c r="R2248" s="29">
        <v>2</v>
      </c>
      <c r="S2248" s="30">
        <v>0</v>
      </c>
      <c r="T2248" s="30">
        <v>0</v>
      </c>
      <c r="U2248" s="30">
        <v>0</v>
      </c>
      <c r="V2248" s="30">
        <v>37</v>
      </c>
      <c r="W2248" s="28" t="s">
        <v>74</v>
      </c>
      <c r="X2248" s="3" t="s">
        <v>83</v>
      </c>
      <c r="Y2248" s="28" t="s">
        <v>74</v>
      </c>
      <c r="Z2248" s="31">
        <v>-3.3333333333333224</v>
      </c>
      <c r="AA2248" s="31">
        <v>13.887307911212302</v>
      </c>
      <c r="AB2248" s="31">
        <v>-57.542966263526417</v>
      </c>
      <c r="AC2248" s="31">
        <v>-34.008093160389016</v>
      </c>
      <c r="AD2248" s="28" t="s">
        <v>74</v>
      </c>
      <c r="AE2248" s="31">
        <v>-72.232606244402618</v>
      </c>
      <c r="AF2248" s="31">
        <v>-52.257712761953279</v>
      </c>
      <c r="AG2248" s="28" t="s">
        <v>74</v>
      </c>
      <c r="AH2248" s="32">
        <v>45940</v>
      </c>
      <c r="AJ2248" s="30" t="s">
        <v>6948</v>
      </c>
    </row>
    <row r="2249" spans="1:36" x14ac:dyDescent="0.2">
      <c r="A2249" s="23" t="s">
        <v>4179</v>
      </c>
      <c r="B2249" s="24" t="s">
        <v>194</v>
      </c>
      <c r="C2249" s="25" t="s">
        <v>4180</v>
      </c>
      <c r="D2249" s="26" t="s">
        <v>74</v>
      </c>
      <c r="E2249" s="24">
        <v>0</v>
      </c>
      <c r="F2249" s="27">
        <v>-25.30782152527803</v>
      </c>
      <c r="G2249" s="27">
        <v>4.181491301262243</v>
      </c>
      <c r="H2249" s="26" t="s">
        <v>74</v>
      </c>
      <c r="I2249" s="27">
        <v>34.228221142176793</v>
      </c>
      <c r="J2249" s="27">
        <v>3.846045862</v>
      </c>
      <c r="K2249" s="26" t="s">
        <v>74</v>
      </c>
      <c r="L2249" s="23" t="s">
        <v>91</v>
      </c>
      <c r="M2249" s="23" t="s">
        <v>1078</v>
      </c>
      <c r="N2249" s="28" t="s">
        <v>74</v>
      </c>
      <c r="O2249" s="3" t="s">
        <v>156</v>
      </c>
      <c r="P2249" s="3" t="s">
        <v>196</v>
      </c>
      <c r="Q2249" s="28" t="s">
        <v>74</v>
      </c>
      <c r="R2249" s="29">
        <v>2</v>
      </c>
      <c r="S2249" s="30">
        <v>0</v>
      </c>
      <c r="T2249" s="30">
        <v>0</v>
      </c>
      <c r="U2249" s="30">
        <v>0</v>
      </c>
      <c r="V2249" s="30">
        <v>8</v>
      </c>
      <c r="W2249" s="28" t="s">
        <v>74</v>
      </c>
      <c r="X2249" s="3" t="s">
        <v>83</v>
      </c>
      <c r="Y2249" s="28" t="s">
        <v>74</v>
      </c>
      <c r="Z2249" s="31">
        <v>-18.523489932885905</v>
      </c>
      <c r="AA2249" s="31">
        <v>8.4640366669197995</v>
      </c>
      <c r="AB2249" s="31">
        <v>-22.898850786412673</v>
      </c>
      <c r="AC2249" s="31">
        <v>5.1905036630058428</v>
      </c>
      <c r="AD2249" s="28" t="s">
        <v>74</v>
      </c>
      <c r="AE2249" s="31">
        <v>-36.015241022188313</v>
      </c>
      <c r="AF2249" s="31">
        <v>-15.994980729440753</v>
      </c>
      <c r="AG2249" s="28" t="s">
        <v>74</v>
      </c>
      <c r="AH2249" s="32">
        <v>45940</v>
      </c>
      <c r="AJ2249" s="30" t="s">
        <v>6949</v>
      </c>
    </row>
    <row r="2250" spans="1:36" x14ac:dyDescent="0.2">
      <c r="A2250" s="23" t="s">
        <v>3618</v>
      </c>
      <c r="B2250" s="24" t="s">
        <v>72</v>
      </c>
      <c r="C2250" s="25" t="s">
        <v>4181</v>
      </c>
      <c r="D2250" s="26" t="s">
        <v>74</v>
      </c>
      <c r="E2250" s="24">
        <v>1</v>
      </c>
      <c r="F2250" s="27">
        <v>-12.767842424656422</v>
      </c>
      <c r="G2250" s="27">
        <v>11.593408218033547</v>
      </c>
      <c r="H2250" s="26" t="s">
        <v>74</v>
      </c>
      <c r="I2250" s="27">
        <v>42.48948643586872</v>
      </c>
      <c r="J2250" s="27">
        <v>3.8381845000000001</v>
      </c>
      <c r="K2250" s="26" t="s">
        <v>74</v>
      </c>
      <c r="L2250" s="23" t="s">
        <v>91</v>
      </c>
      <c r="M2250" s="23" t="s">
        <v>4182</v>
      </c>
      <c r="N2250" s="28" t="s">
        <v>74</v>
      </c>
      <c r="O2250" s="3" t="s">
        <v>77</v>
      </c>
      <c r="P2250" s="3" t="s">
        <v>78</v>
      </c>
      <c r="Q2250" s="28" t="s">
        <v>74</v>
      </c>
      <c r="R2250" s="29">
        <v>3</v>
      </c>
      <c r="S2250" s="30">
        <v>0</v>
      </c>
      <c r="T2250" s="30">
        <v>0</v>
      </c>
      <c r="U2250" s="30">
        <v>0</v>
      </c>
      <c r="V2250" s="30">
        <v>0</v>
      </c>
      <c r="W2250" s="28" t="s">
        <v>74</v>
      </c>
      <c r="X2250" s="3" t="s">
        <v>79</v>
      </c>
      <c r="Y2250" s="28" t="s">
        <v>74</v>
      </c>
      <c r="Z2250" s="31">
        <v>-11.800030025521693</v>
      </c>
      <c r="AA2250" s="31">
        <v>36.121408711770172</v>
      </c>
      <c r="AB2250" s="31">
        <v>-37.386763295321323</v>
      </c>
      <c r="AC2250" s="31">
        <v>-19.126149441110059</v>
      </c>
      <c r="AD2250" s="28" t="s">
        <v>74</v>
      </c>
      <c r="AE2250" s="31">
        <v>-54.968673674640158</v>
      </c>
      <c r="AF2250" s="31">
        <v>-40.104565422971596</v>
      </c>
      <c r="AG2250" s="28" t="s">
        <v>74</v>
      </c>
      <c r="AH2250" s="32">
        <v>45940</v>
      </c>
      <c r="AJ2250" s="30" t="s">
        <v>6950</v>
      </c>
    </row>
    <row r="2251" spans="1:36" x14ac:dyDescent="0.2">
      <c r="A2251" s="23">
        <v>2105</v>
      </c>
      <c r="B2251" s="24" t="s">
        <v>107</v>
      </c>
      <c r="C2251" s="25" t="s">
        <v>4183</v>
      </c>
      <c r="D2251" s="26" t="s">
        <v>74</v>
      </c>
      <c r="E2251" s="24">
        <v>0</v>
      </c>
      <c r="F2251" s="27">
        <v>-36.206146476827186</v>
      </c>
      <c r="G2251" s="27">
        <v>0.83282905980573951</v>
      </c>
      <c r="H2251" s="26" t="s">
        <v>74</v>
      </c>
      <c r="I2251" s="27">
        <v>20.184950665859958</v>
      </c>
      <c r="J2251" s="27">
        <v>3.8356126009999998</v>
      </c>
      <c r="K2251" s="26" t="s">
        <v>74</v>
      </c>
      <c r="L2251" s="23" t="s">
        <v>91</v>
      </c>
      <c r="M2251" s="23" t="s">
        <v>1209</v>
      </c>
      <c r="N2251" s="28" t="s">
        <v>74</v>
      </c>
      <c r="O2251" s="3" t="s">
        <v>109</v>
      </c>
      <c r="P2251" s="3" t="s">
        <v>110</v>
      </c>
      <c r="Q2251" s="28" t="s">
        <v>74</v>
      </c>
      <c r="R2251" s="29">
        <v>1</v>
      </c>
      <c r="S2251" s="30">
        <v>0</v>
      </c>
      <c r="T2251" s="30">
        <v>0</v>
      </c>
      <c r="U2251" s="30">
        <v>0</v>
      </c>
      <c r="V2251" s="30">
        <v>18</v>
      </c>
      <c r="W2251" s="28" t="s">
        <v>74</v>
      </c>
      <c r="X2251" s="3" t="s">
        <v>101</v>
      </c>
      <c r="Y2251" s="28" t="s">
        <v>74</v>
      </c>
      <c r="Z2251" s="31">
        <v>-26.6249495357287</v>
      </c>
      <c r="AA2251" s="31">
        <v>0</v>
      </c>
      <c r="AB2251" s="31">
        <v>-34.891635321511728</v>
      </c>
      <c r="AC2251" s="31">
        <v>-5.5413571641098693</v>
      </c>
      <c r="AD2251" s="28" t="s">
        <v>74</v>
      </c>
      <c r="AE2251" s="31">
        <v>-44.04483231401656</v>
      </c>
      <c r="AF2251" s="31">
        <v>-27.401209104527819</v>
      </c>
      <c r="AG2251" s="28" t="s">
        <v>74</v>
      </c>
      <c r="AH2251" s="32">
        <v>45940</v>
      </c>
      <c r="AJ2251" s="30" t="s">
        <v>6951</v>
      </c>
    </row>
    <row r="2252" spans="1:36" x14ac:dyDescent="0.2">
      <c r="A2252" s="23" t="s">
        <v>1075</v>
      </c>
      <c r="B2252" s="24" t="s">
        <v>154</v>
      </c>
      <c r="C2252" s="25" t="s">
        <v>4184</v>
      </c>
      <c r="D2252" s="26" t="s">
        <v>74</v>
      </c>
      <c r="E2252" s="24">
        <v>0</v>
      </c>
      <c r="F2252" s="27">
        <v>-33.798346436982001</v>
      </c>
      <c r="G2252" s="27">
        <v>6.4303602597499676</v>
      </c>
      <c r="H2252" s="26" t="s">
        <v>74</v>
      </c>
      <c r="I2252" s="27">
        <v>45.215419019193149</v>
      </c>
      <c r="J2252" s="27">
        <v>3.825203868</v>
      </c>
      <c r="K2252" s="26" t="s">
        <v>74</v>
      </c>
      <c r="L2252" s="23" t="s">
        <v>129</v>
      </c>
      <c r="M2252" s="23" t="s">
        <v>366</v>
      </c>
      <c r="N2252" s="28" t="s">
        <v>74</v>
      </c>
      <c r="O2252" s="3" t="s">
        <v>156</v>
      </c>
      <c r="P2252" s="3" t="s">
        <v>479</v>
      </c>
      <c r="Q2252" s="28" t="s">
        <v>74</v>
      </c>
      <c r="R2252" s="29">
        <v>0</v>
      </c>
      <c r="S2252" s="30">
        <v>0</v>
      </c>
      <c r="T2252" s="30">
        <v>0</v>
      </c>
      <c r="U2252" s="30">
        <v>34</v>
      </c>
      <c r="V2252" s="30">
        <v>60</v>
      </c>
      <c r="W2252" s="28" t="s">
        <v>74</v>
      </c>
      <c r="X2252" s="3" t="s">
        <v>79</v>
      </c>
      <c r="Y2252" s="28" t="s">
        <v>74</v>
      </c>
      <c r="Z2252" s="31">
        <v>-28.426150121065376</v>
      </c>
      <c r="AA2252" s="31">
        <v>6.1781609195402254</v>
      </c>
      <c r="AB2252" s="31">
        <v>-67.559262510974534</v>
      </c>
      <c r="AC2252" s="31">
        <v>-46.812051856450118</v>
      </c>
      <c r="AD2252" s="28" t="s">
        <v>74</v>
      </c>
      <c r="AE2252" s="31">
        <v>-74.741267820996597</v>
      </c>
      <c r="AF2252" s="31">
        <v>-57.920536143464176</v>
      </c>
      <c r="AG2252" s="28" t="s">
        <v>74</v>
      </c>
      <c r="AH2252" s="32">
        <v>45940</v>
      </c>
      <c r="AJ2252" s="30" t="s">
        <v>6952</v>
      </c>
    </row>
    <row r="2253" spans="1:36" x14ac:dyDescent="0.2">
      <c r="A2253" s="23" t="s">
        <v>4185</v>
      </c>
      <c r="B2253" s="24" t="s">
        <v>194</v>
      </c>
      <c r="C2253" s="25" t="s">
        <v>4186</v>
      </c>
      <c r="D2253" s="26" t="s">
        <v>74</v>
      </c>
      <c r="E2253" s="24">
        <v>2</v>
      </c>
      <c r="F2253" s="27">
        <v>-14.783461569950171</v>
      </c>
      <c r="G2253" s="27">
        <v>15.738693819710431</v>
      </c>
      <c r="H2253" s="26" t="s">
        <v>74</v>
      </c>
      <c r="I2253" s="27">
        <v>43.650924246979642</v>
      </c>
      <c r="J2253" s="27">
        <v>3.8023016420000002</v>
      </c>
      <c r="K2253" s="26" t="s">
        <v>74</v>
      </c>
      <c r="L2253" s="23" t="s">
        <v>97</v>
      </c>
      <c r="M2253" s="23" t="s">
        <v>499</v>
      </c>
      <c r="N2253" s="28" t="s">
        <v>74</v>
      </c>
      <c r="O2253" s="3" t="s">
        <v>156</v>
      </c>
      <c r="P2253" s="3" t="s">
        <v>196</v>
      </c>
      <c r="Q2253" s="28" t="s">
        <v>74</v>
      </c>
      <c r="R2253" s="29">
        <v>3</v>
      </c>
      <c r="S2253" s="30">
        <v>0</v>
      </c>
      <c r="T2253" s="30">
        <v>0</v>
      </c>
      <c r="U2253" s="30">
        <v>0</v>
      </c>
      <c r="V2253" s="30">
        <v>0</v>
      </c>
      <c r="W2253" s="28" t="s">
        <v>74</v>
      </c>
      <c r="X2253" s="3" t="s">
        <v>79</v>
      </c>
      <c r="Y2253" s="28" t="s">
        <v>74</v>
      </c>
      <c r="Z2253" s="31">
        <v>-12.771503040834048</v>
      </c>
      <c r="AA2253" s="31">
        <v>38.463660184802094</v>
      </c>
      <c r="AB2253" s="31">
        <v>-49.179995950597281</v>
      </c>
      <c r="AC2253" s="31">
        <v>-16.596003793884957</v>
      </c>
      <c r="AD2253" s="28" t="s">
        <v>74</v>
      </c>
      <c r="AE2253" s="31">
        <v>-63.705361029389231</v>
      </c>
      <c r="AF2253" s="31">
        <v>-34.910819295897291</v>
      </c>
      <c r="AG2253" s="28" t="s">
        <v>74</v>
      </c>
      <c r="AH2253" s="32">
        <v>45940</v>
      </c>
      <c r="AJ2253" s="30" t="s">
        <v>6953</v>
      </c>
    </row>
    <row r="2254" spans="1:36" x14ac:dyDescent="0.2">
      <c r="A2254" s="23">
        <v>28050</v>
      </c>
      <c r="B2254" s="24" t="s">
        <v>140</v>
      </c>
      <c r="C2254" s="25" t="s">
        <v>4187</v>
      </c>
      <c r="D2254" s="26" t="s">
        <v>74</v>
      </c>
      <c r="E2254" s="24">
        <v>3</v>
      </c>
      <c r="F2254" s="27">
        <v>-8.6489428357821421</v>
      </c>
      <c r="G2254" s="27">
        <v>25.783839309717365</v>
      </c>
      <c r="H2254" s="26" t="s">
        <v>74</v>
      </c>
      <c r="I2254" s="27">
        <v>26.082293568452918</v>
      </c>
      <c r="J2254" s="27">
        <v>3.7978025359999998</v>
      </c>
      <c r="K2254" s="26" t="s">
        <v>74</v>
      </c>
      <c r="L2254" s="23" t="s">
        <v>178</v>
      </c>
      <c r="M2254" s="23" t="s">
        <v>683</v>
      </c>
      <c r="N2254" s="28" t="s">
        <v>74</v>
      </c>
      <c r="O2254" s="3" t="s">
        <v>109</v>
      </c>
      <c r="P2254" s="3" t="s">
        <v>142</v>
      </c>
      <c r="Q2254" s="28" t="s">
        <v>74</v>
      </c>
      <c r="R2254" s="29">
        <v>5</v>
      </c>
      <c r="S2254" s="30">
        <v>11</v>
      </c>
      <c r="T2254" s="30">
        <v>0</v>
      </c>
      <c r="U2254" s="30">
        <v>0</v>
      </c>
      <c r="V2254" s="30">
        <v>0</v>
      </c>
      <c r="W2254" s="28" t="s">
        <v>74</v>
      </c>
      <c r="X2254" s="3" t="s">
        <v>83</v>
      </c>
      <c r="Y2254" s="28" t="s">
        <v>74</v>
      </c>
      <c r="Z2254" s="31">
        <v>-4.8109965635738838</v>
      </c>
      <c r="AA2254" s="31">
        <v>46.251319957761353</v>
      </c>
      <c r="AB2254" s="31">
        <v>-22.458355658048625</v>
      </c>
      <c r="AC2254" s="31">
        <v>16.54755380443067</v>
      </c>
      <c r="AD2254" s="28" t="s">
        <v>74</v>
      </c>
      <c r="AE2254" s="31">
        <v>-49.314112648007466</v>
      </c>
      <c r="AF2254" s="31">
        <v>-19.860967395040223</v>
      </c>
      <c r="AG2254" s="28" t="s">
        <v>74</v>
      </c>
      <c r="AH2254" s="32">
        <v>45940</v>
      </c>
      <c r="AJ2254" s="30" t="s">
        <v>6954</v>
      </c>
    </row>
    <row r="2255" spans="1:36" x14ac:dyDescent="0.2">
      <c r="A2255" s="23" t="s">
        <v>4188</v>
      </c>
      <c r="B2255" s="24" t="s">
        <v>255</v>
      </c>
      <c r="C2255" s="25" t="s">
        <v>4189</v>
      </c>
      <c r="D2255" s="26" t="s">
        <v>74</v>
      </c>
      <c r="E2255" s="24">
        <v>0</v>
      </c>
      <c r="F2255" s="27">
        <v>-25.358555377482016</v>
      </c>
      <c r="G2255" s="27">
        <v>3.3165975675465429</v>
      </c>
      <c r="H2255" s="26" t="s">
        <v>74</v>
      </c>
      <c r="I2255" s="27">
        <v>32.168038984747497</v>
      </c>
      <c r="J2255" s="27">
        <v>3.7963104599999999</v>
      </c>
      <c r="K2255" s="26" t="s">
        <v>74</v>
      </c>
      <c r="L2255" s="23" t="s">
        <v>75</v>
      </c>
      <c r="M2255" s="23" t="s">
        <v>174</v>
      </c>
      <c r="N2255" s="28" t="s">
        <v>74</v>
      </c>
      <c r="O2255" s="3" t="s">
        <v>109</v>
      </c>
      <c r="P2255" s="3" t="s">
        <v>258</v>
      </c>
      <c r="Q2255" s="28" t="s">
        <v>74</v>
      </c>
      <c r="R2255" s="29">
        <v>2</v>
      </c>
      <c r="S2255" s="30">
        <v>0</v>
      </c>
      <c r="T2255" s="30">
        <v>0</v>
      </c>
      <c r="U2255" s="30">
        <v>0</v>
      </c>
      <c r="V2255" s="30">
        <v>9</v>
      </c>
      <c r="W2255" s="28" t="s">
        <v>74</v>
      </c>
      <c r="X2255" s="3" t="s">
        <v>83</v>
      </c>
      <c r="Y2255" s="28" t="s">
        <v>74</v>
      </c>
      <c r="Z2255" s="31">
        <v>-15.515732900040627</v>
      </c>
      <c r="AA2255" s="31">
        <v>15.080125135670059</v>
      </c>
      <c r="AB2255" s="31">
        <v>-45.641301954902637</v>
      </c>
      <c r="AC2255" s="31">
        <v>-22.285727162642345</v>
      </c>
      <c r="AD2255" s="28" t="s">
        <v>74</v>
      </c>
      <c r="AE2255" s="31">
        <v>-67.487604353115216</v>
      </c>
      <c r="AF2255" s="31">
        <v>-47.090484485254549</v>
      </c>
      <c r="AG2255" s="28" t="s">
        <v>74</v>
      </c>
      <c r="AH2255" s="32">
        <v>45940</v>
      </c>
      <c r="AJ2255" s="30" t="s">
        <v>6955</v>
      </c>
    </row>
    <row r="2256" spans="1:36" x14ac:dyDescent="0.2">
      <c r="A2256" s="23" t="s">
        <v>4190</v>
      </c>
      <c r="B2256" s="24" t="s">
        <v>154</v>
      </c>
      <c r="C2256" s="25" t="s">
        <v>4191</v>
      </c>
      <c r="D2256" s="26" t="s">
        <v>74</v>
      </c>
      <c r="E2256" s="24">
        <v>5</v>
      </c>
      <c r="F2256" s="27">
        <v>-0.58099781748642931</v>
      </c>
      <c r="G2256" s="27">
        <v>25.201747972769244</v>
      </c>
      <c r="H2256" s="26" t="s">
        <v>74</v>
      </c>
      <c r="I2256" s="27">
        <v>28.023507662989257</v>
      </c>
      <c r="J2256" s="27">
        <v>3.785357758</v>
      </c>
      <c r="K2256" s="26" t="s">
        <v>74</v>
      </c>
      <c r="L2256" s="23" t="s">
        <v>97</v>
      </c>
      <c r="M2256" s="23" t="s">
        <v>257</v>
      </c>
      <c r="N2256" s="28" t="s">
        <v>74</v>
      </c>
      <c r="O2256" s="3" t="s">
        <v>156</v>
      </c>
      <c r="P2256" s="3" t="s">
        <v>171</v>
      </c>
      <c r="Q2256" s="28" t="s">
        <v>74</v>
      </c>
      <c r="R2256" s="29">
        <v>5</v>
      </c>
      <c r="S2256" s="30">
        <v>23</v>
      </c>
      <c r="T2256" s="30">
        <v>4</v>
      </c>
      <c r="U2256" s="30">
        <v>0</v>
      </c>
      <c r="V2256" s="30">
        <v>0</v>
      </c>
      <c r="W2256" s="28" t="s">
        <v>74</v>
      </c>
      <c r="X2256" s="3" t="s">
        <v>83</v>
      </c>
      <c r="Y2256" s="28" t="s">
        <v>74</v>
      </c>
      <c r="Z2256" s="31">
        <v>-0.81658291457286925</v>
      </c>
      <c r="AA2256" s="31">
        <v>42.83129805517865</v>
      </c>
      <c r="AB2256" s="31">
        <v>-0.81658291457286925</v>
      </c>
      <c r="AC2256" s="31">
        <v>45.511178281143465</v>
      </c>
      <c r="AD2256" s="28" t="s">
        <v>74</v>
      </c>
      <c r="AE2256" s="31">
        <v>-3.8695116507056015</v>
      </c>
      <c r="AF2256" s="31">
        <v>18.586363627817335</v>
      </c>
      <c r="AG2256" s="28" t="s">
        <v>74</v>
      </c>
      <c r="AH2256" s="32">
        <v>45940</v>
      </c>
      <c r="AJ2256" s="30" t="s">
        <v>6956</v>
      </c>
    </row>
    <row r="2257" spans="1:36" x14ac:dyDescent="0.2">
      <c r="A2257" s="23" t="s">
        <v>4192</v>
      </c>
      <c r="B2257" s="24" t="s">
        <v>194</v>
      </c>
      <c r="C2257" s="25" t="s">
        <v>4193</v>
      </c>
      <c r="D2257" s="26" t="s">
        <v>74</v>
      </c>
      <c r="E2257" s="24">
        <v>0</v>
      </c>
      <c r="F2257" s="27">
        <v>-19.570466034430126</v>
      </c>
      <c r="G2257" s="27">
        <v>0</v>
      </c>
      <c r="H2257" s="26" t="s">
        <v>74</v>
      </c>
      <c r="I2257" s="27">
        <v>33.237476532296135</v>
      </c>
      <c r="J2257" s="27">
        <v>3.7818835790000001</v>
      </c>
      <c r="K2257" s="26" t="s">
        <v>74</v>
      </c>
      <c r="L2257" s="23" t="s">
        <v>88</v>
      </c>
      <c r="M2257" s="23" t="s">
        <v>4194</v>
      </c>
      <c r="N2257" s="28" t="s">
        <v>74</v>
      </c>
      <c r="O2257" s="3" t="s">
        <v>156</v>
      </c>
      <c r="P2257" s="3" t="s">
        <v>196</v>
      </c>
      <c r="Q2257" s="28" t="s">
        <v>74</v>
      </c>
      <c r="R2257" s="29">
        <v>3</v>
      </c>
      <c r="S2257" s="30">
        <v>0</v>
      </c>
      <c r="T2257" s="30">
        <v>0</v>
      </c>
      <c r="U2257" s="30">
        <v>0</v>
      </c>
      <c r="V2257" s="30">
        <v>2</v>
      </c>
      <c r="W2257" s="28" t="s">
        <v>74</v>
      </c>
      <c r="X2257" s="3" t="s">
        <v>83</v>
      </c>
      <c r="Y2257" s="28" t="s">
        <v>74</v>
      </c>
      <c r="Z2257" s="31">
        <v>-11.493582263710628</v>
      </c>
      <c r="AA2257" s="31">
        <v>12.704309063893012</v>
      </c>
      <c r="AB2257" s="31">
        <v>-20.964884859852042</v>
      </c>
      <c r="AC2257" s="31">
        <v>13.048578099278551</v>
      </c>
      <c r="AD2257" s="28" t="s">
        <v>74</v>
      </c>
      <c r="AE2257" s="31">
        <v>-44.14631425453274</v>
      </c>
      <c r="AF2257" s="31">
        <v>-10.103409535358585</v>
      </c>
      <c r="AG2257" s="28" t="s">
        <v>74</v>
      </c>
      <c r="AH2257" s="32">
        <v>45940</v>
      </c>
      <c r="AJ2257" s="30" t="s">
        <v>6957</v>
      </c>
    </row>
    <row r="2258" spans="1:36" x14ac:dyDescent="0.2">
      <c r="A2258" s="23" t="s">
        <v>4195</v>
      </c>
      <c r="B2258" s="24" t="s">
        <v>198</v>
      </c>
      <c r="C2258" s="25" t="s">
        <v>4196</v>
      </c>
      <c r="D2258" s="26" t="s">
        <v>74</v>
      </c>
      <c r="E2258" s="24">
        <v>0</v>
      </c>
      <c r="F2258" s="27">
        <v>-27.815038554021537</v>
      </c>
      <c r="G2258" s="27">
        <v>1.6595688600923493</v>
      </c>
      <c r="H2258" s="26" t="s">
        <v>74</v>
      </c>
      <c r="I2258" s="27">
        <v>17.452150092000089</v>
      </c>
      <c r="J2258" s="27">
        <v>3.7767908120000002</v>
      </c>
      <c r="K2258" s="26" t="s">
        <v>74</v>
      </c>
      <c r="L2258" s="23" t="s">
        <v>122</v>
      </c>
      <c r="M2258" s="23" t="s">
        <v>343</v>
      </c>
      <c r="N2258" s="28" t="s">
        <v>74</v>
      </c>
      <c r="O2258" s="3" t="s">
        <v>156</v>
      </c>
      <c r="P2258" s="3" t="s">
        <v>201</v>
      </c>
      <c r="Q2258" s="28" t="s">
        <v>74</v>
      </c>
      <c r="R2258" s="29">
        <v>0</v>
      </c>
      <c r="S2258" s="30">
        <v>0</v>
      </c>
      <c r="T2258" s="30">
        <v>0</v>
      </c>
      <c r="U2258" s="30">
        <v>5</v>
      </c>
      <c r="V2258" s="30">
        <v>5</v>
      </c>
      <c r="W2258" s="28" t="s">
        <v>74</v>
      </c>
      <c r="X2258" s="3" t="s">
        <v>101</v>
      </c>
      <c r="Y2258" s="28" t="s">
        <v>74</v>
      </c>
      <c r="Z2258" s="31">
        <v>-13.650951258001029</v>
      </c>
      <c r="AA2258" s="31">
        <v>2.8293918918918868</v>
      </c>
      <c r="AB2258" s="31">
        <v>-32.991180153280951</v>
      </c>
      <c r="AC2258" s="31">
        <v>-6.312822831199572</v>
      </c>
      <c r="AD2258" s="28" t="s">
        <v>74</v>
      </c>
      <c r="AE2258" s="31">
        <v>-50.542553579845375</v>
      </c>
      <c r="AF2258" s="31">
        <v>-25.31819705487819</v>
      </c>
      <c r="AG2258" s="28" t="s">
        <v>74</v>
      </c>
      <c r="AH2258" s="32">
        <v>45940</v>
      </c>
      <c r="AJ2258" s="30" t="s">
        <v>6958</v>
      </c>
    </row>
    <row r="2259" spans="1:36" x14ac:dyDescent="0.2">
      <c r="A2259" s="23" t="s">
        <v>4197</v>
      </c>
      <c r="B2259" s="24" t="s">
        <v>182</v>
      </c>
      <c r="C2259" s="25" t="s">
        <v>4198</v>
      </c>
      <c r="D2259" s="26" t="s">
        <v>74</v>
      </c>
      <c r="E2259" s="24">
        <v>2</v>
      </c>
      <c r="F2259" s="27">
        <v>-14.357666985212797</v>
      </c>
      <c r="G2259" s="27">
        <v>1.3033439948590197</v>
      </c>
      <c r="H2259" s="26" t="s">
        <v>74</v>
      </c>
      <c r="I2259" s="27">
        <v>10.379782339739927</v>
      </c>
      <c r="J2259" s="27">
        <v>3.771213854</v>
      </c>
      <c r="K2259" s="26" t="s">
        <v>74</v>
      </c>
      <c r="L2259" s="23" t="s">
        <v>493</v>
      </c>
      <c r="M2259" s="23" t="s">
        <v>1089</v>
      </c>
      <c r="N2259" s="28" t="s">
        <v>74</v>
      </c>
      <c r="O2259" s="3" t="s">
        <v>156</v>
      </c>
      <c r="P2259" s="3" t="s">
        <v>184</v>
      </c>
      <c r="Q2259" s="28" t="s">
        <v>74</v>
      </c>
      <c r="R2259" s="29">
        <v>4</v>
      </c>
      <c r="S2259" s="30">
        <v>0</v>
      </c>
      <c r="T2259" s="30">
        <v>0</v>
      </c>
      <c r="U2259" s="30">
        <v>0</v>
      </c>
      <c r="V2259" s="30">
        <v>0</v>
      </c>
      <c r="W2259" s="28" t="s">
        <v>74</v>
      </c>
      <c r="X2259" s="3" t="s">
        <v>101</v>
      </c>
      <c r="Y2259" s="28" t="s">
        <v>74</v>
      </c>
      <c r="Z2259" s="31">
        <v>-3.8947368421052659</v>
      </c>
      <c r="AA2259" s="31">
        <v>6.4785118665811323</v>
      </c>
      <c r="AB2259" s="31">
        <v>-3.8947368421052659</v>
      </c>
      <c r="AC2259" s="31">
        <v>20.629214136343379</v>
      </c>
      <c r="AD2259" s="28" t="s">
        <v>74</v>
      </c>
      <c r="AE2259" s="31">
        <v>-14.357666985212797</v>
      </c>
      <c r="AF2259" s="31">
        <v>1.9636831661315135</v>
      </c>
      <c r="AG2259" s="28" t="s">
        <v>74</v>
      </c>
      <c r="AH2259" s="32">
        <v>45940</v>
      </c>
      <c r="AJ2259" s="30" t="s">
        <v>6959</v>
      </c>
    </row>
    <row r="2260" spans="1:36" x14ac:dyDescent="0.2">
      <c r="A2260" s="23" t="s">
        <v>4199</v>
      </c>
      <c r="B2260" s="24" t="s">
        <v>194</v>
      </c>
      <c r="C2260" s="25" t="s">
        <v>4200</v>
      </c>
      <c r="D2260" s="26" t="s">
        <v>74</v>
      </c>
      <c r="E2260" s="24">
        <v>2</v>
      </c>
      <c r="F2260" s="27">
        <v>-4.9109090903957142</v>
      </c>
      <c r="G2260" s="27">
        <v>17.553930455835236</v>
      </c>
      <c r="H2260" s="26" t="s">
        <v>74</v>
      </c>
      <c r="I2260" s="27">
        <v>31.065993737134313</v>
      </c>
      <c r="J2260" s="27">
        <v>3.7645043189999998</v>
      </c>
      <c r="K2260" s="26" t="s">
        <v>74</v>
      </c>
      <c r="L2260" s="23" t="s">
        <v>75</v>
      </c>
      <c r="M2260" s="23" t="s">
        <v>204</v>
      </c>
      <c r="N2260" s="28" t="s">
        <v>74</v>
      </c>
      <c r="O2260" s="3" t="s">
        <v>156</v>
      </c>
      <c r="P2260" s="3" t="s">
        <v>196</v>
      </c>
      <c r="Q2260" s="28" t="s">
        <v>74</v>
      </c>
      <c r="R2260" s="29">
        <v>5</v>
      </c>
      <c r="S2260" s="30">
        <v>3</v>
      </c>
      <c r="T2260" s="30">
        <v>0</v>
      </c>
      <c r="U2260" s="30">
        <v>0</v>
      </c>
      <c r="V2260" s="30">
        <v>0</v>
      </c>
      <c r="W2260" s="28" t="s">
        <v>74</v>
      </c>
      <c r="X2260" s="3" t="s">
        <v>83</v>
      </c>
      <c r="Y2260" s="28" t="s">
        <v>74</v>
      </c>
      <c r="Z2260" s="31">
        <v>-2.3255813953488373</v>
      </c>
      <c r="AA2260" s="31">
        <v>24.259780603824868</v>
      </c>
      <c r="AB2260" s="31">
        <v>-5.3687731033268795</v>
      </c>
      <c r="AC2260" s="31">
        <v>16.938798070144394</v>
      </c>
      <c r="AD2260" s="28" t="s">
        <v>74</v>
      </c>
      <c r="AE2260" s="31">
        <v>-27.147206918287925</v>
      </c>
      <c r="AF2260" s="31">
        <v>-7.3209582893545315</v>
      </c>
      <c r="AG2260" s="28" t="s">
        <v>74</v>
      </c>
      <c r="AH2260" s="32">
        <v>45940</v>
      </c>
      <c r="AJ2260" s="30" t="s">
        <v>6960</v>
      </c>
    </row>
    <row r="2261" spans="1:36" x14ac:dyDescent="0.2">
      <c r="A2261" s="23" t="s">
        <v>4201</v>
      </c>
      <c r="B2261" s="24" t="s">
        <v>194</v>
      </c>
      <c r="C2261" s="25" t="s">
        <v>4202</v>
      </c>
      <c r="D2261" s="26" t="s">
        <v>74</v>
      </c>
      <c r="E2261" s="24">
        <v>1</v>
      </c>
      <c r="F2261" s="27">
        <v>-5.7480123400644452</v>
      </c>
      <c r="G2261" s="27">
        <v>2.9062773189687738</v>
      </c>
      <c r="H2261" s="26" t="s">
        <v>74</v>
      </c>
      <c r="I2261" s="27">
        <v>20.819427173408698</v>
      </c>
      <c r="J2261" s="27">
        <v>3.76158459</v>
      </c>
      <c r="K2261" s="26" t="s">
        <v>74</v>
      </c>
      <c r="L2261" s="23" t="s">
        <v>178</v>
      </c>
      <c r="M2261" s="23" t="s">
        <v>240</v>
      </c>
      <c r="N2261" s="28" t="s">
        <v>74</v>
      </c>
      <c r="O2261" s="3" t="s">
        <v>156</v>
      </c>
      <c r="P2261" s="3" t="s">
        <v>196</v>
      </c>
      <c r="Q2261" s="28" t="s">
        <v>74</v>
      </c>
      <c r="R2261" s="29">
        <v>5</v>
      </c>
      <c r="S2261" s="30">
        <v>11</v>
      </c>
      <c r="T2261" s="30">
        <v>0</v>
      </c>
      <c r="U2261" s="30">
        <v>0</v>
      </c>
      <c r="V2261" s="30">
        <v>0</v>
      </c>
      <c r="W2261" s="28" t="s">
        <v>74</v>
      </c>
      <c r="X2261" s="3" t="s">
        <v>83</v>
      </c>
      <c r="Y2261" s="28" t="s">
        <v>74</v>
      </c>
      <c r="Z2261" s="31">
        <v>-3.5227272727272663</v>
      </c>
      <c r="AA2261" s="31">
        <v>21.559222536421242</v>
      </c>
      <c r="AB2261" s="31">
        <v>-3.5227272727272663</v>
      </c>
      <c r="AC2261" s="31">
        <v>14.240233486046133</v>
      </c>
      <c r="AD2261" s="28" t="s">
        <v>74</v>
      </c>
      <c r="AE2261" s="31">
        <v>-24.339467196441966</v>
      </c>
      <c r="AF2261" s="31">
        <v>-9.1801683337623459</v>
      </c>
      <c r="AG2261" s="28" t="s">
        <v>74</v>
      </c>
      <c r="AH2261" s="32">
        <v>45940</v>
      </c>
      <c r="AJ2261" s="30" t="s">
        <v>6961</v>
      </c>
    </row>
    <row r="2262" spans="1:36" x14ac:dyDescent="0.2">
      <c r="A2262" s="23" t="s">
        <v>4203</v>
      </c>
      <c r="B2262" s="24" t="s">
        <v>154</v>
      </c>
      <c r="C2262" s="25" t="s">
        <v>4204</v>
      </c>
      <c r="D2262" s="26" t="s">
        <v>74</v>
      </c>
      <c r="E2262" s="24">
        <v>1</v>
      </c>
      <c r="F2262" s="27">
        <v>-17.244705913327909</v>
      </c>
      <c r="G2262" s="27">
        <v>17.295516222143554</v>
      </c>
      <c r="H2262" s="26" t="s">
        <v>74</v>
      </c>
      <c r="I2262" s="27">
        <v>36.513485457649153</v>
      </c>
      <c r="J2262" s="27">
        <v>3.7478062269999999</v>
      </c>
      <c r="K2262" s="26" t="s">
        <v>74</v>
      </c>
      <c r="L2262" s="23" t="s">
        <v>178</v>
      </c>
      <c r="M2262" s="23" t="s">
        <v>240</v>
      </c>
      <c r="N2262" s="28" t="s">
        <v>74</v>
      </c>
      <c r="O2262" s="3" t="s">
        <v>156</v>
      </c>
      <c r="P2262" s="3" t="s">
        <v>902</v>
      </c>
      <c r="Q2262" s="28" t="s">
        <v>74</v>
      </c>
      <c r="R2262" s="29">
        <v>5</v>
      </c>
      <c r="S2262" s="30">
        <v>2</v>
      </c>
      <c r="T2262" s="30">
        <v>0</v>
      </c>
      <c r="U2262" s="30">
        <v>0</v>
      </c>
      <c r="V2262" s="30">
        <v>0</v>
      </c>
      <c r="W2262" s="28" t="s">
        <v>74</v>
      </c>
      <c r="X2262" s="3" t="s">
        <v>83</v>
      </c>
      <c r="Y2262" s="28" t="s">
        <v>74</v>
      </c>
      <c r="Z2262" s="31">
        <v>-14.163090128755366</v>
      </c>
      <c r="AA2262" s="31">
        <v>39.9384270920795</v>
      </c>
      <c r="AB2262" s="31">
        <v>-14.163090128755366</v>
      </c>
      <c r="AC2262" s="31">
        <v>3.2315019827567868</v>
      </c>
      <c r="AD2262" s="28" t="s">
        <v>74</v>
      </c>
      <c r="AE2262" s="31">
        <v>-17.244705913327909</v>
      </c>
      <c r="AF2262" s="31">
        <v>-2.4519413656252071</v>
      </c>
      <c r="AG2262" s="28" t="s">
        <v>74</v>
      </c>
      <c r="AH2262" s="32">
        <v>45940</v>
      </c>
      <c r="AJ2262" s="30" t="s">
        <v>6962</v>
      </c>
    </row>
    <row r="2263" spans="1:36" x14ac:dyDescent="0.2">
      <c r="A2263" s="23" t="s">
        <v>4205</v>
      </c>
      <c r="B2263" s="24" t="s">
        <v>72</v>
      </c>
      <c r="C2263" s="25" t="s">
        <v>4206</v>
      </c>
      <c r="D2263" s="26" t="s">
        <v>74</v>
      </c>
      <c r="E2263" s="24">
        <v>0</v>
      </c>
      <c r="F2263" s="27">
        <v>-48.635385338628964</v>
      </c>
      <c r="G2263" s="27">
        <v>0.71450070358595674</v>
      </c>
      <c r="H2263" s="26" t="s">
        <v>74</v>
      </c>
      <c r="I2263" s="27">
        <v>22.426270452888872</v>
      </c>
      <c r="J2263" s="27">
        <v>3.7278711420000001</v>
      </c>
      <c r="K2263" s="26" t="s">
        <v>74</v>
      </c>
      <c r="L2263" s="23" t="s">
        <v>113</v>
      </c>
      <c r="M2263" s="23" t="s">
        <v>530</v>
      </c>
      <c r="N2263" s="28" t="s">
        <v>74</v>
      </c>
      <c r="O2263" s="3" t="s">
        <v>77</v>
      </c>
      <c r="P2263" s="3" t="s">
        <v>78</v>
      </c>
      <c r="Q2263" s="28" t="s">
        <v>74</v>
      </c>
      <c r="R2263" s="29">
        <v>1</v>
      </c>
      <c r="S2263" s="30">
        <v>0</v>
      </c>
      <c r="T2263" s="30">
        <v>0</v>
      </c>
      <c r="U2263" s="30">
        <v>0</v>
      </c>
      <c r="V2263" s="30">
        <v>4</v>
      </c>
      <c r="W2263" s="28" t="s">
        <v>74</v>
      </c>
      <c r="X2263" s="3" t="s">
        <v>83</v>
      </c>
      <c r="Y2263" s="28" t="s">
        <v>74</v>
      </c>
      <c r="Z2263" s="31">
        <v>-37.295011220438454</v>
      </c>
      <c r="AA2263" s="31">
        <v>0</v>
      </c>
      <c r="AB2263" s="31">
        <v>-41.164561062520242</v>
      </c>
      <c r="AC2263" s="31">
        <v>-5.9484833302910554</v>
      </c>
      <c r="AD2263" s="28" t="s">
        <v>74</v>
      </c>
      <c r="AE2263" s="31">
        <v>-48.635385338628964</v>
      </c>
      <c r="AF2263" s="31">
        <v>-27.365463357755836</v>
      </c>
      <c r="AG2263" s="28" t="s">
        <v>74</v>
      </c>
      <c r="AH2263" s="32">
        <v>45940</v>
      </c>
      <c r="AJ2263" s="30" t="s">
        <v>6963</v>
      </c>
    </row>
    <row r="2264" spans="1:36" x14ac:dyDescent="0.2">
      <c r="A2264" s="23">
        <v>4065</v>
      </c>
      <c r="B2264" s="24" t="s">
        <v>1566</v>
      </c>
      <c r="C2264" s="25" t="s">
        <v>4207</v>
      </c>
      <c r="D2264" s="26" t="s">
        <v>74</v>
      </c>
      <c r="E2264" s="24">
        <v>0</v>
      </c>
      <c r="F2264" s="27">
        <v>-17.788659926597003</v>
      </c>
      <c r="G2264" s="27">
        <v>23.165633641376864</v>
      </c>
      <c r="H2264" s="26" t="s">
        <v>74</v>
      </c>
      <c r="I2264" s="27">
        <v>23.541247174393686</v>
      </c>
      <c r="J2264" s="27">
        <v>3.7113765949999999</v>
      </c>
      <c r="K2264" s="26" t="s">
        <v>74</v>
      </c>
      <c r="L2264" s="23" t="s">
        <v>122</v>
      </c>
      <c r="M2264" s="23" t="s">
        <v>1530</v>
      </c>
      <c r="N2264" s="28" t="s">
        <v>74</v>
      </c>
      <c r="O2264" s="3" t="s">
        <v>109</v>
      </c>
      <c r="P2264" s="3" t="s">
        <v>1568</v>
      </c>
      <c r="Q2264" s="28" t="s">
        <v>74</v>
      </c>
      <c r="R2264" s="29">
        <v>1</v>
      </c>
      <c r="S2264" s="30">
        <v>0</v>
      </c>
      <c r="T2264" s="30">
        <v>0</v>
      </c>
      <c r="U2264" s="30">
        <v>0</v>
      </c>
      <c r="V2264" s="30">
        <v>20</v>
      </c>
      <c r="W2264" s="28" t="s">
        <v>74</v>
      </c>
      <c r="X2264" s="3" t="s">
        <v>83</v>
      </c>
      <c r="Y2264" s="28" t="s">
        <v>74</v>
      </c>
      <c r="Z2264" s="31">
        <v>-7.8595317725752611</v>
      </c>
      <c r="AA2264" s="31">
        <v>24.943310657596363</v>
      </c>
      <c r="AB2264" s="31">
        <v>-32.434089515634582</v>
      </c>
      <c r="AC2264" s="31">
        <v>-20.120037402958896</v>
      </c>
      <c r="AD2264" s="28" t="s">
        <v>74</v>
      </c>
      <c r="AE2264" s="31">
        <v>-56.479240805650413</v>
      </c>
      <c r="AF2264" s="31">
        <v>-38.066748375678117</v>
      </c>
      <c r="AG2264" s="28" t="s">
        <v>74</v>
      </c>
      <c r="AH2264" s="32">
        <v>45940</v>
      </c>
      <c r="AJ2264" s="30" t="s">
        <v>6964</v>
      </c>
    </row>
    <row r="2265" spans="1:36" x14ac:dyDescent="0.2">
      <c r="A2265" s="23" t="s">
        <v>4208</v>
      </c>
      <c r="B2265" s="24" t="s">
        <v>154</v>
      </c>
      <c r="C2265" s="25" t="s">
        <v>4209</v>
      </c>
      <c r="D2265" s="26" t="s">
        <v>74</v>
      </c>
      <c r="E2265" s="24">
        <v>0</v>
      </c>
      <c r="F2265" s="27">
        <v>-14.626543685401119</v>
      </c>
      <c r="G2265" s="27">
        <v>23.352806075402853</v>
      </c>
      <c r="H2265" s="26" t="s">
        <v>74</v>
      </c>
      <c r="I2265" s="27">
        <v>48.846239208485869</v>
      </c>
      <c r="J2265" s="27">
        <v>3.698235274</v>
      </c>
      <c r="K2265" s="26" t="s">
        <v>74</v>
      </c>
      <c r="L2265" s="23" t="s">
        <v>91</v>
      </c>
      <c r="M2265" s="23" t="s">
        <v>568</v>
      </c>
      <c r="N2265" s="28" t="s">
        <v>74</v>
      </c>
      <c r="O2265" s="3" t="s">
        <v>156</v>
      </c>
      <c r="P2265" s="3" t="s">
        <v>175</v>
      </c>
      <c r="Q2265" s="28" t="s">
        <v>74</v>
      </c>
      <c r="R2265" s="29">
        <v>1</v>
      </c>
      <c r="S2265" s="30">
        <v>0</v>
      </c>
      <c r="T2265" s="30">
        <v>0</v>
      </c>
      <c r="U2265" s="30">
        <v>0</v>
      </c>
      <c r="V2265" s="30">
        <v>41</v>
      </c>
      <c r="W2265" s="28" t="s">
        <v>74</v>
      </c>
      <c r="X2265" s="3" t="s">
        <v>79</v>
      </c>
      <c r="Y2265" s="28" t="s">
        <v>74</v>
      </c>
      <c r="Z2265" s="31">
        <v>-6.6033664220975439</v>
      </c>
      <c r="AA2265" s="31">
        <v>26.107226107226111</v>
      </c>
      <c r="AB2265" s="31">
        <v>-78.36</v>
      </c>
      <c r="AC2265" s="31">
        <v>-54.043249040355498</v>
      </c>
      <c r="AD2265" s="28" t="s">
        <v>74</v>
      </c>
      <c r="AE2265" s="31">
        <v>-83.150846538598415</v>
      </c>
      <c r="AF2265" s="31">
        <v>-64.27225758787614</v>
      </c>
      <c r="AG2265" s="28" t="s">
        <v>74</v>
      </c>
      <c r="AH2265" s="32">
        <v>45940</v>
      </c>
      <c r="AJ2265" s="30" t="s">
        <v>6965</v>
      </c>
    </row>
    <row r="2266" spans="1:36" x14ac:dyDescent="0.2">
      <c r="A2266" s="23" t="s">
        <v>4210</v>
      </c>
      <c r="B2266" s="24" t="s">
        <v>154</v>
      </c>
      <c r="C2266" s="25" t="s">
        <v>4211</v>
      </c>
      <c r="D2266" s="26" t="s">
        <v>74</v>
      </c>
      <c r="E2266" s="24">
        <v>1</v>
      </c>
      <c r="F2266" s="27">
        <v>-32.014741380198224</v>
      </c>
      <c r="G2266" s="27">
        <v>3.4472241487442434</v>
      </c>
      <c r="H2266" s="26" t="s">
        <v>74</v>
      </c>
      <c r="I2266" s="27">
        <v>24.817918584847128</v>
      </c>
      <c r="J2266" s="27">
        <v>3.6978584269999999</v>
      </c>
      <c r="K2266" s="26" t="s">
        <v>74</v>
      </c>
      <c r="L2266" s="23" t="s">
        <v>88</v>
      </c>
      <c r="M2266" s="23" t="s">
        <v>206</v>
      </c>
      <c r="N2266" s="28" t="s">
        <v>74</v>
      </c>
      <c r="O2266" s="3" t="s">
        <v>156</v>
      </c>
      <c r="P2266" s="3" t="s">
        <v>175</v>
      </c>
      <c r="Q2266" s="28" t="s">
        <v>74</v>
      </c>
      <c r="R2266" s="29">
        <v>2</v>
      </c>
      <c r="S2266" s="30">
        <v>0</v>
      </c>
      <c r="T2266" s="30">
        <v>0</v>
      </c>
      <c r="U2266" s="30">
        <v>0</v>
      </c>
      <c r="V2266" s="30">
        <v>0</v>
      </c>
      <c r="W2266" s="28" t="s">
        <v>74</v>
      </c>
      <c r="X2266" s="3" t="s">
        <v>83</v>
      </c>
      <c r="Y2266" s="28" t="s">
        <v>74</v>
      </c>
      <c r="Z2266" s="31">
        <v>-23.41754186772636</v>
      </c>
      <c r="AA2266" s="31">
        <v>2.1196063588190714</v>
      </c>
      <c r="AB2266" s="31">
        <v>-23.41754186772636</v>
      </c>
      <c r="AC2266" s="31">
        <v>19.915374768880699</v>
      </c>
      <c r="AD2266" s="28" t="s">
        <v>74</v>
      </c>
      <c r="AE2266" s="31">
        <v>-32.014741380198224</v>
      </c>
      <c r="AF2266" s="31">
        <v>-1.8123244559608418</v>
      </c>
      <c r="AG2266" s="28" t="s">
        <v>74</v>
      </c>
      <c r="AH2266" s="32">
        <v>45940</v>
      </c>
      <c r="AJ2266" s="30" t="s">
        <v>6966</v>
      </c>
    </row>
    <row r="2267" spans="1:36" x14ac:dyDescent="0.2">
      <c r="A2267" s="23" t="s">
        <v>4212</v>
      </c>
      <c r="B2267" s="24" t="s">
        <v>341</v>
      </c>
      <c r="C2267" s="25" t="s">
        <v>4213</v>
      </c>
      <c r="D2267" s="26" t="s">
        <v>74</v>
      </c>
      <c r="E2267" s="24">
        <v>0</v>
      </c>
      <c r="F2267" s="27">
        <v>-31.128947237063269</v>
      </c>
      <c r="G2267" s="27">
        <v>4.0000514843758586</v>
      </c>
      <c r="H2267" s="26" t="s">
        <v>74</v>
      </c>
      <c r="I2267" s="27">
        <v>38.837505847200781</v>
      </c>
      <c r="J2267" s="27">
        <v>3.695154155</v>
      </c>
      <c r="K2267" s="26" t="s">
        <v>74</v>
      </c>
      <c r="L2267" s="23" t="s">
        <v>122</v>
      </c>
      <c r="M2267" s="23" t="s">
        <v>941</v>
      </c>
      <c r="N2267" s="28" t="s">
        <v>74</v>
      </c>
      <c r="O2267" s="3" t="s">
        <v>77</v>
      </c>
      <c r="P2267" s="3" t="s">
        <v>344</v>
      </c>
      <c r="Q2267" s="28" t="s">
        <v>74</v>
      </c>
      <c r="R2267" s="29">
        <v>1</v>
      </c>
      <c r="S2267" s="30">
        <v>0</v>
      </c>
      <c r="T2267" s="30">
        <v>0</v>
      </c>
      <c r="U2267" s="30">
        <v>0</v>
      </c>
      <c r="V2267" s="30">
        <v>2</v>
      </c>
      <c r="W2267" s="28" t="s">
        <v>74</v>
      </c>
      <c r="X2267" s="3" t="s">
        <v>83</v>
      </c>
      <c r="Y2267" s="28" t="s">
        <v>74</v>
      </c>
      <c r="Z2267" s="31">
        <v>-24.764150943396228</v>
      </c>
      <c r="AA2267" s="31">
        <v>9.7477064220183447</v>
      </c>
      <c r="AB2267" s="31">
        <v>-62.129006727344674</v>
      </c>
      <c r="AC2267" s="31">
        <v>-44.849365868557662</v>
      </c>
      <c r="AD2267" s="28" t="s">
        <v>74</v>
      </c>
      <c r="AE2267" s="31">
        <v>-74.852409253248624</v>
      </c>
      <c r="AF2267" s="31">
        <v>-59.7846024043032</v>
      </c>
      <c r="AG2267" s="28" t="s">
        <v>74</v>
      </c>
      <c r="AH2267" s="32">
        <v>45940</v>
      </c>
      <c r="AJ2267" s="30" t="s">
        <v>6967</v>
      </c>
    </row>
    <row r="2268" spans="1:36" x14ac:dyDescent="0.2">
      <c r="A2268" s="23">
        <v>2474</v>
      </c>
      <c r="B2268" s="24" t="s">
        <v>107</v>
      </c>
      <c r="C2268" s="25" t="s">
        <v>4214</v>
      </c>
      <c r="D2268" s="26" t="s">
        <v>74</v>
      </c>
      <c r="E2268" s="24">
        <v>1</v>
      </c>
      <c r="F2268" s="27">
        <v>-27.207979146623462</v>
      </c>
      <c r="G2268" s="27">
        <v>1.5286136645638222</v>
      </c>
      <c r="H2268" s="26" t="s">
        <v>74</v>
      </c>
      <c r="I2268" s="27">
        <v>26.679819767662199</v>
      </c>
      <c r="J2268" s="27">
        <v>3.6849062789999998</v>
      </c>
      <c r="K2268" s="26" t="s">
        <v>74</v>
      </c>
      <c r="L2268" s="23" t="s">
        <v>178</v>
      </c>
      <c r="M2268" s="23" t="s">
        <v>2930</v>
      </c>
      <c r="N2268" s="28" t="s">
        <v>74</v>
      </c>
      <c r="O2268" s="3" t="s">
        <v>109</v>
      </c>
      <c r="P2268" s="3" t="s">
        <v>110</v>
      </c>
      <c r="Q2268" s="28" t="s">
        <v>74</v>
      </c>
      <c r="R2268" s="29">
        <v>2</v>
      </c>
      <c r="S2268" s="30">
        <v>0</v>
      </c>
      <c r="T2268" s="30">
        <v>0</v>
      </c>
      <c r="U2268" s="30">
        <v>0</v>
      </c>
      <c r="V2268" s="30">
        <v>0</v>
      </c>
      <c r="W2268" s="28" t="s">
        <v>74</v>
      </c>
      <c r="X2268" s="3" t="s">
        <v>83</v>
      </c>
      <c r="Y2268" s="28" t="s">
        <v>74</v>
      </c>
      <c r="Z2268" s="31">
        <v>-15.58139534883721</v>
      </c>
      <c r="AA2268" s="31">
        <v>0.27624309392265189</v>
      </c>
      <c r="AB2268" s="31">
        <v>-19.725785050862449</v>
      </c>
      <c r="AC2268" s="31">
        <v>7.3064139083301765</v>
      </c>
      <c r="AD2268" s="28" t="s">
        <v>74</v>
      </c>
      <c r="AE2268" s="31">
        <v>-29.267448027587868</v>
      </c>
      <c r="AF2268" s="31">
        <v>-17.517604694153892</v>
      </c>
      <c r="AG2268" s="28" t="s">
        <v>74</v>
      </c>
      <c r="AH2268" s="32">
        <v>45940</v>
      </c>
      <c r="AJ2268" s="30" t="s">
        <v>6968</v>
      </c>
    </row>
    <row r="2269" spans="1:36" x14ac:dyDescent="0.2">
      <c r="A2269" s="23" t="s">
        <v>4215</v>
      </c>
      <c r="B2269" s="24" t="s">
        <v>188</v>
      </c>
      <c r="C2269" s="25" t="s">
        <v>4216</v>
      </c>
      <c r="D2269" s="26" t="s">
        <v>74</v>
      </c>
      <c r="E2269" s="24">
        <v>3</v>
      </c>
      <c r="F2269" s="27">
        <v>-19.194308906966189</v>
      </c>
      <c r="G2269" s="27">
        <v>46.810031457228092</v>
      </c>
      <c r="H2269" s="26" t="s">
        <v>74</v>
      </c>
      <c r="I2269" s="27">
        <v>60.661436504219026</v>
      </c>
      <c r="J2269" s="27">
        <v>3.6751733980000001</v>
      </c>
      <c r="K2269" s="26" t="s">
        <v>74</v>
      </c>
      <c r="L2269" s="23" t="s">
        <v>247</v>
      </c>
      <c r="M2269" s="23" t="s">
        <v>248</v>
      </c>
      <c r="N2269" s="28" t="s">
        <v>74</v>
      </c>
      <c r="O2269" s="3" t="s">
        <v>99</v>
      </c>
      <c r="P2269" s="3" t="s">
        <v>190</v>
      </c>
      <c r="Q2269" s="28" t="s">
        <v>74</v>
      </c>
      <c r="R2269" s="29">
        <v>3</v>
      </c>
      <c r="S2269" s="30">
        <v>0</v>
      </c>
      <c r="T2269" s="30">
        <v>0</v>
      </c>
      <c r="U2269" s="30">
        <v>0</v>
      </c>
      <c r="V2269" s="30">
        <v>0</v>
      </c>
      <c r="W2269" s="28" t="s">
        <v>74</v>
      </c>
      <c r="X2269" s="3" t="s">
        <v>79</v>
      </c>
      <c r="Y2269" s="28" t="s">
        <v>74</v>
      </c>
      <c r="Z2269" s="31">
        <v>-18.730082855321861</v>
      </c>
      <c r="AA2269" s="31">
        <v>71.531864805784423</v>
      </c>
      <c r="AB2269" s="31">
        <v>-72.22126155938362</v>
      </c>
      <c r="AC2269" s="31">
        <v>-47.396620403805173</v>
      </c>
      <c r="AD2269" s="28" t="s">
        <v>74</v>
      </c>
      <c r="AE2269" s="31">
        <v>-84.135730910847315</v>
      </c>
      <c r="AF2269" s="31">
        <v>-63.377497066382851</v>
      </c>
      <c r="AG2269" s="28" t="s">
        <v>74</v>
      </c>
      <c r="AH2269" s="32">
        <v>45940</v>
      </c>
      <c r="AJ2269" s="30" t="s">
        <v>6969</v>
      </c>
    </row>
    <row r="2270" spans="1:36" x14ac:dyDescent="0.2">
      <c r="A2270" s="23" t="s">
        <v>4217</v>
      </c>
      <c r="B2270" s="24" t="s">
        <v>72</v>
      </c>
      <c r="C2270" s="25" t="s">
        <v>4218</v>
      </c>
      <c r="D2270" s="26" t="s">
        <v>74</v>
      </c>
      <c r="E2270" s="24">
        <v>0</v>
      </c>
      <c r="F2270" s="27">
        <v>-34.744864783270046</v>
      </c>
      <c r="G2270" s="27">
        <v>6.9446107693693939</v>
      </c>
      <c r="H2270" s="26" t="s">
        <v>74</v>
      </c>
      <c r="I2270" s="27">
        <v>45.878358133600237</v>
      </c>
      <c r="J2270" s="27">
        <v>3.6516915220000001</v>
      </c>
      <c r="K2270" s="26" t="s">
        <v>74</v>
      </c>
      <c r="L2270" s="23" t="s">
        <v>122</v>
      </c>
      <c r="M2270" s="23" t="s">
        <v>161</v>
      </c>
      <c r="N2270" s="28" t="s">
        <v>74</v>
      </c>
      <c r="O2270" s="3" t="s">
        <v>77</v>
      </c>
      <c r="P2270" s="3" t="s">
        <v>78</v>
      </c>
      <c r="Q2270" s="28" t="s">
        <v>74</v>
      </c>
      <c r="R2270" s="29">
        <v>0</v>
      </c>
      <c r="S2270" s="30">
        <v>0</v>
      </c>
      <c r="T2270" s="30">
        <v>0</v>
      </c>
      <c r="U2270" s="30">
        <v>43</v>
      </c>
      <c r="V2270" s="30">
        <v>55</v>
      </c>
      <c r="W2270" s="28" t="s">
        <v>74</v>
      </c>
      <c r="X2270" s="3" t="s">
        <v>79</v>
      </c>
      <c r="Y2270" s="28" t="s">
        <v>74</v>
      </c>
      <c r="Z2270" s="31">
        <v>-24.640287769784162</v>
      </c>
      <c r="AA2270" s="31">
        <v>6.6157760814249418</v>
      </c>
      <c r="AB2270" s="31">
        <v>-68.015267175572518</v>
      </c>
      <c r="AC2270" s="31">
        <v>-52.280893565892796</v>
      </c>
      <c r="AD2270" s="28" t="s">
        <v>74</v>
      </c>
      <c r="AE2270" s="31">
        <v>-77.306317184636313</v>
      </c>
      <c r="AF2270" s="31">
        <v>-65.040877974676732</v>
      </c>
      <c r="AG2270" s="28" t="s">
        <v>74</v>
      </c>
      <c r="AH2270" s="32">
        <v>45940</v>
      </c>
      <c r="AJ2270" s="30" t="s">
        <v>6970</v>
      </c>
    </row>
    <row r="2271" spans="1:36" x14ac:dyDescent="0.2">
      <c r="A2271" s="23" t="s">
        <v>4219</v>
      </c>
      <c r="B2271" s="24" t="s">
        <v>255</v>
      </c>
      <c r="C2271" s="25" t="s">
        <v>4220</v>
      </c>
      <c r="D2271" s="26" t="s">
        <v>74</v>
      </c>
      <c r="E2271" s="24">
        <v>0</v>
      </c>
      <c r="F2271" s="27">
        <v>-17.861172952276437</v>
      </c>
      <c r="G2271" s="27">
        <v>4.5151002379574141</v>
      </c>
      <c r="H2271" s="26" t="s">
        <v>74</v>
      </c>
      <c r="I2271" s="27">
        <v>28.536929645601255</v>
      </c>
      <c r="J2271" s="27">
        <v>3.6345535149999999</v>
      </c>
      <c r="K2271" s="26" t="s">
        <v>74</v>
      </c>
      <c r="L2271" s="23" t="s">
        <v>178</v>
      </c>
      <c r="M2271" s="23" t="s">
        <v>421</v>
      </c>
      <c r="N2271" s="28" t="s">
        <v>74</v>
      </c>
      <c r="O2271" s="3" t="s">
        <v>109</v>
      </c>
      <c r="P2271" s="3" t="s">
        <v>258</v>
      </c>
      <c r="Q2271" s="28" t="s">
        <v>74</v>
      </c>
      <c r="R2271" s="29">
        <v>2</v>
      </c>
      <c r="S2271" s="30">
        <v>0</v>
      </c>
      <c r="T2271" s="30">
        <v>0</v>
      </c>
      <c r="U2271" s="30">
        <v>0</v>
      </c>
      <c r="V2271" s="30">
        <v>10</v>
      </c>
      <c r="W2271" s="28" t="s">
        <v>74</v>
      </c>
      <c r="X2271" s="3" t="s">
        <v>83</v>
      </c>
      <c r="Y2271" s="28" t="s">
        <v>74</v>
      </c>
      <c r="Z2271" s="31">
        <v>-10.993167398731089</v>
      </c>
      <c r="AA2271" s="31">
        <v>8.8264436771314152</v>
      </c>
      <c r="AB2271" s="31">
        <v>-36.74044086926525</v>
      </c>
      <c r="AC2271" s="31">
        <v>-9.5036395955242146</v>
      </c>
      <c r="AD2271" s="28" t="s">
        <v>74</v>
      </c>
      <c r="AE2271" s="31">
        <v>-52.601172046052923</v>
      </c>
      <c r="AF2271" s="31">
        <v>-37.393333601838485</v>
      </c>
      <c r="AG2271" s="28" t="s">
        <v>74</v>
      </c>
      <c r="AH2271" s="32">
        <v>45940</v>
      </c>
      <c r="AJ2271" s="30" t="s">
        <v>6971</v>
      </c>
    </row>
    <row r="2272" spans="1:36" x14ac:dyDescent="0.2">
      <c r="A2272" s="23" t="s">
        <v>4221</v>
      </c>
      <c r="B2272" s="24" t="s">
        <v>194</v>
      </c>
      <c r="C2272" s="25" t="s">
        <v>4222</v>
      </c>
      <c r="D2272" s="26" t="s">
        <v>74</v>
      </c>
      <c r="E2272" s="24">
        <v>3</v>
      </c>
      <c r="F2272" s="27">
        <v>-16.211479796214373</v>
      </c>
      <c r="G2272" s="27">
        <v>22.030132687639878</v>
      </c>
      <c r="H2272" s="26" t="s">
        <v>74</v>
      </c>
      <c r="I2272" s="27">
        <v>49.311957101331856</v>
      </c>
      <c r="J2272" s="27">
        <v>3.5779414200000002</v>
      </c>
      <c r="K2272" s="26" t="s">
        <v>74</v>
      </c>
      <c r="L2272" s="23" t="s">
        <v>178</v>
      </c>
      <c r="M2272" s="23" t="s">
        <v>179</v>
      </c>
      <c r="N2272" s="28" t="s">
        <v>74</v>
      </c>
      <c r="O2272" s="3" t="s">
        <v>156</v>
      </c>
      <c r="P2272" s="3" t="s">
        <v>196</v>
      </c>
      <c r="Q2272" s="28" t="s">
        <v>74</v>
      </c>
      <c r="R2272" s="29">
        <v>4</v>
      </c>
      <c r="S2272" s="30">
        <v>0</v>
      </c>
      <c r="T2272" s="30">
        <v>0</v>
      </c>
      <c r="U2272" s="30">
        <v>0</v>
      </c>
      <c r="V2272" s="30">
        <v>0</v>
      </c>
      <c r="W2272" s="28" t="s">
        <v>74</v>
      </c>
      <c r="X2272" s="3" t="s">
        <v>79</v>
      </c>
      <c r="Y2272" s="28" t="s">
        <v>74</v>
      </c>
      <c r="Z2272" s="31">
        <v>-8.1097975768049793</v>
      </c>
      <c r="AA2272" s="31">
        <v>35.546334716459192</v>
      </c>
      <c r="AB2272" s="31">
        <v>-8.1097975768049793</v>
      </c>
      <c r="AC2272" s="31">
        <v>36.868603539058419</v>
      </c>
      <c r="AD2272" s="28" t="s">
        <v>74</v>
      </c>
      <c r="AE2272" s="31">
        <v>-16.211479796214373</v>
      </c>
      <c r="AF2272" s="31">
        <v>9.8662884958039854</v>
      </c>
      <c r="AG2272" s="28" t="s">
        <v>74</v>
      </c>
      <c r="AH2272" s="32">
        <v>45940</v>
      </c>
      <c r="AJ2272" s="30" t="s">
        <v>6972</v>
      </c>
    </row>
    <row r="2273" spans="1:36" x14ac:dyDescent="0.2">
      <c r="A2273" s="23" t="s">
        <v>4223</v>
      </c>
      <c r="B2273" s="24" t="s">
        <v>194</v>
      </c>
      <c r="C2273" s="25" t="s">
        <v>4224</v>
      </c>
      <c r="D2273" s="26" t="s">
        <v>74</v>
      </c>
      <c r="E2273" s="24">
        <v>3</v>
      </c>
      <c r="F2273" s="27">
        <v>0</v>
      </c>
      <c r="G2273" s="27">
        <v>42.415568866053384</v>
      </c>
      <c r="H2273" s="26" t="s">
        <v>74</v>
      </c>
      <c r="I2273" s="27">
        <v>36.865226936816185</v>
      </c>
      <c r="J2273" s="27">
        <v>3.5742392270000001</v>
      </c>
      <c r="K2273" s="26" t="s">
        <v>74</v>
      </c>
      <c r="L2273" s="23" t="s">
        <v>75</v>
      </c>
      <c r="M2273" s="23" t="s">
        <v>372</v>
      </c>
      <c r="N2273" s="28" t="s">
        <v>74</v>
      </c>
      <c r="O2273" s="3" t="s">
        <v>156</v>
      </c>
      <c r="P2273" s="3" t="s">
        <v>196</v>
      </c>
      <c r="Q2273" s="28" t="s">
        <v>74</v>
      </c>
      <c r="R2273" s="29">
        <v>4</v>
      </c>
      <c r="S2273" s="30">
        <v>0</v>
      </c>
      <c r="T2273" s="30">
        <v>0</v>
      </c>
      <c r="U2273" s="30">
        <v>0</v>
      </c>
      <c r="V2273" s="30">
        <v>0</v>
      </c>
      <c r="W2273" s="28" t="s">
        <v>74</v>
      </c>
      <c r="X2273" s="3" t="s">
        <v>83</v>
      </c>
      <c r="Y2273" s="28" t="s">
        <v>74</v>
      </c>
      <c r="Z2273" s="31">
        <v>-1.0752688172043012</v>
      </c>
      <c r="AA2273" s="31">
        <v>71.16279069767441</v>
      </c>
      <c r="AB2273" s="31">
        <v>-18.54081813352223</v>
      </c>
      <c r="AC2273" s="31">
        <v>5.0465039874068705</v>
      </c>
      <c r="AD2273" s="28" t="s">
        <v>74</v>
      </c>
      <c r="AE2273" s="31">
        <v>-42.385797302042413</v>
      </c>
      <c r="AF2273" s="31">
        <v>-17.731381647493123</v>
      </c>
      <c r="AG2273" s="28" t="s">
        <v>74</v>
      </c>
      <c r="AH2273" s="32">
        <v>45940</v>
      </c>
      <c r="AJ2273" s="30" t="s">
        <v>6973</v>
      </c>
    </row>
    <row r="2274" spans="1:36" x14ac:dyDescent="0.2">
      <c r="A2274" s="23" t="s">
        <v>4225</v>
      </c>
      <c r="B2274" s="24" t="s">
        <v>194</v>
      </c>
      <c r="C2274" s="25" t="s">
        <v>4226</v>
      </c>
      <c r="D2274" s="26" t="s">
        <v>74</v>
      </c>
      <c r="E2274" s="24">
        <v>2</v>
      </c>
      <c r="F2274" s="27">
        <v>-9.6587452594891943</v>
      </c>
      <c r="G2274" s="27">
        <v>31.924188004447757</v>
      </c>
      <c r="H2274" s="26" t="s">
        <v>74</v>
      </c>
      <c r="I2274" s="27">
        <v>28.318971264667081</v>
      </c>
      <c r="J2274" s="27">
        <v>3.5385092889999998</v>
      </c>
      <c r="K2274" s="26" t="s">
        <v>74</v>
      </c>
      <c r="L2274" s="23" t="s">
        <v>91</v>
      </c>
      <c r="M2274" s="23" t="s">
        <v>92</v>
      </c>
      <c r="N2274" s="28" t="s">
        <v>74</v>
      </c>
      <c r="O2274" s="3" t="s">
        <v>156</v>
      </c>
      <c r="P2274" s="3" t="s">
        <v>196</v>
      </c>
      <c r="Q2274" s="28" t="s">
        <v>74</v>
      </c>
      <c r="R2274" s="29">
        <v>4</v>
      </c>
      <c r="S2274" s="30">
        <v>0</v>
      </c>
      <c r="T2274" s="30">
        <v>0</v>
      </c>
      <c r="U2274" s="30">
        <v>0</v>
      </c>
      <c r="V2274" s="30">
        <v>0</v>
      </c>
      <c r="W2274" s="28" t="s">
        <v>74</v>
      </c>
      <c r="X2274" s="3" t="s">
        <v>83</v>
      </c>
      <c r="Y2274" s="28" t="s">
        <v>74</v>
      </c>
      <c r="Z2274" s="31">
        <v>0</v>
      </c>
      <c r="AA2274" s="31">
        <v>47.497949138638226</v>
      </c>
      <c r="AB2274" s="31">
        <v>-16.177156177156171</v>
      </c>
      <c r="AC2274" s="31">
        <v>41.914616105521937</v>
      </c>
      <c r="AD2274" s="28" t="s">
        <v>74</v>
      </c>
      <c r="AE2274" s="31">
        <v>-37.35046375896421</v>
      </c>
      <c r="AF2274" s="31">
        <v>14.153908840573632</v>
      </c>
      <c r="AG2274" s="28" t="s">
        <v>74</v>
      </c>
      <c r="AH2274" s="32">
        <v>45940</v>
      </c>
      <c r="AJ2274" s="30" t="s">
        <v>6974</v>
      </c>
    </row>
    <row r="2275" spans="1:36" x14ac:dyDescent="0.2">
      <c r="A2275" s="23" t="s">
        <v>4227</v>
      </c>
      <c r="B2275" s="24" t="s">
        <v>194</v>
      </c>
      <c r="C2275" s="25" t="s">
        <v>4228</v>
      </c>
      <c r="D2275" s="26" t="s">
        <v>74</v>
      </c>
      <c r="E2275" s="24">
        <v>0</v>
      </c>
      <c r="F2275" s="27">
        <v>-12.156386250679798</v>
      </c>
      <c r="G2275" s="27">
        <v>8.9211121805535765</v>
      </c>
      <c r="H2275" s="26" t="s">
        <v>74</v>
      </c>
      <c r="I2275" s="27">
        <v>29.844834432432748</v>
      </c>
      <c r="J2275" s="27">
        <v>3.525467382</v>
      </c>
      <c r="K2275" s="26" t="s">
        <v>74</v>
      </c>
      <c r="L2275" s="23" t="s">
        <v>91</v>
      </c>
      <c r="M2275" s="23" t="s">
        <v>1147</v>
      </c>
      <c r="N2275" s="28" t="s">
        <v>74</v>
      </c>
      <c r="O2275" s="3" t="s">
        <v>156</v>
      </c>
      <c r="P2275" s="3" t="s">
        <v>196</v>
      </c>
      <c r="Q2275" s="28" t="s">
        <v>74</v>
      </c>
      <c r="R2275" s="29">
        <v>4</v>
      </c>
      <c r="S2275" s="30">
        <v>0</v>
      </c>
      <c r="T2275" s="30">
        <v>0</v>
      </c>
      <c r="U2275" s="30">
        <v>0</v>
      </c>
      <c r="V2275" s="30">
        <v>4</v>
      </c>
      <c r="W2275" s="28" t="s">
        <v>74</v>
      </c>
      <c r="X2275" s="3" t="s">
        <v>83</v>
      </c>
      <c r="Y2275" s="28" t="s">
        <v>74</v>
      </c>
      <c r="Z2275" s="31">
        <v>-9.2246375900524278</v>
      </c>
      <c r="AA2275" s="31">
        <v>15.675467828761864</v>
      </c>
      <c r="AB2275" s="31">
        <v>-12.428590488434997</v>
      </c>
      <c r="AC2275" s="31">
        <v>4.3858087926682598</v>
      </c>
      <c r="AD2275" s="28" t="s">
        <v>74</v>
      </c>
      <c r="AE2275" s="31">
        <v>-38.725631086718941</v>
      </c>
      <c r="AF2275" s="31">
        <v>-17.591891996861605</v>
      </c>
      <c r="AG2275" s="28" t="s">
        <v>74</v>
      </c>
      <c r="AH2275" s="32">
        <v>45940</v>
      </c>
      <c r="AJ2275" s="30" t="s">
        <v>6975</v>
      </c>
    </row>
    <row r="2276" spans="1:36" x14ac:dyDescent="0.2">
      <c r="A2276" s="23" t="s">
        <v>4229</v>
      </c>
      <c r="B2276" s="24" t="s">
        <v>194</v>
      </c>
      <c r="C2276" s="25" t="s">
        <v>4230</v>
      </c>
      <c r="D2276" s="26" t="s">
        <v>74</v>
      </c>
      <c r="E2276" s="24">
        <v>2</v>
      </c>
      <c r="F2276" s="27">
        <v>-19.166845342934661</v>
      </c>
      <c r="G2276" s="27">
        <v>1.9271364279848042</v>
      </c>
      <c r="H2276" s="26" t="s">
        <v>74</v>
      </c>
      <c r="I2276" s="27">
        <v>14.438992011164004</v>
      </c>
      <c r="J2276" s="27">
        <v>3.5044242689999998</v>
      </c>
      <c r="K2276" s="26" t="s">
        <v>74</v>
      </c>
      <c r="L2276" s="23" t="s">
        <v>122</v>
      </c>
      <c r="M2276" s="23" t="s">
        <v>221</v>
      </c>
      <c r="N2276" s="28" t="s">
        <v>74</v>
      </c>
      <c r="O2276" s="3" t="s">
        <v>156</v>
      </c>
      <c r="P2276" s="3" t="s">
        <v>196</v>
      </c>
      <c r="Q2276" s="28" t="s">
        <v>74</v>
      </c>
      <c r="R2276" s="29">
        <v>3</v>
      </c>
      <c r="S2276" s="30">
        <v>0</v>
      </c>
      <c r="T2276" s="30">
        <v>0</v>
      </c>
      <c r="U2276" s="30">
        <v>0</v>
      </c>
      <c r="V2276" s="30">
        <v>0</v>
      </c>
      <c r="W2276" s="28" t="s">
        <v>74</v>
      </c>
      <c r="X2276" s="3" t="s">
        <v>101</v>
      </c>
      <c r="Y2276" s="28" t="s">
        <v>74</v>
      </c>
      <c r="Z2276" s="31">
        <v>-7.8007518796992485</v>
      </c>
      <c r="AA2276" s="31">
        <v>3.7965629688567955</v>
      </c>
      <c r="AB2276" s="31">
        <v>-7.8007518796992485</v>
      </c>
      <c r="AC2276" s="31">
        <v>28.055499175021037</v>
      </c>
      <c r="AD2276" s="28" t="s">
        <v>74</v>
      </c>
      <c r="AE2276" s="31">
        <v>-19.166845342934661</v>
      </c>
      <c r="AF2276" s="31">
        <v>3.6268869316764922</v>
      </c>
      <c r="AG2276" s="28" t="s">
        <v>74</v>
      </c>
      <c r="AH2276" s="32">
        <v>45940</v>
      </c>
      <c r="AJ2276" s="30" t="s">
        <v>6976</v>
      </c>
    </row>
    <row r="2277" spans="1:36" x14ac:dyDescent="0.2">
      <c r="A2277" s="23">
        <v>4197</v>
      </c>
      <c r="B2277" s="24" t="s">
        <v>1566</v>
      </c>
      <c r="C2277" s="25" t="s">
        <v>4231</v>
      </c>
      <c r="D2277" s="26" t="s">
        <v>74</v>
      </c>
      <c r="E2277" s="24">
        <v>2</v>
      </c>
      <c r="F2277" s="27">
        <v>-9.6142562727674239</v>
      </c>
      <c r="G2277" s="27">
        <v>38.747104012032473</v>
      </c>
      <c r="H2277" s="26" t="s">
        <v>74</v>
      </c>
      <c r="I2277" s="27">
        <v>50.874867295018198</v>
      </c>
      <c r="J2277" s="27">
        <v>3.4852076790000002</v>
      </c>
      <c r="K2277" s="26" t="s">
        <v>74</v>
      </c>
      <c r="L2277" s="23" t="s">
        <v>91</v>
      </c>
      <c r="M2277" s="23" t="s">
        <v>106</v>
      </c>
      <c r="N2277" s="28" t="s">
        <v>74</v>
      </c>
      <c r="O2277" s="3" t="s">
        <v>109</v>
      </c>
      <c r="P2277" s="3" t="s">
        <v>1568</v>
      </c>
      <c r="Q2277" s="28" t="s">
        <v>74</v>
      </c>
      <c r="R2277" s="29">
        <v>5</v>
      </c>
      <c r="S2277" s="30">
        <v>4</v>
      </c>
      <c r="T2277" s="30">
        <v>0</v>
      </c>
      <c r="U2277" s="30">
        <v>0</v>
      </c>
      <c r="V2277" s="30">
        <v>0</v>
      </c>
      <c r="W2277" s="28" t="s">
        <v>74</v>
      </c>
      <c r="X2277" s="3" t="s">
        <v>79</v>
      </c>
      <c r="Y2277" s="28" t="s">
        <v>74</v>
      </c>
      <c r="Z2277" s="31">
        <v>-4.4247787610619316</v>
      </c>
      <c r="AA2277" s="31">
        <v>42.105263157894747</v>
      </c>
      <c r="AB2277" s="31">
        <v>-18.796992481203006</v>
      </c>
      <c r="AC2277" s="31">
        <v>8.3086797372511754</v>
      </c>
      <c r="AD2277" s="28" t="s">
        <v>74</v>
      </c>
      <c r="AE2277" s="31">
        <v>-29.173637955396625</v>
      </c>
      <c r="AF2277" s="31">
        <v>-14.082445120090373</v>
      </c>
      <c r="AG2277" s="28" t="s">
        <v>74</v>
      </c>
      <c r="AH2277" s="32">
        <v>45940</v>
      </c>
      <c r="AJ2277" s="30" t="s">
        <v>6977</v>
      </c>
    </row>
    <row r="2278" spans="1:36" x14ac:dyDescent="0.2">
      <c r="A2278" s="23" t="s">
        <v>4232</v>
      </c>
      <c r="B2278" s="24" t="s">
        <v>657</v>
      </c>
      <c r="C2278" s="25" t="s">
        <v>4233</v>
      </c>
      <c r="D2278" s="26" t="s">
        <v>74</v>
      </c>
      <c r="E2278" s="24">
        <v>3</v>
      </c>
      <c r="F2278" s="27">
        <v>-12.001220832104734</v>
      </c>
      <c r="G2278" s="27">
        <v>51.286094991566834</v>
      </c>
      <c r="H2278" s="26" t="s">
        <v>74</v>
      </c>
      <c r="I2278" s="27">
        <v>57.987124819577119</v>
      </c>
      <c r="J2278" s="27">
        <v>3.4833502580000002</v>
      </c>
      <c r="K2278" s="26" t="s">
        <v>74</v>
      </c>
      <c r="L2278" s="23" t="s">
        <v>247</v>
      </c>
      <c r="M2278" s="23" t="s">
        <v>409</v>
      </c>
      <c r="N2278" s="28" t="s">
        <v>74</v>
      </c>
      <c r="O2278" s="3" t="s">
        <v>109</v>
      </c>
      <c r="P2278" s="3" t="s">
        <v>659</v>
      </c>
      <c r="Q2278" s="28" t="s">
        <v>74</v>
      </c>
      <c r="R2278" s="29">
        <v>3</v>
      </c>
      <c r="S2278" s="30">
        <v>0</v>
      </c>
      <c r="T2278" s="30">
        <v>0</v>
      </c>
      <c r="U2278" s="30">
        <v>0</v>
      </c>
      <c r="V2278" s="30">
        <v>0</v>
      </c>
      <c r="W2278" s="28" t="s">
        <v>74</v>
      </c>
      <c r="X2278" s="3" t="s">
        <v>79</v>
      </c>
      <c r="Y2278" s="28" t="s">
        <v>74</v>
      </c>
      <c r="Z2278" s="31">
        <v>-9.5419847328244281</v>
      </c>
      <c r="AA2278" s="31">
        <v>81.609195402298852</v>
      </c>
      <c r="AB2278" s="31">
        <v>-56.03128980164874</v>
      </c>
      <c r="AC2278" s="31">
        <v>-22.632480044638907</v>
      </c>
      <c r="AD2278" s="28" t="s">
        <v>74</v>
      </c>
      <c r="AE2278" s="31">
        <v>-74.65457717585322</v>
      </c>
      <c r="AF2278" s="31">
        <v>-49.203646160208535</v>
      </c>
      <c r="AG2278" s="28" t="s">
        <v>74</v>
      </c>
      <c r="AH2278" s="32">
        <v>45940</v>
      </c>
      <c r="AJ2278" s="30" t="s">
        <v>6978</v>
      </c>
    </row>
    <row r="2279" spans="1:36" x14ac:dyDescent="0.2">
      <c r="A2279" s="23" t="s">
        <v>4234</v>
      </c>
      <c r="B2279" s="24" t="s">
        <v>154</v>
      </c>
      <c r="C2279" s="25" t="s">
        <v>4235</v>
      </c>
      <c r="D2279" s="26" t="s">
        <v>74</v>
      </c>
      <c r="E2279" s="24">
        <v>0</v>
      </c>
      <c r="F2279" s="27">
        <v>-23.878399902799096</v>
      </c>
      <c r="G2279" s="27">
        <v>0</v>
      </c>
      <c r="H2279" s="26" t="s">
        <v>74</v>
      </c>
      <c r="I2279" s="27">
        <v>18.457285395097184</v>
      </c>
      <c r="J2279" s="27">
        <v>3.4607349420000002</v>
      </c>
      <c r="K2279" s="26" t="s">
        <v>74</v>
      </c>
      <c r="L2279" s="23" t="s">
        <v>91</v>
      </c>
      <c r="M2279" s="23" t="s">
        <v>1767</v>
      </c>
      <c r="N2279" s="28" t="s">
        <v>74</v>
      </c>
      <c r="O2279" s="3" t="s">
        <v>156</v>
      </c>
      <c r="P2279" s="3" t="s">
        <v>902</v>
      </c>
      <c r="Q2279" s="28" t="s">
        <v>74</v>
      </c>
      <c r="R2279" s="29">
        <v>0</v>
      </c>
      <c r="S2279" s="30">
        <v>0</v>
      </c>
      <c r="T2279" s="30">
        <v>0</v>
      </c>
      <c r="U2279" s="30">
        <v>21</v>
      </c>
      <c r="V2279" s="30">
        <v>18</v>
      </c>
      <c r="W2279" s="28" t="s">
        <v>74</v>
      </c>
      <c r="X2279" s="3" t="s">
        <v>101</v>
      </c>
      <c r="Y2279" s="28" t="s">
        <v>74</v>
      </c>
      <c r="Z2279" s="31">
        <v>-16.38185032410135</v>
      </c>
      <c r="AA2279" s="31">
        <v>0</v>
      </c>
      <c r="AB2279" s="31">
        <v>-24.940491933350973</v>
      </c>
      <c r="AC2279" s="31">
        <v>-11.267579211976072</v>
      </c>
      <c r="AD2279" s="28" t="s">
        <v>74</v>
      </c>
      <c r="AE2279" s="31">
        <v>-43.698391880558894</v>
      </c>
      <c r="AF2279" s="31">
        <v>-28.602950014246904</v>
      </c>
      <c r="AG2279" s="28" t="s">
        <v>74</v>
      </c>
      <c r="AH2279" s="32">
        <v>45940</v>
      </c>
      <c r="AJ2279" s="30" t="s">
        <v>6979</v>
      </c>
    </row>
    <row r="2280" spans="1:36" x14ac:dyDescent="0.2">
      <c r="A2280" s="23" t="s">
        <v>4236</v>
      </c>
      <c r="B2280" s="24" t="s">
        <v>194</v>
      </c>
      <c r="C2280" s="25" t="s">
        <v>4237</v>
      </c>
      <c r="D2280" s="26" t="s">
        <v>74</v>
      </c>
      <c r="E2280" s="24">
        <v>0</v>
      </c>
      <c r="F2280" s="27">
        <v>-14.028364488896372</v>
      </c>
      <c r="G2280" s="27">
        <v>0</v>
      </c>
      <c r="H2280" s="26" t="s">
        <v>74</v>
      </c>
      <c r="I2280" s="27">
        <v>27.84404652908048</v>
      </c>
      <c r="J2280" s="27">
        <v>3.449097707</v>
      </c>
      <c r="K2280" s="26" t="s">
        <v>74</v>
      </c>
      <c r="L2280" s="23" t="s">
        <v>178</v>
      </c>
      <c r="M2280" s="23" t="s">
        <v>962</v>
      </c>
      <c r="N2280" s="28" t="s">
        <v>74</v>
      </c>
      <c r="O2280" s="3" t="s">
        <v>156</v>
      </c>
      <c r="P2280" s="3" t="s">
        <v>196</v>
      </c>
      <c r="Q2280" s="28" t="s">
        <v>74</v>
      </c>
      <c r="R2280" s="29">
        <v>0</v>
      </c>
      <c r="S2280" s="30">
        <v>0</v>
      </c>
      <c r="T2280" s="30">
        <v>0</v>
      </c>
      <c r="U2280" s="30">
        <v>1</v>
      </c>
      <c r="V2280" s="30">
        <v>51</v>
      </c>
      <c r="W2280" s="28" t="s">
        <v>74</v>
      </c>
      <c r="X2280" s="3" t="s">
        <v>83</v>
      </c>
      <c r="Y2280" s="28" t="s">
        <v>74</v>
      </c>
      <c r="Z2280" s="31">
        <v>-6.6270178419711128</v>
      </c>
      <c r="AA2280" s="31">
        <v>13.131021987976604</v>
      </c>
      <c r="AB2280" s="31">
        <v>-54.388877360448227</v>
      </c>
      <c r="AC2280" s="31">
        <v>-27.938778254768998</v>
      </c>
      <c r="AD2280" s="28" t="s">
        <v>74</v>
      </c>
      <c r="AE2280" s="31">
        <v>-65.882697269962748</v>
      </c>
      <c r="AF2280" s="31">
        <v>-44.117129810168919</v>
      </c>
      <c r="AG2280" s="28" t="s">
        <v>74</v>
      </c>
      <c r="AH2280" s="32">
        <v>45940</v>
      </c>
      <c r="AJ2280" s="30" t="s">
        <v>6980</v>
      </c>
    </row>
    <row r="2281" spans="1:36" x14ac:dyDescent="0.2">
      <c r="A2281" s="23" t="s">
        <v>4238</v>
      </c>
      <c r="B2281" s="24" t="s">
        <v>154</v>
      </c>
      <c r="C2281" s="25" t="s">
        <v>4239</v>
      </c>
      <c r="D2281" s="26" t="s">
        <v>74</v>
      </c>
      <c r="E2281" s="24">
        <v>3</v>
      </c>
      <c r="F2281" s="27">
        <v>-7.377914630546452</v>
      </c>
      <c r="G2281" s="27">
        <v>8.7310143787564591</v>
      </c>
      <c r="H2281" s="26" t="s">
        <v>74</v>
      </c>
      <c r="I2281" s="27">
        <v>22.086040051810148</v>
      </c>
      <c r="J2281" s="27">
        <v>3.4420244609999999</v>
      </c>
      <c r="K2281" s="26" t="s">
        <v>74</v>
      </c>
      <c r="L2281" s="23" t="s">
        <v>113</v>
      </c>
      <c r="M2281" s="23" t="s">
        <v>1388</v>
      </c>
      <c r="N2281" s="28" t="s">
        <v>74</v>
      </c>
      <c r="O2281" s="3" t="s">
        <v>156</v>
      </c>
      <c r="P2281" s="3" t="s">
        <v>902</v>
      </c>
      <c r="Q2281" s="28" t="s">
        <v>74</v>
      </c>
      <c r="R2281" s="29">
        <v>5</v>
      </c>
      <c r="S2281" s="30">
        <v>46</v>
      </c>
      <c r="T2281" s="30">
        <v>0</v>
      </c>
      <c r="U2281" s="30">
        <v>0</v>
      </c>
      <c r="V2281" s="30">
        <v>0</v>
      </c>
      <c r="W2281" s="28" t="s">
        <v>74</v>
      </c>
      <c r="X2281" s="3" t="s">
        <v>83</v>
      </c>
      <c r="Y2281" s="28" t="s">
        <v>74</v>
      </c>
      <c r="Z2281" s="31">
        <v>-4.383116883116891</v>
      </c>
      <c r="AA2281" s="31">
        <v>23.999999999999993</v>
      </c>
      <c r="AB2281" s="31">
        <v>-4.383116883116891</v>
      </c>
      <c r="AC2281" s="31">
        <v>39.807868867142879</v>
      </c>
      <c r="AD2281" s="28" t="s">
        <v>74</v>
      </c>
      <c r="AE2281" s="31">
        <v>-7.377914630546452</v>
      </c>
      <c r="AF2281" s="31">
        <v>26.38697409675985</v>
      </c>
      <c r="AG2281" s="28" t="s">
        <v>74</v>
      </c>
      <c r="AH2281" s="32">
        <v>45940</v>
      </c>
      <c r="AJ2281" s="30" t="s">
        <v>6981</v>
      </c>
    </row>
    <row r="2282" spans="1:36" x14ac:dyDescent="0.2">
      <c r="A2282" s="23">
        <v>2409</v>
      </c>
      <c r="B2282" s="24" t="s">
        <v>107</v>
      </c>
      <c r="C2282" s="25" t="s">
        <v>4240</v>
      </c>
      <c r="D2282" s="26" t="s">
        <v>74</v>
      </c>
      <c r="E2282" s="24">
        <v>1</v>
      </c>
      <c r="F2282" s="27">
        <v>-14.492362701982984</v>
      </c>
      <c r="G2282" s="27">
        <v>11.727586040326209</v>
      </c>
      <c r="H2282" s="26" t="s">
        <v>74</v>
      </c>
      <c r="I2282" s="27">
        <v>33.846686269870808</v>
      </c>
      <c r="J2282" s="27">
        <v>3.439566364</v>
      </c>
      <c r="K2282" s="26" t="s">
        <v>74</v>
      </c>
      <c r="L2282" s="23" t="s">
        <v>75</v>
      </c>
      <c r="M2282" s="23" t="s">
        <v>372</v>
      </c>
      <c r="N2282" s="28" t="s">
        <v>74</v>
      </c>
      <c r="O2282" s="3" t="s">
        <v>109</v>
      </c>
      <c r="P2282" s="3" t="s">
        <v>110</v>
      </c>
      <c r="Q2282" s="28" t="s">
        <v>74</v>
      </c>
      <c r="R2282" s="29">
        <v>2</v>
      </c>
      <c r="S2282" s="30">
        <v>0</v>
      </c>
      <c r="T2282" s="30">
        <v>0</v>
      </c>
      <c r="U2282" s="30">
        <v>0</v>
      </c>
      <c r="V2282" s="30">
        <v>0</v>
      </c>
      <c r="W2282" s="28" t="s">
        <v>74</v>
      </c>
      <c r="X2282" s="3" t="s">
        <v>83</v>
      </c>
      <c r="Y2282" s="28" t="s">
        <v>74</v>
      </c>
      <c r="Z2282" s="31">
        <v>-4.5671438309475114</v>
      </c>
      <c r="AA2282" s="31">
        <v>21.212121212121204</v>
      </c>
      <c r="AB2282" s="31">
        <v>-34.487599438465139</v>
      </c>
      <c r="AC2282" s="31">
        <v>-10.601968033817995</v>
      </c>
      <c r="AD2282" s="28" t="s">
        <v>74</v>
      </c>
      <c r="AE2282" s="31">
        <v>-56.377921183191283</v>
      </c>
      <c r="AF2282" s="31">
        <v>-33.592864702794948</v>
      </c>
      <c r="AG2282" s="28" t="s">
        <v>74</v>
      </c>
      <c r="AH2282" s="32">
        <v>45940</v>
      </c>
      <c r="AJ2282" s="30" t="s">
        <v>6982</v>
      </c>
    </row>
    <row r="2283" spans="1:36" x14ac:dyDescent="0.2">
      <c r="A2283" s="23" t="s">
        <v>4241</v>
      </c>
      <c r="B2283" s="24" t="s">
        <v>657</v>
      </c>
      <c r="C2283" s="25" t="s">
        <v>4242</v>
      </c>
      <c r="D2283" s="26" t="s">
        <v>74</v>
      </c>
      <c r="E2283" s="24">
        <v>0</v>
      </c>
      <c r="F2283" s="27">
        <v>-48.932232220763069</v>
      </c>
      <c r="G2283" s="27">
        <v>0</v>
      </c>
      <c r="H2283" s="26" t="s">
        <v>74</v>
      </c>
      <c r="I2283" s="27">
        <v>34.526632970089047</v>
      </c>
      <c r="J2283" s="27">
        <v>3.4300091180000001</v>
      </c>
      <c r="K2283" s="26" t="s">
        <v>74</v>
      </c>
      <c r="L2283" s="23" t="s">
        <v>75</v>
      </c>
      <c r="M2283" s="23" t="s">
        <v>174</v>
      </c>
      <c r="N2283" s="28" t="s">
        <v>74</v>
      </c>
      <c r="O2283" s="3" t="s">
        <v>109</v>
      </c>
      <c r="P2283" s="3" t="s">
        <v>659</v>
      </c>
      <c r="Q2283" s="28" t="s">
        <v>74</v>
      </c>
      <c r="R2283" s="29">
        <v>0</v>
      </c>
      <c r="S2283" s="30">
        <v>0</v>
      </c>
      <c r="T2283" s="30">
        <v>0</v>
      </c>
      <c r="U2283" s="30">
        <v>20</v>
      </c>
      <c r="V2283" s="30">
        <v>22</v>
      </c>
      <c r="W2283" s="28" t="s">
        <v>74</v>
      </c>
      <c r="X2283" s="3" t="s">
        <v>83</v>
      </c>
      <c r="Y2283" s="28" t="s">
        <v>74</v>
      </c>
      <c r="Z2283" s="31">
        <v>-35.714285714285715</v>
      </c>
      <c r="AA2283" s="31">
        <v>0</v>
      </c>
      <c r="AB2283" s="31">
        <v>-86.224489795918373</v>
      </c>
      <c r="AC2283" s="31">
        <v>-54.062848642618079</v>
      </c>
      <c r="AD2283" s="28" t="s">
        <v>74</v>
      </c>
      <c r="AE2283" s="31">
        <v>-92.37442960020374</v>
      </c>
      <c r="AF2283" s="31">
        <v>-70.737566052028413</v>
      </c>
      <c r="AG2283" s="28" t="s">
        <v>74</v>
      </c>
      <c r="AH2283" s="32">
        <v>45940</v>
      </c>
      <c r="AJ2283" s="30" t="s">
        <v>6983</v>
      </c>
    </row>
    <row r="2284" spans="1:36" x14ac:dyDescent="0.2">
      <c r="A2284" s="23" t="s">
        <v>4243</v>
      </c>
      <c r="B2284" s="24" t="s">
        <v>154</v>
      </c>
      <c r="C2284" s="25" t="s">
        <v>4244</v>
      </c>
      <c r="D2284" s="26" t="s">
        <v>74</v>
      </c>
      <c r="E2284" s="24">
        <v>1</v>
      </c>
      <c r="F2284" s="27">
        <v>-21.854356801369136</v>
      </c>
      <c r="G2284" s="27">
        <v>0</v>
      </c>
      <c r="H2284" s="26" t="s">
        <v>74</v>
      </c>
      <c r="I2284" s="27">
        <v>18.910966113429016</v>
      </c>
      <c r="J2284" s="27">
        <v>3.4121838430000002</v>
      </c>
      <c r="K2284" s="26" t="s">
        <v>74</v>
      </c>
      <c r="L2284" s="23" t="s">
        <v>91</v>
      </c>
      <c r="M2284" s="23" t="s">
        <v>1767</v>
      </c>
      <c r="N2284" s="28" t="s">
        <v>74</v>
      </c>
      <c r="O2284" s="3" t="s">
        <v>156</v>
      </c>
      <c r="P2284" s="3" t="s">
        <v>321</v>
      </c>
      <c r="Q2284" s="28" t="s">
        <v>74</v>
      </c>
      <c r="R2284" s="29">
        <v>2</v>
      </c>
      <c r="S2284" s="30">
        <v>0</v>
      </c>
      <c r="T2284" s="30">
        <v>0</v>
      </c>
      <c r="U2284" s="30">
        <v>0</v>
      </c>
      <c r="V2284" s="30">
        <v>0</v>
      </c>
      <c r="W2284" s="28" t="s">
        <v>74</v>
      </c>
      <c r="X2284" s="3" t="s">
        <v>101</v>
      </c>
      <c r="Y2284" s="28" t="s">
        <v>74</v>
      </c>
      <c r="Z2284" s="31">
        <v>-11.568746214415514</v>
      </c>
      <c r="AA2284" s="31">
        <v>0</v>
      </c>
      <c r="AB2284" s="31">
        <v>-17.792792792792799</v>
      </c>
      <c r="AC2284" s="31">
        <v>7.7774469540567841</v>
      </c>
      <c r="AD2284" s="28" t="s">
        <v>74</v>
      </c>
      <c r="AE2284" s="31">
        <v>-31.888173610312393</v>
      </c>
      <c r="AF2284" s="31">
        <v>-12.043206248247893</v>
      </c>
      <c r="AG2284" s="28" t="s">
        <v>74</v>
      </c>
      <c r="AH2284" s="32">
        <v>45940</v>
      </c>
      <c r="AJ2284" s="30" t="s">
        <v>6984</v>
      </c>
    </row>
    <row r="2285" spans="1:36" x14ac:dyDescent="0.2">
      <c r="A2285" s="23" t="s">
        <v>4245</v>
      </c>
      <c r="B2285" s="24" t="s">
        <v>154</v>
      </c>
      <c r="C2285" s="25" t="s">
        <v>4246</v>
      </c>
      <c r="D2285" s="26" t="s">
        <v>74</v>
      </c>
      <c r="E2285" s="24">
        <v>0</v>
      </c>
      <c r="F2285" s="27">
        <v>-20.566586499278252</v>
      </c>
      <c r="G2285" s="27">
        <v>0</v>
      </c>
      <c r="H2285" s="26" t="s">
        <v>74</v>
      </c>
      <c r="I2285" s="27">
        <v>36.673819407538801</v>
      </c>
      <c r="J2285" s="27">
        <v>3.408746689</v>
      </c>
      <c r="K2285" s="26" t="s">
        <v>74</v>
      </c>
      <c r="L2285" s="23" t="s">
        <v>178</v>
      </c>
      <c r="M2285" s="23" t="s">
        <v>240</v>
      </c>
      <c r="N2285" s="28" t="s">
        <v>74</v>
      </c>
      <c r="O2285" s="3" t="s">
        <v>156</v>
      </c>
      <c r="P2285" s="3" t="s">
        <v>157</v>
      </c>
      <c r="Q2285" s="28" t="s">
        <v>74</v>
      </c>
      <c r="R2285" s="29">
        <v>0</v>
      </c>
      <c r="S2285" s="30">
        <v>0</v>
      </c>
      <c r="T2285" s="30">
        <v>0</v>
      </c>
      <c r="U2285" s="30">
        <v>7</v>
      </c>
      <c r="V2285" s="30">
        <v>12</v>
      </c>
      <c r="W2285" s="28" t="s">
        <v>74</v>
      </c>
      <c r="X2285" s="3" t="s">
        <v>83</v>
      </c>
      <c r="Y2285" s="28" t="s">
        <v>74</v>
      </c>
      <c r="Z2285" s="31">
        <v>-16.327788046826868</v>
      </c>
      <c r="AA2285" s="31">
        <v>5.3121364870104726</v>
      </c>
      <c r="AB2285" s="31">
        <v>-46.818092813785</v>
      </c>
      <c r="AC2285" s="31">
        <v>-24.199292229032</v>
      </c>
      <c r="AD2285" s="28" t="s">
        <v>74</v>
      </c>
      <c r="AE2285" s="31">
        <v>-59.526026890887728</v>
      </c>
      <c r="AF2285" s="31">
        <v>-39.655863833811736</v>
      </c>
      <c r="AG2285" s="28" t="s">
        <v>74</v>
      </c>
      <c r="AH2285" s="32">
        <v>45940</v>
      </c>
      <c r="AJ2285" s="30" t="s">
        <v>6985</v>
      </c>
    </row>
    <row r="2286" spans="1:36" x14ac:dyDescent="0.2">
      <c r="A2286" s="23" t="s">
        <v>4247</v>
      </c>
      <c r="B2286" s="24" t="s">
        <v>154</v>
      </c>
      <c r="C2286" s="25" t="s">
        <v>4248</v>
      </c>
      <c r="D2286" s="26" t="s">
        <v>74</v>
      </c>
      <c r="E2286" s="24">
        <v>0</v>
      </c>
      <c r="F2286" s="27">
        <v>-24.847624067653808</v>
      </c>
      <c r="G2286" s="27">
        <v>0</v>
      </c>
      <c r="H2286" s="26" t="s">
        <v>74</v>
      </c>
      <c r="I2286" s="27">
        <v>37.854774153068526</v>
      </c>
      <c r="J2286" s="27">
        <v>3.3998722219999999</v>
      </c>
      <c r="K2286" s="26" t="s">
        <v>74</v>
      </c>
      <c r="L2286" s="23" t="s">
        <v>247</v>
      </c>
      <c r="M2286" s="23" t="s">
        <v>672</v>
      </c>
      <c r="N2286" s="28" t="s">
        <v>74</v>
      </c>
      <c r="O2286" s="3" t="s">
        <v>156</v>
      </c>
      <c r="P2286" s="3" t="s">
        <v>1262</v>
      </c>
      <c r="Q2286" s="28" t="s">
        <v>74</v>
      </c>
      <c r="R2286" s="29">
        <v>1</v>
      </c>
      <c r="S2286" s="30">
        <v>0</v>
      </c>
      <c r="T2286" s="30">
        <v>0</v>
      </c>
      <c r="U2286" s="30">
        <v>0</v>
      </c>
      <c r="V2286" s="30">
        <v>3</v>
      </c>
      <c r="W2286" s="28" t="s">
        <v>74</v>
      </c>
      <c r="X2286" s="3" t="s">
        <v>83</v>
      </c>
      <c r="Y2286" s="28" t="s">
        <v>74</v>
      </c>
      <c r="Z2286" s="31">
        <v>-19.712402636309172</v>
      </c>
      <c r="AA2286" s="31">
        <v>0</v>
      </c>
      <c r="AB2286" s="31">
        <v>-23.1431029538285</v>
      </c>
      <c r="AC2286" s="31">
        <v>0.57662681755663536</v>
      </c>
      <c r="AD2286" s="28" t="s">
        <v>74</v>
      </c>
      <c r="AE2286" s="31">
        <v>-34.333920849667848</v>
      </c>
      <c r="AF2286" s="31">
        <v>-18.310436366174926</v>
      </c>
      <c r="AG2286" s="28" t="s">
        <v>74</v>
      </c>
      <c r="AH2286" s="32">
        <v>45940</v>
      </c>
      <c r="AJ2286" s="30" t="s">
        <v>6986</v>
      </c>
    </row>
    <row r="2287" spans="1:36" x14ac:dyDescent="0.2">
      <c r="A2287" s="23" t="s">
        <v>4249</v>
      </c>
      <c r="B2287" s="24" t="s">
        <v>182</v>
      </c>
      <c r="C2287" s="25" t="s">
        <v>4250</v>
      </c>
      <c r="D2287" s="26" t="s">
        <v>74</v>
      </c>
      <c r="E2287" s="24">
        <v>2</v>
      </c>
      <c r="F2287" s="27">
        <v>-18.999997549701757</v>
      </c>
      <c r="G2287" s="27">
        <v>3.9386218500518551</v>
      </c>
      <c r="H2287" s="26" t="s">
        <v>74</v>
      </c>
      <c r="I2287" s="27">
        <v>22.372017286924883</v>
      </c>
      <c r="J2287" s="27">
        <v>3.3997290790000001</v>
      </c>
      <c r="K2287" s="26" t="s">
        <v>74</v>
      </c>
      <c r="L2287" s="23" t="s">
        <v>113</v>
      </c>
      <c r="M2287" s="23" t="s">
        <v>324</v>
      </c>
      <c r="N2287" s="28" t="s">
        <v>74</v>
      </c>
      <c r="O2287" s="3" t="s">
        <v>156</v>
      </c>
      <c r="P2287" s="3" t="s">
        <v>184</v>
      </c>
      <c r="Q2287" s="28" t="s">
        <v>74</v>
      </c>
      <c r="R2287" s="29">
        <v>2</v>
      </c>
      <c r="S2287" s="30">
        <v>0</v>
      </c>
      <c r="T2287" s="30">
        <v>0</v>
      </c>
      <c r="U2287" s="30">
        <v>0</v>
      </c>
      <c r="V2287" s="30">
        <v>0</v>
      </c>
      <c r="W2287" s="28" t="s">
        <v>74</v>
      </c>
      <c r="X2287" s="3" t="s">
        <v>83</v>
      </c>
      <c r="Y2287" s="28" t="s">
        <v>74</v>
      </c>
      <c r="Z2287" s="31">
        <v>-11.025886864813039</v>
      </c>
      <c r="AA2287" s="31">
        <v>3.0538589672404219</v>
      </c>
      <c r="AB2287" s="31">
        <v>-11.025886864813039</v>
      </c>
      <c r="AC2287" s="31">
        <v>33.175092239537193</v>
      </c>
      <c r="AD2287" s="28" t="s">
        <v>74</v>
      </c>
      <c r="AE2287" s="31">
        <v>-18.999997549701757</v>
      </c>
      <c r="AF2287" s="31">
        <v>13.324659469716016</v>
      </c>
      <c r="AG2287" s="28" t="s">
        <v>74</v>
      </c>
      <c r="AH2287" s="32">
        <v>45940</v>
      </c>
      <c r="AJ2287" s="30" t="s">
        <v>6987</v>
      </c>
    </row>
    <row r="2288" spans="1:36" x14ac:dyDescent="0.2">
      <c r="A2288" s="23">
        <v>28300</v>
      </c>
      <c r="B2288" s="24" t="s">
        <v>140</v>
      </c>
      <c r="C2288" s="25" t="s">
        <v>4251</v>
      </c>
      <c r="D2288" s="26" t="s">
        <v>74</v>
      </c>
      <c r="E2288" s="24">
        <v>0</v>
      </c>
      <c r="F2288" s="27">
        <v>-48.39448526695552</v>
      </c>
      <c r="G2288" s="27">
        <v>0</v>
      </c>
      <c r="H2288" s="26" t="s">
        <v>74</v>
      </c>
      <c r="I2288" s="27">
        <v>65.070083945234728</v>
      </c>
      <c r="J2288" s="27">
        <v>3.395060355</v>
      </c>
      <c r="K2288" s="26" t="s">
        <v>74</v>
      </c>
      <c r="L2288" s="23" t="s">
        <v>129</v>
      </c>
      <c r="M2288" s="23" t="s">
        <v>200</v>
      </c>
      <c r="N2288" s="28" t="s">
        <v>74</v>
      </c>
      <c r="O2288" s="3" t="s">
        <v>109</v>
      </c>
      <c r="P2288" s="3" t="s">
        <v>142</v>
      </c>
      <c r="Q2288" s="28" t="s">
        <v>74</v>
      </c>
      <c r="R2288" s="29">
        <v>1</v>
      </c>
      <c r="S2288" s="30">
        <v>0</v>
      </c>
      <c r="T2288" s="30">
        <v>0</v>
      </c>
      <c r="U2288" s="30">
        <v>0</v>
      </c>
      <c r="V2288" s="30">
        <v>17</v>
      </c>
      <c r="W2288" s="28" t="s">
        <v>74</v>
      </c>
      <c r="X2288" s="3" t="s">
        <v>79</v>
      </c>
      <c r="Y2288" s="28" t="s">
        <v>74</v>
      </c>
      <c r="Z2288" s="31">
        <v>-35.986159169550177</v>
      </c>
      <c r="AA2288" s="31">
        <v>0</v>
      </c>
      <c r="AB2288" s="31">
        <v>-66.905187835420392</v>
      </c>
      <c r="AC2288" s="31">
        <v>-25.371243095973949</v>
      </c>
      <c r="AD2288" s="28" t="s">
        <v>74</v>
      </c>
      <c r="AE2288" s="31">
        <v>-74.817561789784776</v>
      </c>
      <c r="AF2288" s="31">
        <v>-45.535373853710382</v>
      </c>
      <c r="AG2288" s="28" t="s">
        <v>74</v>
      </c>
      <c r="AH2288" s="32">
        <v>45940</v>
      </c>
      <c r="AJ2288" s="30" t="s">
        <v>6988</v>
      </c>
    </row>
    <row r="2289" spans="1:36" x14ac:dyDescent="0.2">
      <c r="A2289" s="23" t="s">
        <v>4252</v>
      </c>
      <c r="B2289" s="24" t="s">
        <v>194</v>
      </c>
      <c r="C2289" s="25" t="s">
        <v>4253</v>
      </c>
      <c r="D2289" s="26" t="s">
        <v>74</v>
      </c>
      <c r="E2289" s="24">
        <v>0</v>
      </c>
      <c r="F2289" s="27">
        <v>-16.862023762597957</v>
      </c>
      <c r="G2289" s="27">
        <v>8.2411376257851465</v>
      </c>
      <c r="H2289" s="26" t="s">
        <v>74</v>
      </c>
      <c r="I2289" s="27">
        <v>44.796260724809734</v>
      </c>
      <c r="J2289" s="27">
        <v>3.388820275</v>
      </c>
      <c r="K2289" s="26" t="s">
        <v>74</v>
      </c>
      <c r="L2289" s="23" t="s">
        <v>113</v>
      </c>
      <c r="M2289" s="23" t="s">
        <v>295</v>
      </c>
      <c r="N2289" s="28" t="s">
        <v>74</v>
      </c>
      <c r="O2289" s="3" t="s">
        <v>156</v>
      </c>
      <c r="P2289" s="3" t="s">
        <v>196</v>
      </c>
      <c r="Q2289" s="28" t="s">
        <v>74</v>
      </c>
      <c r="R2289" s="29">
        <v>3</v>
      </c>
      <c r="S2289" s="30">
        <v>0</v>
      </c>
      <c r="T2289" s="30">
        <v>0</v>
      </c>
      <c r="U2289" s="30">
        <v>0</v>
      </c>
      <c r="V2289" s="30">
        <v>3</v>
      </c>
      <c r="W2289" s="28" t="s">
        <v>74</v>
      </c>
      <c r="X2289" s="3" t="s">
        <v>79</v>
      </c>
      <c r="Y2289" s="28" t="s">
        <v>74</v>
      </c>
      <c r="Z2289" s="31">
        <v>-9.0344521661984203</v>
      </c>
      <c r="AA2289" s="31">
        <v>29.493979961269694</v>
      </c>
      <c r="AB2289" s="31">
        <v>-28.918057031936033</v>
      </c>
      <c r="AC2289" s="31">
        <v>20.285157159635723</v>
      </c>
      <c r="AD2289" s="28" t="s">
        <v>74</v>
      </c>
      <c r="AE2289" s="31">
        <v>-46.524266624832514</v>
      </c>
      <c r="AF2289" s="31">
        <v>-3.4364477934257502</v>
      </c>
      <c r="AG2289" s="28" t="s">
        <v>74</v>
      </c>
      <c r="AH2289" s="32">
        <v>45940</v>
      </c>
      <c r="AJ2289" s="30" t="s">
        <v>6989</v>
      </c>
    </row>
    <row r="2290" spans="1:36" x14ac:dyDescent="0.2">
      <c r="A2290" s="23" t="s">
        <v>4254</v>
      </c>
      <c r="B2290" s="24" t="s">
        <v>154</v>
      </c>
      <c r="C2290" s="25" t="s">
        <v>4255</v>
      </c>
      <c r="D2290" s="26" t="s">
        <v>74</v>
      </c>
      <c r="E2290" s="24">
        <v>1</v>
      </c>
      <c r="F2290" s="27">
        <v>-19.591883141235634</v>
      </c>
      <c r="G2290" s="27">
        <v>0</v>
      </c>
      <c r="H2290" s="26" t="s">
        <v>74</v>
      </c>
      <c r="I2290" s="27">
        <v>22.086681700525745</v>
      </c>
      <c r="J2290" s="27">
        <v>3.372691804</v>
      </c>
      <c r="K2290" s="26" t="s">
        <v>74</v>
      </c>
      <c r="L2290" s="23" t="s">
        <v>247</v>
      </c>
      <c r="M2290" s="23" t="s">
        <v>816</v>
      </c>
      <c r="N2290" s="28" t="s">
        <v>74</v>
      </c>
      <c r="O2290" s="3" t="s">
        <v>156</v>
      </c>
      <c r="P2290" s="3" t="s">
        <v>902</v>
      </c>
      <c r="Q2290" s="28" t="s">
        <v>74</v>
      </c>
      <c r="R2290" s="29">
        <v>3</v>
      </c>
      <c r="S2290" s="30">
        <v>0</v>
      </c>
      <c r="T2290" s="30">
        <v>0</v>
      </c>
      <c r="U2290" s="30">
        <v>0</v>
      </c>
      <c r="V2290" s="30">
        <v>0</v>
      </c>
      <c r="W2290" s="28" t="s">
        <v>74</v>
      </c>
      <c r="X2290" s="3" t="s">
        <v>83</v>
      </c>
      <c r="Y2290" s="28" t="s">
        <v>74</v>
      </c>
      <c r="Z2290" s="31">
        <v>-9.961685823754781</v>
      </c>
      <c r="AA2290" s="31">
        <v>3.8100496963003936</v>
      </c>
      <c r="AB2290" s="31">
        <v>-15.883668903803134</v>
      </c>
      <c r="AC2290" s="31">
        <v>18.64005679577188</v>
      </c>
      <c r="AD2290" s="28" t="s">
        <v>74</v>
      </c>
      <c r="AE2290" s="31">
        <v>-24.177810715560504</v>
      </c>
      <c r="AF2290" s="31">
        <v>-2.3810865644154049</v>
      </c>
      <c r="AG2290" s="28" t="s">
        <v>74</v>
      </c>
      <c r="AH2290" s="32">
        <v>45940</v>
      </c>
      <c r="AJ2290" s="30" t="s">
        <v>6990</v>
      </c>
    </row>
    <row r="2291" spans="1:36" x14ac:dyDescent="0.2">
      <c r="A2291" s="23" t="s">
        <v>4256</v>
      </c>
      <c r="B2291" s="24" t="s">
        <v>154</v>
      </c>
      <c r="C2291" s="25" t="s">
        <v>4257</v>
      </c>
      <c r="D2291" s="26" t="s">
        <v>74</v>
      </c>
      <c r="E2291" s="24">
        <v>1</v>
      </c>
      <c r="F2291" s="27">
        <v>-19.104322004585867</v>
      </c>
      <c r="G2291" s="27">
        <v>5.0440247234523001</v>
      </c>
      <c r="H2291" s="26" t="s">
        <v>74</v>
      </c>
      <c r="I2291" s="27">
        <v>36.477600780012075</v>
      </c>
      <c r="J2291" s="27">
        <v>3.3687670889999999</v>
      </c>
      <c r="K2291" s="26" t="s">
        <v>74</v>
      </c>
      <c r="L2291" s="23" t="s">
        <v>88</v>
      </c>
      <c r="M2291" s="23" t="s">
        <v>135</v>
      </c>
      <c r="N2291" s="28" t="s">
        <v>74</v>
      </c>
      <c r="O2291" s="3" t="s">
        <v>156</v>
      </c>
      <c r="P2291" s="3" t="s">
        <v>171</v>
      </c>
      <c r="Q2291" s="28" t="s">
        <v>74</v>
      </c>
      <c r="R2291" s="29">
        <v>5</v>
      </c>
      <c r="S2291" s="30">
        <v>13</v>
      </c>
      <c r="T2291" s="30">
        <v>0</v>
      </c>
      <c r="U2291" s="30">
        <v>0</v>
      </c>
      <c r="V2291" s="30">
        <v>0</v>
      </c>
      <c r="W2291" s="28" t="s">
        <v>74</v>
      </c>
      <c r="X2291" s="3" t="s">
        <v>83</v>
      </c>
      <c r="Y2291" s="28" t="s">
        <v>74</v>
      </c>
      <c r="Z2291" s="31">
        <v>-16.09195402298851</v>
      </c>
      <c r="AA2291" s="31">
        <v>25.321888412017163</v>
      </c>
      <c r="AB2291" s="31">
        <v>-16.09195402298851</v>
      </c>
      <c r="AC2291" s="31">
        <v>32.165569058772931</v>
      </c>
      <c r="AD2291" s="28" t="s">
        <v>74</v>
      </c>
      <c r="AE2291" s="31">
        <v>-19.104322004585867</v>
      </c>
      <c r="AF2291" s="31">
        <v>7.5925371924156497</v>
      </c>
      <c r="AG2291" s="28" t="s">
        <v>74</v>
      </c>
      <c r="AH2291" s="32">
        <v>45940</v>
      </c>
      <c r="AJ2291" s="30" t="s">
        <v>6991</v>
      </c>
    </row>
    <row r="2292" spans="1:36" x14ac:dyDescent="0.2">
      <c r="A2292" s="23" t="s">
        <v>4258</v>
      </c>
      <c r="B2292" s="24" t="s">
        <v>194</v>
      </c>
      <c r="C2292" s="25" t="s">
        <v>4259</v>
      </c>
      <c r="D2292" s="26" t="s">
        <v>74</v>
      </c>
      <c r="E2292" s="24">
        <v>1</v>
      </c>
      <c r="F2292" s="27">
        <v>-17.750261011796599</v>
      </c>
      <c r="G2292" s="27">
        <v>3.5221340498050946</v>
      </c>
      <c r="H2292" s="26" t="s">
        <v>74</v>
      </c>
      <c r="I2292" s="27">
        <v>22.297938754333298</v>
      </c>
      <c r="J2292" s="27">
        <v>3.366680138</v>
      </c>
      <c r="K2292" s="26" t="s">
        <v>74</v>
      </c>
      <c r="L2292" s="23" t="s">
        <v>493</v>
      </c>
      <c r="M2292" s="23" t="s">
        <v>881</v>
      </c>
      <c r="N2292" s="28" t="s">
        <v>74</v>
      </c>
      <c r="O2292" s="3" t="s">
        <v>156</v>
      </c>
      <c r="P2292" s="3" t="s">
        <v>196</v>
      </c>
      <c r="Q2292" s="28" t="s">
        <v>74</v>
      </c>
      <c r="R2292" s="29">
        <v>2</v>
      </c>
      <c r="S2292" s="30">
        <v>0</v>
      </c>
      <c r="T2292" s="30">
        <v>0</v>
      </c>
      <c r="U2292" s="30">
        <v>0</v>
      </c>
      <c r="V2292" s="30">
        <v>0</v>
      </c>
      <c r="W2292" s="28" t="s">
        <v>74</v>
      </c>
      <c r="X2292" s="3" t="s">
        <v>83</v>
      </c>
      <c r="Y2292" s="28" t="s">
        <v>74</v>
      </c>
      <c r="Z2292" s="31">
        <v>-10.84197642208335</v>
      </c>
      <c r="AA2292" s="31">
        <v>18.139137857447714</v>
      </c>
      <c r="AB2292" s="31">
        <v>-13.983840894965816</v>
      </c>
      <c r="AC2292" s="31">
        <v>8.6329865162445358</v>
      </c>
      <c r="AD2292" s="28" t="s">
        <v>74</v>
      </c>
      <c r="AE2292" s="31">
        <v>-39.519859828087199</v>
      </c>
      <c r="AF2292" s="31">
        <v>-13.850950618477892</v>
      </c>
      <c r="AG2292" s="28" t="s">
        <v>74</v>
      </c>
      <c r="AH2292" s="32">
        <v>45940</v>
      </c>
      <c r="AJ2292" s="30" t="s">
        <v>6992</v>
      </c>
    </row>
    <row r="2293" spans="1:36" x14ac:dyDescent="0.2">
      <c r="A2293" s="23" t="s">
        <v>1125</v>
      </c>
      <c r="B2293" s="24" t="s">
        <v>154</v>
      </c>
      <c r="C2293" s="25" t="s">
        <v>4260</v>
      </c>
      <c r="D2293" s="26" t="s">
        <v>74</v>
      </c>
      <c r="E2293" s="24">
        <v>0</v>
      </c>
      <c r="F2293" s="27">
        <v>-20.800008438552599</v>
      </c>
      <c r="G2293" s="27">
        <v>0.1461146020206974</v>
      </c>
      <c r="H2293" s="26" t="s">
        <v>74</v>
      </c>
      <c r="I2293" s="27">
        <v>16.972294624517087</v>
      </c>
      <c r="J2293" s="27">
        <v>3.3557362780000002</v>
      </c>
      <c r="K2293" s="26" t="s">
        <v>74</v>
      </c>
      <c r="L2293" s="23" t="s">
        <v>493</v>
      </c>
      <c r="M2293" s="23" t="s">
        <v>494</v>
      </c>
      <c r="N2293" s="28" t="s">
        <v>74</v>
      </c>
      <c r="O2293" s="3" t="s">
        <v>156</v>
      </c>
      <c r="P2293" s="3" t="s">
        <v>454</v>
      </c>
      <c r="Q2293" s="28" t="s">
        <v>74</v>
      </c>
      <c r="R2293" s="29">
        <v>1</v>
      </c>
      <c r="S2293" s="30">
        <v>0</v>
      </c>
      <c r="T2293" s="30">
        <v>0</v>
      </c>
      <c r="U2293" s="30">
        <v>0</v>
      </c>
      <c r="V2293" s="30">
        <v>1</v>
      </c>
      <c r="W2293" s="28" t="s">
        <v>74</v>
      </c>
      <c r="X2293" s="3" t="s">
        <v>101</v>
      </c>
      <c r="Y2293" s="28" t="s">
        <v>74</v>
      </c>
      <c r="Z2293" s="31">
        <v>-9.463487332339783</v>
      </c>
      <c r="AA2293" s="31">
        <v>5.4321416174939303</v>
      </c>
      <c r="AB2293" s="31">
        <v>-47.943444730077125</v>
      </c>
      <c r="AC2293" s="31">
        <v>-6.6905559322919128</v>
      </c>
      <c r="AD2293" s="28" t="s">
        <v>74</v>
      </c>
      <c r="AE2293" s="31">
        <v>-60.904846954878543</v>
      </c>
      <c r="AF2293" s="31">
        <v>-26.034362102476589</v>
      </c>
      <c r="AG2293" s="28" t="s">
        <v>74</v>
      </c>
      <c r="AH2293" s="32">
        <v>45940</v>
      </c>
      <c r="AJ2293" s="30" t="s">
        <v>6993</v>
      </c>
    </row>
    <row r="2294" spans="1:36" x14ac:dyDescent="0.2">
      <c r="A2294" s="23" t="s">
        <v>4261</v>
      </c>
      <c r="B2294" s="24" t="s">
        <v>255</v>
      </c>
      <c r="C2294" s="25" t="s">
        <v>4262</v>
      </c>
      <c r="D2294" s="26" t="s">
        <v>74</v>
      </c>
      <c r="E2294" s="24">
        <v>0</v>
      </c>
      <c r="F2294" s="27">
        <v>-22.846000890434428</v>
      </c>
      <c r="G2294" s="27">
        <v>2.1594752264054362</v>
      </c>
      <c r="H2294" s="26" t="s">
        <v>74</v>
      </c>
      <c r="I2294" s="27">
        <v>25.656256771820651</v>
      </c>
      <c r="J2294" s="27">
        <v>3.3333290189999998</v>
      </c>
      <c r="K2294" s="26" t="s">
        <v>74</v>
      </c>
      <c r="L2294" s="23" t="s">
        <v>315</v>
      </c>
      <c r="M2294" s="23" t="s">
        <v>1578</v>
      </c>
      <c r="N2294" s="28" t="s">
        <v>74</v>
      </c>
      <c r="O2294" s="3" t="s">
        <v>109</v>
      </c>
      <c r="P2294" s="3" t="s">
        <v>258</v>
      </c>
      <c r="Q2294" s="28" t="s">
        <v>74</v>
      </c>
      <c r="R2294" s="29">
        <v>1</v>
      </c>
      <c r="S2294" s="30">
        <v>0</v>
      </c>
      <c r="T2294" s="30">
        <v>0</v>
      </c>
      <c r="U2294" s="30">
        <v>0</v>
      </c>
      <c r="V2294" s="30">
        <v>2</v>
      </c>
      <c r="W2294" s="28" t="s">
        <v>74</v>
      </c>
      <c r="X2294" s="3" t="s">
        <v>83</v>
      </c>
      <c r="Y2294" s="28" t="s">
        <v>74</v>
      </c>
      <c r="Z2294" s="31">
        <v>-11.010542449410748</v>
      </c>
      <c r="AA2294" s="31">
        <v>9.7221512845395566</v>
      </c>
      <c r="AB2294" s="31">
        <v>-37.073435074255251</v>
      </c>
      <c r="AC2294" s="31">
        <v>-12.873615336352659</v>
      </c>
      <c r="AD2294" s="28" t="s">
        <v>74</v>
      </c>
      <c r="AE2294" s="31">
        <v>-62.129270280494723</v>
      </c>
      <c r="AF2294" s="31">
        <v>-40.014840624728286</v>
      </c>
      <c r="AG2294" s="28" t="s">
        <v>74</v>
      </c>
      <c r="AH2294" s="32">
        <v>45940</v>
      </c>
      <c r="AJ2294" s="30" t="s">
        <v>6994</v>
      </c>
    </row>
    <row r="2295" spans="1:36" x14ac:dyDescent="0.2">
      <c r="A2295" s="23" t="s">
        <v>4263</v>
      </c>
      <c r="B2295" s="24" t="s">
        <v>154</v>
      </c>
      <c r="C2295" s="25" t="s">
        <v>4264</v>
      </c>
      <c r="D2295" s="26" t="s">
        <v>74</v>
      </c>
      <c r="E2295" s="24">
        <v>3</v>
      </c>
      <c r="F2295" s="27">
        <v>-6.0740896321102378</v>
      </c>
      <c r="G2295" s="27">
        <v>20.393931819579894</v>
      </c>
      <c r="H2295" s="26" t="s">
        <v>74</v>
      </c>
      <c r="I2295" s="27">
        <v>34.903643077013989</v>
      </c>
      <c r="J2295" s="27">
        <v>3.329820185</v>
      </c>
      <c r="K2295" s="26" t="s">
        <v>74</v>
      </c>
      <c r="L2295" s="23" t="s">
        <v>178</v>
      </c>
      <c r="M2295" s="23" t="s">
        <v>421</v>
      </c>
      <c r="N2295" s="28" t="s">
        <v>74</v>
      </c>
      <c r="O2295" s="3" t="s">
        <v>156</v>
      </c>
      <c r="P2295" s="3" t="s">
        <v>157</v>
      </c>
      <c r="Q2295" s="28" t="s">
        <v>74</v>
      </c>
      <c r="R2295" s="29">
        <v>3</v>
      </c>
      <c r="S2295" s="30">
        <v>0</v>
      </c>
      <c r="T2295" s="30">
        <v>0</v>
      </c>
      <c r="U2295" s="30">
        <v>0</v>
      </c>
      <c r="V2295" s="30">
        <v>0</v>
      </c>
      <c r="W2295" s="28" t="s">
        <v>74</v>
      </c>
      <c r="X2295" s="3" t="s">
        <v>83</v>
      </c>
      <c r="Y2295" s="28" t="s">
        <v>74</v>
      </c>
      <c r="Z2295" s="31">
        <v>-0.4288164665523217</v>
      </c>
      <c r="AA2295" s="31">
        <v>44.672897196261665</v>
      </c>
      <c r="AB2295" s="31">
        <v>-39.16688498821064</v>
      </c>
      <c r="AC2295" s="31">
        <v>-3.2594725099834014</v>
      </c>
      <c r="AD2295" s="28" t="s">
        <v>74</v>
      </c>
      <c r="AE2295" s="31">
        <v>-55.532034586746391</v>
      </c>
      <c r="AF2295" s="31">
        <v>-23.428353655625326</v>
      </c>
      <c r="AG2295" s="28" t="s">
        <v>74</v>
      </c>
      <c r="AH2295" s="32">
        <v>45940</v>
      </c>
      <c r="AJ2295" s="30" t="s">
        <v>6995</v>
      </c>
    </row>
    <row r="2296" spans="1:36" x14ac:dyDescent="0.2">
      <c r="A2296" s="23">
        <v>251270</v>
      </c>
      <c r="B2296" s="24" t="s">
        <v>140</v>
      </c>
      <c r="C2296" s="25" t="s">
        <v>4265</v>
      </c>
      <c r="D2296" s="26" t="s">
        <v>74</v>
      </c>
      <c r="E2296" s="24">
        <v>2</v>
      </c>
      <c r="F2296" s="27">
        <v>-15.693601791795873</v>
      </c>
      <c r="G2296" s="27">
        <v>26.564800541974133</v>
      </c>
      <c r="H2296" s="26" t="s">
        <v>74</v>
      </c>
      <c r="I2296" s="27">
        <v>32.526753337697187</v>
      </c>
      <c r="J2296" s="27">
        <v>3.3242349980000001</v>
      </c>
      <c r="K2296" s="26" t="s">
        <v>74</v>
      </c>
      <c r="L2296" s="23" t="s">
        <v>75</v>
      </c>
      <c r="M2296" s="23" t="s">
        <v>565</v>
      </c>
      <c r="N2296" s="28" t="s">
        <v>74</v>
      </c>
      <c r="O2296" s="3" t="s">
        <v>109</v>
      </c>
      <c r="P2296" s="3" t="s">
        <v>142</v>
      </c>
      <c r="Q2296" s="28" t="s">
        <v>74</v>
      </c>
      <c r="R2296" s="29">
        <v>3</v>
      </c>
      <c r="S2296" s="30">
        <v>0</v>
      </c>
      <c r="T2296" s="30">
        <v>0</v>
      </c>
      <c r="U2296" s="30">
        <v>0</v>
      </c>
      <c r="V2296" s="30">
        <v>0</v>
      </c>
      <c r="W2296" s="28" t="s">
        <v>74</v>
      </c>
      <c r="X2296" s="3" t="s">
        <v>83</v>
      </c>
      <c r="Y2296" s="28" t="s">
        <v>74</v>
      </c>
      <c r="Z2296" s="31">
        <v>-12.254160363086234</v>
      </c>
      <c r="AA2296" s="31">
        <v>42.50614250614251</v>
      </c>
      <c r="AB2296" s="31">
        <v>-53.227070075122974</v>
      </c>
      <c r="AC2296" s="31">
        <v>-5.1464210787142424</v>
      </c>
      <c r="AD2296" s="28" t="s">
        <v>74</v>
      </c>
      <c r="AE2296" s="31">
        <v>-70.56510244056652</v>
      </c>
      <c r="AF2296" s="31">
        <v>-35.38238994233788</v>
      </c>
      <c r="AG2296" s="28" t="s">
        <v>74</v>
      </c>
      <c r="AH2296" s="32">
        <v>45940</v>
      </c>
      <c r="AJ2296" s="30" t="s">
        <v>6996</v>
      </c>
    </row>
    <row r="2297" spans="1:36" x14ac:dyDescent="0.2">
      <c r="A2297" s="23">
        <v>161390</v>
      </c>
      <c r="B2297" s="24" t="s">
        <v>140</v>
      </c>
      <c r="C2297" s="25" t="s">
        <v>4266</v>
      </c>
      <c r="D2297" s="26" t="s">
        <v>74</v>
      </c>
      <c r="E2297" s="24">
        <v>0</v>
      </c>
      <c r="F2297" s="27">
        <v>-20.018048187948857</v>
      </c>
      <c r="G2297" s="27">
        <v>1.8319292225544712</v>
      </c>
      <c r="H2297" s="26" t="s">
        <v>74</v>
      </c>
      <c r="I2297" s="27">
        <v>28.980345257921801</v>
      </c>
      <c r="J2297" s="27">
        <v>3.3151815139999998</v>
      </c>
      <c r="K2297" s="26" t="s">
        <v>74</v>
      </c>
      <c r="L2297" s="23" t="s">
        <v>91</v>
      </c>
      <c r="M2297" s="23" t="s">
        <v>1209</v>
      </c>
      <c r="N2297" s="28" t="s">
        <v>74</v>
      </c>
      <c r="O2297" s="3" t="s">
        <v>109</v>
      </c>
      <c r="P2297" s="3" t="s">
        <v>142</v>
      </c>
      <c r="Q2297" s="28" t="s">
        <v>74</v>
      </c>
      <c r="R2297" s="29">
        <v>4</v>
      </c>
      <c r="S2297" s="30">
        <v>0</v>
      </c>
      <c r="T2297" s="30">
        <v>0</v>
      </c>
      <c r="U2297" s="30">
        <v>0</v>
      </c>
      <c r="V2297" s="30">
        <v>4</v>
      </c>
      <c r="W2297" s="28" t="s">
        <v>74</v>
      </c>
      <c r="X2297" s="3" t="s">
        <v>83</v>
      </c>
      <c r="Y2297" s="28" t="s">
        <v>74</v>
      </c>
      <c r="Z2297" s="31">
        <v>-14.481487057978255</v>
      </c>
      <c r="AA2297" s="31">
        <v>5.1401489769606394</v>
      </c>
      <c r="AB2297" s="31">
        <v>-30.385139511943386</v>
      </c>
      <c r="AC2297" s="31">
        <v>6.5438783891443215</v>
      </c>
      <c r="AD2297" s="28" t="s">
        <v>74</v>
      </c>
      <c r="AE2297" s="31">
        <v>-48.008589644198999</v>
      </c>
      <c r="AF2297" s="31">
        <v>-24.968515076202774</v>
      </c>
      <c r="AG2297" s="28" t="s">
        <v>74</v>
      </c>
      <c r="AH2297" s="32">
        <v>45940</v>
      </c>
      <c r="AJ2297" s="30" t="s">
        <v>6997</v>
      </c>
    </row>
    <row r="2298" spans="1:36" x14ac:dyDescent="0.2">
      <c r="A2298" s="23" t="s">
        <v>4267</v>
      </c>
      <c r="B2298" s="24" t="s">
        <v>194</v>
      </c>
      <c r="C2298" s="25" t="s">
        <v>4268</v>
      </c>
      <c r="D2298" s="26" t="s">
        <v>74</v>
      </c>
      <c r="E2298" s="24">
        <v>2</v>
      </c>
      <c r="F2298" s="27">
        <v>-13.375191947311732</v>
      </c>
      <c r="G2298" s="27">
        <v>2.4980156976003398</v>
      </c>
      <c r="H2298" s="26" t="s">
        <v>74</v>
      </c>
      <c r="I2298" s="27">
        <v>32.397342160218535</v>
      </c>
      <c r="J2298" s="27">
        <v>3.3019122410000001</v>
      </c>
      <c r="K2298" s="26" t="s">
        <v>74</v>
      </c>
      <c r="L2298" s="23" t="s">
        <v>113</v>
      </c>
      <c r="M2298" s="23" t="s">
        <v>324</v>
      </c>
      <c r="N2298" s="28" t="s">
        <v>74</v>
      </c>
      <c r="O2298" s="3" t="s">
        <v>156</v>
      </c>
      <c r="P2298" s="3" t="s">
        <v>4269</v>
      </c>
      <c r="Q2298" s="28" t="s">
        <v>74</v>
      </c>
      <c r="R2298" s="29">
        <v>5</v>
      </c>
      <c r="S2298" s="30">
        <v>2</v>
      </c>
      <c r="T2298" s="30">
        <v>0</v>
      </c>
      <c r="U2298" s="30">
        <v>0</v>
      </c>
      <c r="V2298" s="30">
        <v>0</v>
      </c>
      <c r="W2298" s="28" t="s">
        <v>74</v>
      </c>
      <c r="X2298" s="3" t="s">
        <v>83</v>
      </c>
      <c r="Y2298" s="28" t="s">
        <v>74</v>
      </c>
      <c r="Z2298" s="31">
        <v>-8.3830535413552774</v>
      </c>
      <c r="AA2298" s="31">
        <v>26.171695577469418</v>
      </c>
      <c r="AB2298" s="31">
        <v>-8.3830535413552774</v>
      </c>
      <c r="AC2298" s="31">
        <v>80.682693519336098</v>
      </c>
      <c r="AD2298" s="28" t="s">
        <v>74</v>
      </c>
      <c r="AE2298" s="31">
        <v>-13.375191947311732</v>
      </c>
      <c r="AF2298" s="31">
        <v>48.969297469506358</v>
      </c>
      <c r="AG2298" s="28" t="s">
        <v>74</v>
      </c>
      <c r="AH2298" s="32">
        <v>45940</v>
      </c>
      <c r="AJ2298" s="30" t="s">
        <v>6998</v>
      </c>
    </row>
    <row r="2299" spans="1:36" x14ac:dyDescent="0.2">
      <c r="A2299" s="23" t="s">
        <v>4270</v>
      </c>
      <c r="B2299" s="24" t="s">
        <v>72</v>
      </c>
      <c r="C2299" s="25" t="s">
        <v>4271</v>
      </c>
      <c r="D2299" s="26" t="s">
        <v>74</v>
      </c>
      <c r="E2299" s="24">
        <v>0</v>
      </c>
      <c r="F2299" s="27">
        <v>-32.976957031194672</v>
      </c>
      <c r="G2299" s="27">
        <v>0</v>
      </c>
      <c r="H2299" s="26" t="s">
        <v>74</v>
      </c>
      <c r="I2299" s="27">
        <v>22.763985343516648</v>
      </c>
      <c r="J2299" s="27">
        <v>3.2962090810000002</v>
      </c>
      <c r="K2299" s="26" t="s">
        <v>74</v>
      </c>
      <c r="L2299" s="23" t="s">
        <v>178</v>
      </c>
      <c r="M2299" s="23" t="s">
        <v>1138</v>
      </c>
      <c r="N2299" s="28" t="s">
        <v>74</v>
      </c>
      <c r="O2299" s="3" t="s">
        <v>77</v>
      </c>
      <c r="P2299" s="3" t="s">
        <v>78</v>
      </c>
      <c r="Q2299" s="28" t="s">
        <v>74</v>
      </c>
      <c r="R2299" s="29">
        <v>0</v>
      </c>
      <c r="S2299" s="30">
        <v>0</v>
      </c>
      <c r="T2299" s="30">
        <v>0</v>
      </c>
      <c r="U2299" s="30">
        <v>38</v>
      </c>
      <c r="V2299" s="30">
        <v>47</v>
      </c>
      <c r="W2299" s="28" t="s">
        <v>74</v>
      </c>
      <c r="X2299" s="3" t="s">
        <v>83</v>
      </c>
      <c r="Y2299" s="28" t="s">
        <v>74</v>
      </c>
      <c r="Z2299" s="31">
        <v>-19.982836827264926</v>
      </c>
      <c r="AA2299" s="31">
        <v>0</v>
      </c>
      <c r="AB2299" s="31">
        <v>-42.223599185624508</v>
      </c>
      <c r="AC2299" s="31">
        <v>-26.44340864422367</v>
      </c>
      <c r="AD2299" s="28" t="s">
        <v>74</v>
      </c>
      <c r="AE2299" s="31">
        <v>-59.563431333753961</v>
      </c>
      <c r="AF2299" s="31">
        <v>-45.537886512069797</v>
      </c>
      <c r="AG2299" s="28" t="s">
        <v>74</v>
      </c>
      <c r="AH2299" s="32">
        <v>45940</v>
      </c>
      <c r="AJ2299" s="30" t="s">
        <v>6999</v>
      </c>
    </row>
    <row r="2300" spans="1:36" x14ac:dyDescent="0.2">
      <c r="A2300" s="23" t="s">
        <v>4272</v>
      </c>
      <c r="B2300" s="24" t="s">
        <v>194</v>
      </c>
      <c r="C2300" s="25" t="s">
        <v>4273</v>
      </c>
      <c r="D2300" s="26" t="s">
        <v>74</v>
      </c>
      <c r="E2300" s="24">
        <v>4</v>
      </c>
      <c r="F2300" s="27">
        <v>-1.5364043002305283</v>
      </c>
      <c r="G2300" s="27">
        <v>13.847528001096038</v>
      </c>
      <c r="H2300" s="26" t="s">
        <v>74</v>
      </c>
      <c r="I2300" s="27">
        <v>20.316195031517552</v>
      </c>
      <c r="J2300" s="27">
        <v>3.2772331129999999</v>
      </c>
      <c r="K2300" s="26" t="s">
        <v>74</v>
      </c>
      <c r="L2300" s="23" t="s">
        <v>315</v>
      </c>
      <c r="M2300" s="23" t="s">
        <v>349</v>
      </c>
      <c r="N2300" s="28" t="s">
        <v>74</v>
      </c>
      <c r="O2300" s="3" t="s">
        <v>156</v>
      </c>
      <c r="P2300" s="3" t="s">
        <v>196</v>
      </c>
      <c r="Q2300" s="28" t="s">
        <v>74</v>
      </c>
      <c r="R2300" s="29">
        <v>5</v>
      </c>
      <c r="S2300" s="30">
        <v>21</v>
      </c>
      <c r="T2300" s="30">
        <v>0</v>
      </c>
      <c r="U2300" s="30">
        <v>0</v>
      </c>
      <c r="V2300" s="30">
        <v>0</v>
      </c>
      <c r="W2300" s="28" t="s">
        <v>74</v>
      </c>
      <c r="X2300" s="3" t="s">
        <v>101</v>
      </c>
      <c r="Y2300" s="28" t="s">
        <v>74</v>
      </c>
      <c r="Z2300" s="31">
        <v>0</v>
      </c>
      <c r="AA2300" s="31">
        <v>35.194193205137957</v>
      </c>
      <c r="AB2300" s="31">
        <v>0</v>
      </c>
      <c r="AC2300" s="31">
        <v>27.964150613895182</v>
      </c>
      <c r="AD2300" s="28" t="s">
        <v>74</v>
      </c>
      <c r="AE2300" s="31">
        <v>-31.555925913018079</v>
      </c>
      <c r="AF2300" s="31">
        <v>1.342394196397191</v>
      </c>
      <c r="AG2300" s="28" t="s">
        <v>74</v>
      </c>
      <c r="AH2300" s="32">
        <v>45940</v>
      </c>
      <c r="AJ2300" s="30" t="s">
        <v>7000</v>
      </c>
    </row>
    <row r="2301" spans="1:36" x14ac:dyDescent="0.2">
      <c r="A2301" s="23" t="s">
        <v>4274</v>
      </c>
      <c r="B2301" s="24" t="s">
        <v>1818</v>
      </c>
      <c r="C2301" s="25" t="s">
        <v>4275</v>
      </c>
      <c r="D2301" s="26" t="s">
        <v>74</v>
      </c>
      <c r="E2301" s="24">
        <v>0</v>
      </c>
      <c r="F2301" s="27">
        <v>-45.132957682582806</v>
      </c>
      <c r="G2301" s="27">
        <v>0</v>
      </c>
      <c r="H2301" s="26" t="s">
        <v>74</v>
      </c>
      <c r="I2301" s="27">
        <v>70.101359396839896</v>
      </c>
      <c r="J2301" s="27">
        <v>3.2670330920000001</v>
      </c>
      <c r="K2301" s="26" t="s">
        <v>74</v>
      </c>
      <c r="L2301" s="23" t="s">
        <v>91</v>
      </c>
      <c r="M2301" s="23" t="s">
        <v>713</v>
      </c>
      <c r="N2301" s="28" t="s">
        <v>74</v>
      </c>
      <c r="O2301" s="3" t="s">
        <v>99</v>
      </c>
      <c r="P2301" s="3" t="s">
        <v>1820</v>
      </c>
      <c r="Q2301" s="28" t="s">
        <v>74</v>
      </c>
      <c r="R2301" s="29">
        <v>2</v>
      </c>
      <c r="S2301" s="30">
        <v>0</v>
      </c>
      <c r="T2301" s="30">
        <v>0</v>
      </c>
      <c r="U2301" s="30">
        <v>0</v>
      </c>
      <c r="V2301" s="30">
        <v>5</v>
      </c>
      <c r="W2301" s="28" t="s">
        <v>74</v>
      </c>
      <c r="X2301" s="3" t="s">
        <v>79</v>
      </c>
      <c r="Y2301" s="28" t="s">
        <v>74</v>
      </c>
      <c r="Z2301" s="31">
        <v>-34.728033472803347</v>
      </c>
      <c r="AA2301" s="31">
        <v>9.4736842105263168</v>
      </c>
      <c r="AB2301" s="31">
        <v>-61.997563946406821</v>
      </c>
      <c r="AC2301" s="31">
        <v>-29.930154737574956</v>
      </c>
      <c r="AD2301" s="28" t="s">
        <v>74</v>
      </c>
      <c r="AE2301" s="31">
        <v>-89.592595651642796</v>
      </c>
      <c r="AF2301" s="31">
        <v>-69.953247966733556</v>
      </c>
      <c r="AG2301" s="28" t="s">
        <v>74</v>
      </c>
      <c r="AH2301" s="32">
        <v>45940</v>
      </c>
      <c r="AJ2301" s="30" t="s">
        <v>7001</v>
      </c>
    </row>
    <row r="2302" spans="1:36" x14ac:dyDescent="0.2">
      <c r="A2302" s="23" t="s">
        <v>4276</v>
      </c>
      <c r="B2302" s="24" t="s">
        <v>1818</v>
      </c>
      <c r="C2302" s="25" t="s">
        <v>4277</v>
      </c>
      <c r="D2302" s="26" t="s">
        <v>74</v>
      </c>
      <c r="E2302" s="24">
        <v>3</v>
      </c>
      <c r="F2302" s="27">
        <v>0</v>
      </c>
      <c r="G2302" s="27">
        <v>33.129408300222515</v>
      </c>
      <c r="H2302" s="26" t="s">
        <v>74</v>
      </c>
      <c r="I2302" s="27">
        <v>53.254311866695673</v>
      </c>
      <c r="J2302" s="27">
        <v>3.2621405999999999</v>
      </c>
      <c r="K2302" s="26" t="s">
        <v>74</v>
      </c>
      <c r="L2302" s="23" t="s">
        <v>91</v>
      </c>
      <c r="M2302" s="23" t="s">
        <v>106</v>
      </c>
      <c r="N2302" s="28" t="s">
        <v>74</v>
      </c>
      <c r="O2302" s="3" t="s">
        <v>99</v>
      </c>
      <c r="P2302" s="3" t="s">
        <v>1820</v>
      </c>
      <c r="Q2302" s="28" t="s">
        <v>74</v>
      </c>
      <c r="R2302" s="29">
        <v>5</v>
      </c>
      <c r="S2302" s="30">
        <v>15</v>
      </c>
      <c r="T2302" s="30">
        <v>0</v>
      </c>
      <c r="U2302" s="30">
        <v>0</v>
      </c>
      <c r="V2302" s="30">
        <v>0</v>
      </c>
      <c r="W2302" s="28" t="s">
        <v>74</v>
      </c>
      <c r="X2302" s="3" t="s">
        <v>79</v>
      </c>
      <c r="Y2302" s="28" t="s">
        <v>74</v>
      </c>
      <c r="Z2302" s="31">
        <v>0</v>
      </c>
      <c r="AA2302" s="31">
        <v>70.731707317073173</v>
      </c>
      <c r="AB2302" s="31">
        <v>-13.931712853494751</v>
      </c>
      <c r="AC2302" s="31">
        <v>57.941324508675208</v>
      </c>
      <c r="AD2302" s="28" t="s">
        <v>74</v>
      </c>
      <c r="AE2302" s="31">
        <v>-56.717639130752318</v>
      </c>
      <c r="AF2302" s="31">
        <v>-22.821102579272253</v>
      </c>
      <c r="AG2302" s="28" t="s">
        <v>74</v>
      </c>
      <c r="AH2302" s="32">
        <v>45940</v>
      </c>
      <c r="AJ2302" s="30" t="s">
        <v>7002</v>
      </c>
    </row>
    <row r="2303" spans="1:36" x14ac:dyDescent="0.2">
      <c r="A2303" s="23">
        <v>2347</v>
      </c>
      <c r="B2303" s="24" t="s">
        <v>107</v>
      </c>
      <c r="C2303" s="25" t="s">
        <v>4278</v>
      </c>
      <c r="D2303" s="26" t="s">
        <v>74</v>
      </c>
      <c r="E2303" s="24">
        <v>0</v>
      </c>
      <c r="F2303" s="27">
        <v>-27.040001214274994</v>
      </c>
      <c r="G2303" s="27">
        <v>1.8093453445969294</v>
      </c>
      <c r="H2303" s="26" t="s">
        <v>74</v>
      </c>
      <c r="I2303" s="27">
        <v>32.875183451762965</v>
      </c>
      <c r="J2303" s="27">
        <v>3.2524119840000001</v>
      </c>
      <c r="K2303" s="26" t="s">
        <v>74</v>
      </c>
      <c r="L2303" s="23" t="s">
        <v>75</v>
      </c>
      <c r="M2303" s="23" t="s">
        <v>286</v>
      </c>
      <c r="N2303" s="28" t="s">
        <v>74</v>
      </c>
      <c r="O2303" s="3" t="s">
        <v>109</v>
      </c>
      <c r="P2303" s="3" t="s">
        <v>110</v>
      </c>
      <c r="Q2303" s="28" t="s">
        <v>74</v>
      </c>
      <c r="R2303" s="29">
        <v>1</v>
      </c>
      <c r="S2303" s="30">
        <v>0</v>
      </c>
      <c r="T2303" s="30">
        <v>0</v>
      </c>
      <c r="U2303" s="30">
        <v>0</v>
      </c>
      <c r="V2303" s="30">
        <v>6</v>
      </c>
      <c r="W2303" s="28" t="s">
        <v>74</v>
      </c>
      <c r="X2303" s="3" t="s">
        <v>83</v>
      </c>
      <c r="Y2303" s="28" t="s">
        <v>74</v>
      </c>
      <c r="Z2303" s="31">
        <v>-14.914772727272736</v>
      </c>
      <c r="AA2303" s="31">
        <v>4.1739130434782581</v>
      </c>
      <c r="AB2303" s="31">
        <v>-26.113235475514983</v>
      </c>
      <c r="AC2303" s="31">
        <v>-3.1452723897731754</v>
      </c>
      <c r="AD2303" s="28" t="s">
        <v>74</v>
      </c>
      <c r="AE2303" s="31">
        <v>-42.180629257530285</v>
      </c>
      <c r="AF2303" s="31">
        <v>-26.283048787517714</v>
      </c>
      <c r="AG2303" s="28" t="s">
        <v>74</v>
      </c>
      <c r="AH2303" s="32">
        <v>45940</v>
      </c>
      <c r="AJ2303" s="30" t="s">
        <v>7003</v>
      </c>
    </row>
    <row r="2304" spans="1:36" x14ac:dyDescent="0.2">
      <c r="A2304" s="23" t="s">
        <v>4279</v>
      </c>
      <c r="B2304" s="24" t="s">
        <v>154</v>
      </c>
      <c r="C2304" s="25" t="s">
        <v>4280</v>
      </c>
      <c r="D2304" s="26" t="s">
        <v>74</v>
      </c>
      <c r="E2304" s="24">
        <v>0</v>
      </c>
      <c r="F2304" s="27">
        <v>-45.048250882046133</v>
      </c>
      <c r="G2304" s="27">
        <v>0</v>
      </c>
      <c r="H2304" s="26" t="s">
        <v>74</v>
      </c>
      <c r="I2304" s="27">
        <v>49.162117356159349</v>
      </c>
      <c r="J2304" s="27">
        <v>3.2521518739999999</v>
      </c>
      <c r="K2304" s="26" t="s">
        <v>74</v>
      </c>
      <c r="L2304" s="23" t="s">
        <v>91</v>
      </c>
      <c r="M2304" s="23" t="s">
        <v>1488</v>
      </c>
      <c r="N2304" s="28" t="s">
        <v>74</v>
      </c>
      <c r="O2304" s="3" t="s">
        <v>156</v>
      </c>
      <c r="P2304" s="3" t="s">
        <v>171</v>
      </c>
      <c r="Q2304" s="28" t="s">
        <v>74</v>
      </c>
      <c r="R2304" s="29">
        <v>0</v>
      </c>
      <c r="S2304" s="30">
        <v>0</v>
      </c>
      <c r="T2304" s="30">
        <v>0</v>
      </c>
      <c r="U2304" s="30">
        <v>13</v>
      </c>
      <c r="V2304" s="30">
        <v>15</v>
      </c>
      <c r="W2304" s="28" t="s">
        <v>74</v>
      </c>
      <c r="X2304" s="3" t="s">
        <v>79</v>
      </c>
      <c r="Y2304" s="28" t="s">
        <v>74</v>
      </c>
      <c r="Z2304" s="31">
        <v>-41.142593872379628</v>
      </c>
      <c r="AA2304" s="31">
        <v>0</v>
      </c>
      <c r="AB2304" s="31">
        <v>-58.843427835051557</v>
      </c>
      <c r="AC2304" s="31">
        <v>-43.15226792970239</v>
      </c>
      <c r="AD2304" s="28" t="s">
        <v>74</v>
      </c>
      <c r="AE2304" s="31">
        <v>-69.564827558975608</v>
      </c>
      <c r="AF2304" s="31">
        <v>-54.499852699587549</v>
      </c>
      <c r="AG2304" s="28" t="s">
        <v>74</v>
      </c>
      <c r="AH2304" s="32">
        <v>45940</v>
      </c>
      <c r="AJ2304" s="30" t="s">
        <v>7004</v>
      </c>
    </row>
    <row r="2305" spans="1:36" x14ac:dyDescent="0.2">
      <c r="A2305" s="23" t="s">
        <v>4281</v>
      </c>
      <c r="B2305" s="24" t="s">
        <v>154</v>
      </c>
      <c r="C2305" s="25" t="s">
        <v>4282</v>
      </c>
      <c r="D2305" s="26" t="s">
        <v>74</v>
      </c>
      <c r="E2305" s="24">
        <v>5</v>
      </c>
      <c r="F2305" s="27">
        <v>-7.7088396311025198</v>
      </c>
      <c r="G2305" s="27">
        <v>26.189339924767189</v>
      </c>
      <c r="H2305" s="26" t="s">
        <v>74</v>
      </c>
      <c r="I2305" s="27">
        <v>28.072854537517124</v>
      </c>
      <c r="J2305" s="27">
        <v>3.2345269239999999</v>
      </c>
      <c r="K2305" s="26" t="s">
        <v>74</v>
      </c>
      <c r="L2305" s="23" t="s">
        <v>91</v>
      </c>
      <c r="M2305" s="23" t="s">
        <v>1101</v>
      </c>
      <c r="N2305" s="28" t="s">
        <v>74</v>
      </c>
      <c r="O2305" s="3" t="s">
        <v>156</v>
      </c>
      <c r="P2305" s="3" t="s">
        <v>479</v>
      </c>
      <c r="Q2305" s="28" t="s">
        <v>74</v>
      </c>
      <c r="R2305" s="29">
        <v>5</v>
      </c>
      <c r="S2305" s="30">
        <v>26</v>
      </c>
      <c r="T2305" s="30">
        <v>19</v>
      </c>
      <c r="U2305" s="30">
        <v>0</v>
      </c>
      <c r="V2305" s="30">
        <v>0</v>
      </c>
      <c r="W2305" s="28" t="s">
        <v>74</v>
      </c>
      <c r="X2305" s="3" t="s">
        <v>83</v>
      </c>
      <c r="Y2305" s="28" t="s">
        <v>74</v>
      </c>
      <c r="Z2305" s="31">
        <v>-6.2374245472837</v>
      </c>
      <c r="AA2305" s="31">
        <v>43.09109518935518</v>
      </c>
      <c r="AB2305" s="31">
        <v>-6.2374245472837</v>
      </c>
      <c r="AC2305" s="31">
        <v>67.189382637059722</v>
      </c>
      <c r="AD2305" s="28" t="s">
        <v>74</v>
      </c>
      <c r="AE2305" s="31">
        <v>-7.7088396311025198</v>
      </c>
      <c r="AF2305" s="31">
        <v>37.956354340185264</v>
      </c>
      <c r="AG2305" s="28" t="s">
        <v>74</v>
      </c>
      <c r="AH2305" s="32">
        <v>45940</v>
      </c>
      <c r="AJ2305" s="30" t="s">
        <v>7005</v>
      </c>
    </row>
    <row r="2306" spans="1:36" x14ac:dyDescent="0.2">
      <c r="A2306" s="23" t="s">
        <v>4283</v>
      </c>
      <c r="B2306" s="24" t="s">
        <v>2367</v>
      </c>
      <c r="C2306" s="25" t="s">
        <v>4284</v>
      </c>
      <c r="D2306" s="26" t="s">
        <v>74</v>
      </c>
      <c r="E2306" s="24">
        <v>0</v>
      </c>
      <c r="F2306" s="27">
        <v>-36.653011621865417</v>
      </c>
      <c r="G2306" s="27">
        <v>0</v>
      </c>
      <c r="H2306" s="26" t="s">
        <v>74</v>
      </c>
      <c r="I2306" s="27">
        <v>30.556700347555392</v>
      </c>
      <c r="J2306" s="27">
        <v>3.2325364799999998</v>
      </c>
      <c r="K2306" s="26" t="s">
        <v>74</v>
      </c>
      <c r="L2306" s="23" t="s">
        <v>247</v>
      </c>
      <c r="M2306" s="23" t="s">
        <v>1856</v>
      </c>
      <c r="N2306" s="28" t="s">
        <v>74</v>
      </c>
      <c r="O2306" s="3" t="s">
        <v>99</v>
      </c>
      <c r="P2306" s="3" t="s">
        <v>2369</v>
      </c>
      <c r="Q2306" s="28" t="s">
        <v>74</v>
      </c>
      <c r="R2306" s="29">
        <v>1</v>
      </c>
      <c r="S2306" s="30">
        <v>0</v>
      </c>
      <c r="T2306" s="30">
        <v>0</v>
      </c>
      <c r="U2306" s="30">
        <v>0</v>
      </c>
      <c r="V2306" s="30">
        <v>20</v>
      </c>
      <c r="W2306" s="28" t="s">
        <v>74</v>
      </c>
      <c r="X2306" s="3" t="s">
        <v>83</v>
      </c>
      <c r="Y2306" s="28" t="s">
        <v>74</v>
      </c>
      <c r="Z2306" s="31">
        <v>-24.795478389540143</v>
      </c>
      <c r="AA2306" s="31">
        <v>0</v>
      </c>
      <c r="AB2306" s="31">
        <v>-34.912795427467735</v>
      </c>
      <c r="AC2306" s="31">
        <v>-12.75074574507739</v>
      </c>
      <c r="AD2306" s="28" t="s">
        <v>74</v>
      </c>
      <c r="AE2306" s="31">
        <v>-52.494419831385187</v>
      </c>
      <c r="AF2306" s="31">
        <v>-38.684915613283195</v>
      </c>
      <c r="AG2306" s="28" t="s">
        <v>74</v>
      </c>
      <c r="AH2306" s="32">
        <v>45940</v>
      </c>
      <c r="AJ2306" s="30" t="s">
        <v>7006</v>
      </c>
    </row>
    <row r="2307" spans="1:36" x14ac:dyDescent="0.2">
      <c r="A2307" s="23" t="s">
        <v>4285</v>
      </c>
      <c r="B2307" s="24" t="s">
        <v>72</v>
      </c>
      <c r="C2307" s="25" t="s">
        <v>4286</v>
      </c>
      <c r="D2307" s="26" t="s">
        <v>74</v>
      </c>
      <c r="E2307" s="24">
        <v>2</v>
      </c>
      <c r="F2307" s="27">
        <v>-6.0011711047732774</v>
      </c>
      <c r="G2307" s="27">
        <v>28.496297098161222</v>
      </c>
      <c r="H2307" s="26" t="s">
        <v>74</v>
      </c>
      <c r="I2307" s="27">
        <v>51.388932740586412</v>
      </c>
      <c r="J2307" s="27">
        <v>3.2317433960000002</v>
      </c>
      <c r="K2307" s="26" t="s">
        <v>74</v>
      </c>
      <c r="L2307" s="23" t="s">
        <v>88</v>
      </c>
      <c r="M2307" s="23" t="s">
        <v>4194</v>
      </c>
      <c r="N2307" s="28" t="s">
        <v>74</v>
      </c>
      <c r="O2307" s="3" t="s">
        <v>77</v>
      </c>
      <c r="P2307" s="3" t="s">
        <v>78</v>
      </c>
      <c r="Q2307" s="28" t="s">
        <v>74</v>
      </c>
      <c r="R2307" s="29">
        <v>5</v>
      </c>
      <c r="S2307" s="30">
        <v>9</v>
      </c>
      <c r="T2307" s="30">
        <v>0</v>
      </c>
      <c r="U2307" s="30">
        <v>0</v>
      </c>
      <c r="V2307" s="30">
        <v>0</v>
      </c>
      <c r="W2307" s="28" t="s">
        <v>74</v>
      </c>
      <c r="X2307" s="3" t="s">
        <v>79</v>
      </c>
      <c r="Y2307" s="28" t="s">
        <v>74</v>
      </c>
      <c r="Z2307" s="31">
        <v>-4.6511627906976765</v>
      </c>
      <c r="AA2307" s="31">
        <v>32.084155161078229</v>
      </c>
      <c r="AB2307" s="31">
        <v>-4.6511627906976765</v>
      </c>
      <c r="AC2307" s="31">
        <v>20.098757166171499</v>
      </c>
      <c r="AD2307" s="28" t="s">
        <v>74</v>
      </c>
      <c r="AE2307" s="31">
        <v>-41.614191565226328</v>
      </c>
      <c r="AF2307" s="31">
        <v>-10.992782409603089</v>
      </c>
      <c r="AG2307" s="28" t="s">
        <v>74</v>
      </c>
      <c r="AH2307" s="32">
        <v>45940</v>
      </c>
      <c r="AJ2307" s="30" t="s">
        <v>7007</v>
      </c>
    </row>
    <row r="2308" spans="1:36" x14ac:dyDescent="0.2">
      <c r="A2308" s="23" t="s">
        <v>4287</v>
      </c>
      <c r="B2308" s="24" t="s">
        <v>194</v>
      </c>
      <c r="C2308" s="25" t="s">
        <v>4288</v>
      </c>
      <c r="D2308" s="26" t="s">
        <v>74</v>
      </c>
      <c r="E2308" s="24">
        <v>5</v>
      </c>
      <c r="F2308" s="27">
        <v>0</v>
      </c>
      <c r="G2308" s="27">
        <v>37.730590810180281</v>
      </c>
      <c r="H2308" s="26" t="s">
        <v>74</v>
      </c>
      <c r="I2308" s="27">
        <v>15.675909519018569</v>
      </c>
      <c r="J2308" s="27">
        <v>3.2264440209999998</v>
      </c>
      <c r="K2308" s="26" t="s">
        <v>74</v>
      </c>
      <c r="L2308" s="23" t="s">
        <v>178</v>
      </c>
      <c r="M2308" s="23" t="s">
        <v>689</v>
      </c>
      <c r="N2308" s="28" t="s">
        <v>74</v>
      </c>
      <c r="O2308" s="3" t="s">
        <v>156</v>
      </c>
      <c r="P2308" s="3" t="s">
        <v>196</v>
      </c>
      <c r="Q2308" s="28" t="s">
        <v>74</v>
      </c>
      <c r="R2308" s="29">
        <v>5</v>
      </c>
      <c r="S2308" s="30">
        <v>22</v>
      </c>
      <c r="T2308" s="30">
        <v>24</v>
      </c>
      <c r="U2308" s="30">
        <v>0</v>
      </c>
      <c r="V2308" s="30">
        <v>0</v>
      </c>
      <c r="W2308" s="28" t="s">
        <v>74</v>
      </c>
      <c r="X2308" s="3" t="s">
        <v>101</v>
      </c>
      <c r="Y2308" s="28" t="s">
        <v>74</v>
      </c>
      <c r="Z2308" s="31">
        <v>0</v>
      </c>
      <c r="AA2308" s="31">
        <v>54.726303471590178</v>
      </c>
      <c r="AB2308" s="31">
        <v>0</v>
      </c>
      <c r="AC2308" s="31">
        <v>49.357324219607982</v>
      </c>
      <c r="AD2308" s="28" t="s">
        <v>74</v>
      </c>
      <c r="AE2308" s="31">
        <v>-5.3500780954397733</v>
      </c>
      <c r="AF2308" s="31">
        <v>19.139319456221351</v>
      </c>
      <c r="AG2308" s="28" t="s">
        <v>74</v>
      </c>
      <c r="AH2308" s="32">
        <v>45940</v>
      </c>
      <c r="AJ2308" s="30" t="s">
        <v>7008</v>
      </c>
    </row>
    <row r="2309" spans="1:36" x14ac:dyDescent="0.2">
      <c r="A2309" s="23" t="s">
        <v>4289</v>
      </c>
      <c r="B2309" s="24" t="s">
        <v>72</v>
      </c>
      <c r="C2309" s="25" t="s">
        <v>4290</v>
      </c>
      <c r="D2309" s="26" t="s">
        <v>74</v>
      </c>
      <c r="E2309" s="24">
        <v>0</v>
      </c>
      <c r="F2309" s="27">
        <v>-48.629383384362846</v>
      </c>
      <c r="G2309" s="27">
        <v>0</v>
      </c>
      <c r="H2309" s="26" t="s">
        <v>74</v>
      </c>
      <c r="I2309" s="27">
        <v>32.823823852837386</v>
      </c>
      <c r="J2309" s="27">
        <v>3.1905243780000001</v>
      </c>
      <c r="K2309" s="26" t="s">
        <v>74</v>
      </c>
      <c r="L2309" s="23" t="s">
        <v>178</v>
      </c>
      <c r="M2309" s="23" t="s">
        <v>467</v>
      </c>
      <c r="N2309" s="28" t="s">
        <v>74</v>
      </c>
      <c r="O2309" s="3" t="s">
        <v>77</v>
      </c>
      <c r="P2309" s="3" t="s">
        <v>78</v>
      </c>
      <c r="Q2309" s="28" t="s">
        <v>74</v>
      </c>
      <c r="R2309" s="29">
        <v>0</v>
      </c>
      <c r="S2309" s="30">
        <v>0</v>
      </c>
      <c r="T2309" s="30">
        <v>0</v>
      </c>
      <c r="U2309" s="30">
        <v>36</v>
      </c>
      <c r="V2309" s="30">
        <v>37</v>
      </c>
      <c r="W2309" s="28" t="s">
        <v>74</v>
      </c>
      <c r="X2309" s="3" t="s">
        <v>83</v>
      </c>
      <c r="Y2309" s="28" t="s">
        <v>74</v>
      </c>
      <c r="Z2309" s="31">
        <v>-40.106951871657756</v>
      </c>
      <c r="AA2309" s="31">
        <v>0</v>
      </c>
      <c r="AB2309" s="31">
        <v>-71.054088979139749</v>
      </c>
      <c r="AC2309" s="31">
        <v>-53.83683470245294</v>
      </c>
      <c r="AD2309" s="28" t="s">
        <v>74</v>
      </c>
      <c r="AE2309" s="31">
        <v>-79.643532440457747</v>
      </c>
      <c r="AF2309" s="31">
        <v>-66.291291371159275</v>
      </c>
      <c r="AG2309" s="28" t="s">
        <v>74</v>
      </c>
      <c r="AH2309" s="32">
        <v>45940</v>
      </c>
      <c r="AJ2309" s="30" t="s">
        <v>7009</v>
      </c>
    </row>
    <row r="2310" spans="1:36" x14ac:dyDescent="0.2">
      <c r="A2310" s="23" t="s">
        <v>4291</v>
      </c>
      <c r="B2310" s="24" t="s">
        <v>194</v>
      </c>
      <c r="C2310" s="25" t="s">
        <v>4292</v>
      </c>
      <c r="D2310" s="26" t="s">
        <v>74</v>
      </c>
      <c r="E2310" s="24">
        <v>3</v>
      </c>
      <c r="F2310" s="27">
        <v>-0.58168259958281598</v>
      </c>
      <c r="G2310" s="27">
        <v>19.057372438612223</v>
      </c>
      <c r="H2310" s="26" t="s">
        <v>74</v>
      </c>
      <c r="I2310" s="27">
        <v>34.58273844591745</v>
      </c>
      <c r="J2310" s="27">
        <v>3.18513884</v>
      </c>
      <c r="K2310" s="26" t="s">
        <v>74</v>
      </c>
      <c r="L2310" s="23" t="s">
        <v>178</v>
      </c>
      <c r="M2310" s="23" t="s">
        <v>689</v>
      </c>
      <c r="N2310" s="28" t="s">
        <v>74</v>
      </c>
      <c r="O2310" s="3" t="s">
        <v>156</v>
      </c>
      <c r="P2310" s="3" t="s">
        <v>184</v>
      </c>
      <c r="Q2310" s="28" t="s">
        <v>74</v>
      </c>
      <c r="R2310" s="29">
        <v>4</v>
      </c>
      <c r="S2310" s="30">
        <v>0</v>
      </c>
      <c r="T2310" s="30">
        <v>0</v>
      </c>
      <c r="U2310" s="30">
        <v>0</v>
      </c>
      <c r="V2310" s="30">
        <v>0</v>
      </c>
      <c r="W2310" s="28" t="s">
        <v>74</v>
      </c>
      <c r="X2310" s="3" t="s">
        <v>83</v>
      </c>
      <c r="Y2310" s="28" t="s">
        <v>74</v>
      </c>
      <c r="Z2310" s="31">
        <v>0</v>
      </c>
      <c r="AA2310" s="31">
        <v>42.43395199806541</v>
      </c>
      <c r="AB2310" s="31">
        <v>-20.097673472156284</v>
      </c>
      <c r="AC2310" s="31">
        <v>27.809357912584598</v>
      </c>
      <c r="AD2310" s="28" t="s">
        <v>74</v>
      </c>
      <c r="AE2310" s="31">
        <v>-42.607979657178475</v>
      </c>
      <c r="AF2310" s="31">
        <v>0.78077057219118551</v>
      </c>
      <c r="AG2310" s="28" t="s">
        <v>74</v>
      </c>
      <c r="AH2310" s="32">
        <v>45940</v>
      </c>
      <c r="AJ2310" s="30" t="s">
        <v>7010</v>
      </c>
    </row>
    <row r="2311" spans="1:36" x14ac:dyDescent="0.2">
      <c r="A2311" s="23">
        <v>11070</v>
      </c>
      <c r="B2311" s="24" t="s">
        <v>140</v>
      </c>
      <c r="C2311" s="25" t="s">
        <v>4293</v>
      </c>
      <c r="D2311" s="26" t="s">
        <v>74</v>
      </c>
      <c r="E2311" s="24">
        <v>3</v>
      </c>
      <c r="F2311" s="27">
        <v>0</v>
      </c>
      <c r="G2311" s="27">
        <v>19.233414331473782</v>
      </c>
      <c r="H2311" s="26" t="s">
        <v>74</v>
      </c>
      <c r="I2311" s="27">
        <v>31.824729333949293</v>
      </c>
      <c r="J2311" s="27">
        <v>3.1749917700000001</v>
      </c>
      <c r="K2311" s="26" t="s">
        <v>74</v>
      </c>
      <c r="L2311" s="23" t="s">
        <v>75</v>
      </c>
      <c r="M2311" s="23" t="s">
        <v>372</v>
      </c>
      <c r="N2311" s="28" t="s">
        <v>74</v>
      </c>
      <c r="O2311" s="3" t="s">
        <v>109</v>
      </c>
      <c r="P2311" s="3" t="s">
        <v>142</v>
      </c>
      <c r="Q2311" s="28" t="s">
        <v>74</v>
      </c>
      <c r="R2311" s="29">
        <v>3</v>
      </c>
      <c r="S2311" s="30">
        <v>0</v>
      </c>
      <c r="T2311" s="30">
        <v>0</v>
      </c>
      <c r="U2311" s="30">
        <v>0</v>
      </c>
      <c r="V2311" s="30">
        <v>0</v>
      </c>
      <c r="W2311" s="28" t="s">
        <v>74</v>
      </c>
      <c r="X2311" s="3" t="s">
        <v>83</v>
      </c>
      <c r="Y2311" s="28" t="s">
        <v>74</v>
      </c>
      <c r="Z2311" s="31">
        <v>0</v>
      </c>
      <c r="AA2311" s="31">
        <v>39.187227866473151</v>
      </c>
      <c r="AB2311" s="31">
        <v>-50.504261704355038</v>
      </c>
      <c r="AC2311" s="31">
        <v>-21.401529841811566</v>
      </c>
      <c r="AD2311" s="28" t="s">
        <v>74</v>
      </c>
      <c r="AE2311" s="31">
        <v>-71.413388957445051</v>
      </c>
      <c r="AF2311" s="31">
        <v>-47.638776110669212</v>
      </c>
      <c r="AG2311" s="28" t="s">
        <v>74</v>
      </c>
      <c r="AH2311" s="32">
        <v>45940</v>
      </c>
      <c r="AJ2311" s="30" t="s">
        <v>7011</v>
      </c>
    </row>
    <row r="2312" spans="1:36" x14ac:dyDescent="0.2">
      <c r="A2312" s="23" t="s">
        <v>4294</v>
      </c>
      <c r="B2312" s="24" t="s">
        <v>72</v>
      </c>
      <c r="C2312" s="25" t="s">
        <v>4295</v>
      </c>
      <c r="D2312" s="26" t="s">
        <v>74</v>
      </c>
      <c r="E2312" s="24">
        <v>1</v>
      </c>
      <c r="F2312" s="27">
        <v>-14.143752982040263</v>
      </c>
      <c r="G2312" s="27">
        <v>6.7560857849774933</v>
      </c>
      <c r="H2312" s="26" t="s">
        <v>74</v>
      </c>
      <c r="I2312" s="27">
        <v>32.024732880055709</v>
      </c>
      <c r="J2312" s="27">
        <v>3.1676669319999999</v>
      </c>
      <c r="K2312" s="26" t="s">
        <v>74</v>
      </c>
      <c r="L2312" s="23" t="s">
        <v>91</v>
      </c>
      <c r="M2312" s="23" t="s">
        <v>4182</v>
      </c>
      <c r="N2312" s="28" t="s">
        <v>74</v>
      </c>
      <c r="O2312" s="3" t="s">
        <v>77</v>
      </c>
      <c r="P2312" s="3" t="s">
        <v>78</v>
      </c>
      <c r="Q2312" s="28" t="s">
        <v>74</v>
      </c>
      <c r="R2312" s="29">
        <v>3</v>
      </c>
      <c r="S2312" s="30">
        <v>0</v>
      </c>
      <c r="T2312" s="30">
        <v>0</v>
      </c>
      <c r="U2312" s="30">
        <v>0</v>
      </c>
      <c r="V2312" s="30">
        <v>0</v>
      </c>
      <c r="W2312" s="28" t="s">
        <v>74</v>
      </c>
      <c r="X2312" s="3" t="s">
        <v>83</v>
      </c>
      <c r="Y2312" s="28" t="s">
        <v>74</v>
      </c>
      <c r="Z2312" s="31">
        <v>-13.191205862758165</v>
      </c>
      <c r="AA2312" s="31">
        <v>17.334533993696521</v>
      </c>
      <c r="AB2312" s="31">
        <v>-46.15702479338843</v>
      </c>
      <c r="AC2312" s="31">
        <v>-21.153113030007813</v>
      </c>
      <c r="AD2312" s="28" t="s">
        <v>74</v>
      </c>
      <c r="AE2312" s="31">
        <v>-64.161012465927143</v>
      </c>
      <c r="AF2312" s="31">
        <v>-42.095157585433618</v>
      </c>
      <c r="AG2312" s="28" t="s">
        <v>74</v>
      </c>
      <c r="AH2312" s="32">
        <v>45940</v>
      </c>
      <c r="AJ2312" s="30" t="s">
        <v>7012</v>
      </c>
    </row>
    <row r="2313" spans="1:36" x14ac:dyDescent="0.2">
      <c r="A2313" s="23" t="s">
        <v>4296</v>
      </c>
      <c r="B2313" s="24" t="s">
        <v>194</v>
      </c>
      <c r="C2313" s="25" t="s">
        <v>4297</v>
      </c>
      <c r="D2313" s="26" t="s">
        <v>74</v>
      </c>
      <c r="E2313" s="24">
        <v>4</v>
      </c>
      <c r="F2313" s="27">
        <v>-0.23253586750081354</v>
      </c>
      <c r="G2313" s="27">
        <v>15.888461683038551</v>
      </c>
      <c r="H2313" s="26" t="s">
        <v>74</v>
      </c>
      <c r="I2313" s="27">
        <v>34.838023859759772</v>
      </c>
      <c r="J2313" s="27">
        <v>3.1559323510000001</v>
      </c>
      <c r="K2313" s="26" t="s">
        <v>74</v>
      </c>
      <c r="L2313" s="23" t="s">
        <v>113</v>
      </c>
      <c r="M2313" s="23" t="s">
        <v>295</v>
      </c>
      <c r="N2313" s="28" t="s">
        <v>74</v>
      </c>
      <c r="O2313" s="3" t="s">
        <v>156</v>
      </c>
      <c r="P2313" s="3" t="s">
        <v>196</v>
      </c>
      <c r="Q2313" s="28" t="s">
        <v>74</v>
      </c>
      <c r="R2313" s="29">
        <v>5</v>
      </c>
      <c r="S2313" s="30">
        <v>18</v>
      </c>
      <c r="T2313" s="30">
        <v>0</v>
      </c>
      <c r="U2313" s="30">
        <v>0</v>
      </c>
      <c r="V2313" s="30">
        <v>0</v>
      </c>
      <c r="W2313" s="28" t="s">
        <v>74</v>
      </c>
      <c r="X2313" s="3" t="s">
        <v>83</v>
      </c>
      <c r="Y2313" s="28" t="s">
        <v>74</v>
      </c>
      <c r="Z2313" s="31">
        <v>0</v>
      </c>
      <c r="AA2313" s="31">
        <v>41.771128184391429</v>
      </c>
      <c r="AB2313" s="31">
        <v>0</v>
      </c>
      <c r="AC2313" s="31">
        <v>57.62155989596797</v>
      </c>
      <c r="AD2313" s="28" t="s">
        <v>74</v>
      </c>
      <c r="AE2313" s="31">
        <v>-14.865402557321728</v>
      </c>
      <c r="AF2313" s="31">
        <v>27.28135325867359</v>
      </c>
      <c r="AG2313" s="28" t="s">
        <v>74</v>
      </c>
      <c r="AH2313" s="32">
        <v>45940</v>
      </c>
      <c r="AJ2313" s="30" t="s">
        <v>7013</v>
      </c>
    </row>
    <row r="2314" spans="1:36" x14ac:dyDescent="0.2">
      <c r="A2314" s="23">
        <v>6415</v>
      </c>
      <c r="B2314" s="24" t="s">
        <v>107</v>
      </c>
      <c r="C2314" s="25" t="s">
        <v>4298</v>
      </c>
      <c r="D2314" s="26" t="s">
        <v>74</v>
      </c>
      <c r="E2314" s="24">
        <v>0</v>
      </c>
      <c r="F2314" s="27">
        <v>-49.36803615264936</v>
      </c>
      <c r="G2314" s="27">
        <v>6.1514998230703863</v>
      </c>
      <c r="H2314" s="26" t="s">
        <v>74</v>
      </c>
      <c r="I2314" s="27">
        <v>32.663446437378674</v>
      </c>
      <c r="J2314" s="27">
        <v>3.1400409370000002</v>
      </c>
      <c r="K2314" s="26" t="s">
        <v>74</v>
      </c>
      <c r="L2314" s="23" t="s">
        <v>75</v>
      </c>
      <c r="M2314" s="23" t="s">
        <v>76</v>
      </c>
      <c r="N2314" s="28" t="s">
        <v>74</v>
      </c>
      <c r="O2314" s="3" t="s">
        <v>109</v>
      </c>
      <c r="P2314" s="3" t="s">
        <v>126</v>
      </c>
      <c r="Q2314" s="28" t="s">
        <v>74</v>
      </c>
      <c r="R2314" s="29">
        <v>0</v>
      </c>
      <c r="S2314" s="30">
        <v>0</v>
      </c>
      <c r="T2314" s="30">
        <v>0</v>
      </c>
      <c r="U2314" s="30">
        <v>25</v>
      </c>
      <c r="V2314" s="30">
        <v>20</v>
      </c>
      <c r="W2314" s="28" t="s">
        <v>74</v>
      </c>
      <c r="X2314" s="3" t="s">
        <v>83</v>
      </c>
      <c r="Y2314" s="28" t="s">
        <v>74</v>
      </c>
      <c r="Z2314" s="31">
        <v>-42.901694604324788</v>
      </c>
      <c r="AA2314" s="31">
        <v>4.8421052631578947</v>
      </c>
      <c r="AB2314" s="31">
        <v>-79.666663944667192</v>
      </c>
      <c r="AC2314" s="31">
        <v>-47.412910552845538</v>
      </c>
      <c r="AD2314" s="28" t="s">
        <v>74</v>
      </c>
      <c r="AE2314" s="31">
        <v>-86.011878324771317</v>
      </c>
      <c r="AF2314" s="31">
        <v>-61.683242609089326</v>
      </c>
      <c r="AG2314" s="28" t="s">
        <v>74</v>
      </c>
      <c r="AH2314" s="32">
        <v>45940</v>
      </c>
      <c r="AJ2314" s="30" t="s">
        <v>7014</v>
      </c>
    </row>
    <row r="2315" spans="1:36" x14ac:dyDescent="0.2">
      <c r="A2315" s="23" t="s">
        <v>4299</v>
      </c>
      <c r="B2315" s="24" t="s">
        <v>1818</v>
      </c>
      <c r="C2315" s="25" t="s">
        <v>4300</v>
      </c>
      <c r="D2315" s="26" t="s">
        <v>74</v>
      </c>
      <c r="E2315" s="24">
        <v>1</v>
      </c>
      <c r="F2315" s="27">
        <v>-36.660266161658548</v>
      </c>
      <c r="G2315" s="27">
        <v>2.4965959218753127</v>
      </c>
      <c r="H2315" s="26" t="s">
        <v>74</v>
      </c>
      <c r="I2315" s="27">
        <v>36.024310576255047</v>
      </c>
      <c r="J2315" s="27">
        <v>3.1361929700000002</v>
      </c>
      <c r="K2315" s="26" t="s">
        <v>74</v>
      </c>
      <c r="L2315" s="23" t="s">
        <v>122</v>
      </c>
      <c r="M2315" s="23" t="s">
        <v>186</v>
      </c>
      <c r="N2315" s="28" t="s">
        <v>74</v>
      </c>
      <c r="O2315" s="3" t="s">
        <v>99</v>
      </c>
      <c r="P2315" s="3" t="s">
        <v>1820</v>
      </c>
      <c r="Q2315" s="28" t="s">
        <v>74</v>
      </c>
      <c r="R2315" s="29">
        <v>2</v>
      </c>
      <c r="S2315" s="30">
        <v>0</v>
      </c>
      <c r="T2315" s="30">
        <v>0</v>
      </c>
      <c r="U2315" s="30">
        <v>0</v>
      </c>
      <c r="V2315" s="30">
        <v>0</v>
      </c>
      <c r="W2315" s="28" t="s">
        <v>74</v>
      </c>
      <c r="X2315" s="3" t="s">
        <v>83</v>
      </c>
      <c r="Y2315" s="28" t="s">
        <v>74</v>
      </c>
      <c r="Z2315" s="31">
        <v>-14.851125635439361</v>
      </c>
      <c r="AA2315" s="31">
        <v>2.5360734586794851</v>
      </c>
      <c r="AB2315" s="31">
        <v>-40.835120474328249</v>
      </c>
      <c r="AC2315" s="31">
        <v>29.525987359478794</v>
      </c>
      <c r="AD2315" s="28" t="s">
        <v>74</v>
      </c>
      <c r="AE2315" s="31">
        <v>-61.42924186752844</v>
      </c>
      <c r="AF2315" s="31">
        <v>-29.993965424413293</v>
      </c>
      <c r="AG2315" s="28" t="s">
        <v>74</v>
      </c>
      <c r="AH2315" s="32">
        <v>45940</v>
      </c>
      <c r="AJ2315" s="30" t="s">
        <v>7015</v>
      </c>
    </row>
    <row r="2316" spans="1:36" x14ac:dyDescent="0.2">
      <c r="A2316" s="23" t="s">
        <v>4301</v>
      </c>
      <c r="B2316" s="24" t="s">
        <v>194</v>
      </c>
      <c r="C2316" s="25" t="s">
        <v>4302</v>
      </c>
      <c r="D2316" s="26" t="s">
        <v>74</v>
      </c>
      <c r="E2316" s="24">
        <v>0</v>
      </c>
      <c r="F2316" s="27">
        <v>-17.436674468773063</v>
      </c>
      <c r="G2316" s="27">
        <v>1.9120800165406557</v>
      </c>
      <c r="H2316" s="26" t="s">
        <v>74</v>
      </c>
      <c r="I2316" s="27">
        <v>18.52772145767781</v>
      </c>
      <c r="J2316" s="27">
        <v>3.1264591180000001</v>
      </c>
      <c r="K2316" s="26" t="s">
        <v>74</v>
      </c>
      <c r="L2316" s="23" t="s">
        <v>113</v>
      </c>
      <c r="M2316" s="23" t="s">
        <v>295</v>
      </c>
      <c r="N2316" s="28" t="s">
        <v>74</v>
      </c>
      <c r="O2316" s="3" t="s">
        <v>156</v>
      </c>
      <c r="P2316" s="3" t="s">
        <v>196</v>
      </c>
      <c r="Q2316" s="28" t="s">
        <v>74</v>
      </c>
      <c r="R2316" s="29">
        <v>2</v>
      </c>
      <c r="S2316" s="30">
        <v>0</v>
      </c>
      <c r="T2316" s="30">
        <v>0</v>
      </c>
      <c r="U2316" s="30">
        <v>0</v>
      </c>
      <c r="V2316" s="30">
        <v>8</v>
      </c>
      <c r="W2316" s="28" t="s">
        <v>74</v>
      </c>
      <c r="X2316" s="3" t="s">
        <v>101</v>
      </c>
      <c r="Y2316" s="28" t="s">
        <v>74</v>
      </c>
      <c r="Z2316" s="31">
        <v>-13.56735480761507</v>
      </c>
      <c r="AA2316" s="31">
        <v>7.2781655034895278</v>
      </c>
      <c r="AB2316" s="31">
        <v>-19.856993892447488</v>
      </c>
      <c r="AC2316" s="31">
        <v>-10.632639518147153</v>
      </c>
      <c r="AD2316" s="28" t="s">
        <v>74</v>
      </c>
      <c r="AE2316" s="31">
        <v>-43.487278573826792</v>
      </c>
      <c r="AF2316" s="31">
        <v>-29.771093400883224</v>
      </c>
      <c r="AG2316" s="28" t="s">
        <v>74</v>
      </c>
      <c r="AH2316" s="32">
        <v>45940</v>
      </c>
      <c r="AJ2316" s="30" t="s">
        <v>7016</v>
      </c>
    </row>
    <row r="2317" spans="1:36" x14ac:dyDescent="0.2">
      <c r="A2317" s="23" t="s">
        <v>4303</v>
      </c>
      <c r="B2317" s="24" t="s">
        <v>154</v>
      </c>
      <c r="C2317" s="25" t="s">
        <v>4304</v>
      </c>
      <c r="D2317" s="26" t="s">
        <v>74</v>
      </c>
      <c r="E2317" s="24">
        <v>0</v>
      </c>
      <c r="F2317" s="27">
        <v>-25.791789559458568</v>
      </c>
      <c r="G2317" s="27">
        <v>2.882875064074387</v>
      </c>
      <c r="H2317" s="26" t="s">
        <v>74</v>
      </c>
      <c r="I2317" s="27">
        <v>13.044508424318421</v>
      </c>
      <c r="J2317" s="27">
        <v>3.1212241409999999</v>
      </c>
      <c r="K2317" s="26" t="s">
        <v>74</v>
      </c>
      <c r="L2317" s="23" t="s">
        <v>91</v>
      </c>
      <c r="M2317" s="23" t="s">
        <v>1767</v>
      </c>
      <c r="N2317" s="28" t="s">
        <v>74</v>
      </c>
      <c r="O2317" s="3" t="s">
        <v>156</v>
      </c>
      <c r="P2317" s="3" t="s">
        <v>321</v>
      </c>
      <c r="Q2317" s="28" t="s">
        <v>74</v>
      </c>
      <c r="R2317" s="29">
        <v>2</v>
      </c>
      <c r="S2317" s="30">
        <v>0</v>
      </c>
      <c r="T2317" s="30">
        <v>0</v>
      </c>
      <c r="U2317" s="30">
        <v>0</v>
      </c>
      <c r="V2317" s="30">
        <v>3</v>
      </c>
      <c r="W2317" s="28" t="s">
        <v>74</v>
      </c>
      <c r="X2317" s="3" t="s">
        <v>101</v>
      </c>
      <c r="Y2317" s="28" t="s">
        <v>74</v>
      </c>
      <c r="Z2317" s="31">
        <v>-11.296436694465507</v>
      </c>
      <c r="AA2317" s="31">
        <v>1.5624999999999976</v>
      </c>
      <c r="AB2317" s="31">
        <v>-11.296436694465507</v>
      </c>
      <c r="AC2317" s="31">
        <v>5.8021156805969802</v>
      </c>
      <c r="AD2317" s="28" t="s">
        <v>74</v>
      </c>
      <c r="AE2317" s="31">
        <v>-35.509437702357594</v>
      </c>
      <c r="AF2317" s="31">
        <v>-14.640592151254214</v>
      </c>
      <c r="AG2317" s="28" t="s">
        <v>74</v>
      </c>
      <c r="AH2317" s="32">
        <v>45940</v>
      </c>
      <c r="AJ2317" s="30" t="s">
        <v>7017</v>
      </c>
    </row>
    <row r="2318" spans="1:36" x14ac:dyDescent="0.2">
      <c r="A2318" s="23" t="s">
        <v>4305</v>
      </c>
      <c r="B2318" s="24" t="s">
        <v>154</v>
      </c>
      <c r="C2318" s="25" t="s">
        <v>4306</v>
      </c>
      <c r="D2318" s="26" t="s">
        <v>74</v>
      </c>
      <c r="E2318" s="24">
        <v>1</v>
      </c>
      <c r="F2318" s="27">
        <v>-16.449595182282668</v>
      </c>
      <c r="G2318" s="27">
        <v>16.549041122830737</v>
      </c>
      <c r="H2318" s="26" t="s">
        <v>74</v>
      </c>
      <c r="I2318" s="27">
        <v>29.771786088555015</v>
      </c>
      <c r="J2318" s="27">
        <v>3.1101517900000002</v>
      </c>
      <c r="K2318" s="26" t="s">
        <v>74</v>
      </c>
      <c r="L2318" s="23" t="s">
        <v>493</v>
      </c>
      <c r="M2318" s="23" t="s">
        <v>1403</v>
      </c>
      <c r="N2318" s="28" t="s">
        <v>74</v>
      </c>
      <c r="O2318" s="3" t="s">
        <v>156</v>
      </c>
      <c r="P2318" s="3" t="s">
        <v>454</v>
      </c>
      <c r="Q2318" s="28" t="s">
        <v>74</v>
      </c>
      <c r="R2318" s="29">
        <v>2</v>
      </c>
      <c r="S2318" s="30">
        <v>0</v>
      </c>
      <c r="T2318" s="30">
        <v>0</v>
      </c>
      <c r="U2318" s="30">
        <v>0</v>
      </c>
      <c r="V2318" s="30">
        <v>0</v>
      </c>
      <c r="W2318" s="28" t="s">
        <v>74</v>
      </c>
      <c r="X2318" s="3" t="s">
        <v>83</v>
      </c>
      <c r="Y2318" s="28" t="s">
        <v>74</v>
      </c>
      <c r="Z2318" s="31">
        <v>-9.5819935691318356</v>
      </c>
      <c r="AA2318" s="31">
        <v>29.704797047970466</v>
      </c>
      <c r="AB2318" s="31">
        <v>-47.771173848439823</v>
      </c>
      <c r="AC2318" s="31">
        <v>5.8263980412331415</v>
      </c>
      <c r="AD2318" s="28" t="s">
        <v>74</v>
      </c>
      <c r="AE2318" s="31">
        <v>-60.775469272319526</v>
      </c>
      <c r="AF2318" s="31">
        <v>-16.015359128309498</v>
      </c>
      <c r="AG2318" s="28" t="s">
        <v>74</v>
      </c>
      <c r="AH2318" s="32">
        <v>45940</v>
      </c>
      <c r="AJ2318" s="30" t="s">
        <v>7018</v>
      </c>
    </row>
    <row r="2319" spans="1:36" x14ac:dyDescent="0.2">
      <c r="A2319" s="23" t="s">
        <v>4307</v>
      </c>
      <c r="B2319" s="24" t="s">
        <v>194</v>
      </c>
      <c r="C2319" s="25" t="s">
        <v>4308</v>
      </c>
      <c r="D2319" s="26" t="s">
        <v>74</v>
      </c>
      <c r="E2319" s="24">
        <v>5</v>
      </c>
      <c r="F2319" s="27">
        <v>0</v>
      </c>
      <c r="G2319" s="27">
        <v>52.167017523305148</v>
      </c>
      <c r="H2319" s="26" t="s">
        <v>74</v>
      </c>
      <c r="I2319" s="27">
        <v>37.065589616303193</v>
      </c>
      <c r="J2319" s="27">
        <v>3.09981296</v>
      </c>
      <c r="K2319" s="26" t="s">
        <v>74</v>
      </c>
      <c r="L2319" s="23" t="s">
        <v>178</v>
      </c>
      <c r="M2319" s="23" t="s">
        <v>683</v>
      </c>
      <c r="N2319" s="28" t="s">
        <v>74</v>
      </c>
      <c r="O2319" s="3" t="s">
        <v>156</v>
      </c>
      <c r="P2319" s="3" t="s">
        <v>196</v>
      </c>
      <c r="Q2319" s="28" t="s">
        <v>74</v>
      </c>
      <c r="R2319" s="29">
        <v>5</v>
      </c>
      <c r="S2319" s="30">
        <v>17</v>
      </c>
      <c r="T2319" s="30">
        <v>26</v>
      </c>
      <c r="U2319" s="30">
        <v>0</v>
      </c>
      <c r="V2319" s="30">
        <v>0</v>
      </c>
      <c r="W2319" s="28" t="s">
        <v>74</v>
      </c>
      <c r="X2319" s="3" t="s">
        <v>83</v>
      </c>
      <c r="Y2319" s="28" t="s">
        <v>74</v>
      </c>
      <c r="Z2319" s="31">
        <v>-0.20202020202020202</v>
      </c>
      <c r="AA2319" s="31">
        <v>69.021216610611376</v>
      </c>
      <c r="AB2319" s="31">
        <v>-0.20202020202020202</v>
      </c>
      <c r="AC2319" s="31">
        <v>105.58388298931118</v>
      </c>
      <c r="AD2319" s="28" t="s">
        <v>74</v>
      </c>
      <c r="AE2319" s="31">
        <v>0</v>
      </c>
      <c r="AF2319" s="31">
        <v>69.227604461690476</v>
      </c>
      <c r="AG2319" s="28" t="s">
        <v>74</v>
      </c>
      <c r="AH2319" s="32">
        <v>45940</v>
      </c>
      <c r="AJ2319" s="30" t="s">
        <v>7019</v>
      </c>
    </row>
    <row r="2320" spans="1:36" x14ac:dyDescent="0.2">
      <c r="A2320" s="23" t="s">
        <v>4309</v>
      </c>
      <c r="B2320" s="24" t="s">
        <v>657</v>
      </c>
      <c r="C2320" s="25" t="s">
        <v>4310</v>
      </c>
      <c r="D2320" s="26" t="s">
        <v>74</v>
      </c>
      <c r="E2320" s="24">
        <v>1</v>
      </c>
      <c r="F2320" s="27">
        <v>-22.579801407799991</v>
      </c>
      <c r="G2320" s="27">
        <v>7.8994459087974231</v>
      </c>
      <c r="H2320" s="26" t="s">
        <v>74</v>
      </c>
      <c r="I2320" s="27">
        <v>33.449875933109908</v>
      </c>
      <c r="J2320" s="27">
        <v>3.0961594629999998</v>
      </c>
      <c r="K2320" s="26" t="s">
        <v>74</v>
      </c>
      <c r="L2320" s="23" t="s">
        <v>97</v>
      </c>
      <c r="M2320" s="23" t="s">
        <v>496</v>
      </c>
      <c r="N2320" s="28" t="s">
        <v>74</v>
      </c>
      <c r="O2320" s="3" t="s">
        <v>109</v>
      </c>
      <c r="P2320" s="3" t="s">
        <v>659</v>
      </c>
      <c r="Q2320" s="28" t="s">
        <v>74</v>
      </c>
      <c r="R2320" s="29">
        <v>3</v>
      </c>
      <c r="S2320" s="30">
        <v>0</v>
      </c>
      <c r="T2320" s="30">
        <v>0</v>
      </c>
      <c r="U2320" s="30">
        <v>0</v>
      </c>
      <c r="V2320" s="30">
        <v>0</v>
      </c>
      <c r="W2320" s="28" t="s">
        <v>74</v>
      </c>
      <c r="X2320" s="3" t="s">
        <v>83</v>
      </c>
      <c r="Y2320" s="28" t="s">
        <v>74</v>
      </c>
      <c r="Z2320" s="31">
        <v>-13.665941460574935</v>
      </c>
      <c r="AA2320" s="31">
        <v>10.748979527260063</v>
      </c>
      <c r="AB2320" s="31">
        <v>-23.160348983740722</v>
      </c>
      <c r="AC2320" s="31">
        <v>18.226391988250079</v>
      </c>
      <c r="AD2320" s="28" t="s">
        <v>74</v>
      </c>
      <c r="AE2320" s="31">
        <v>-44.485884864030901</v>
      </c>
      <c r="AF2320" s="31">
        <v>-15.905540522270945</v>
      </c>
      <c r="AG2320" s="28" t="s">
        <v>74</v>
      </c>
      <c r="AH2320" s="32">
        <v>45940</v>
      </c>
      <c r="AJ2320" s="30" t="s">
        <v>7020</v>
      </c>
    </row>
    <row r="2321" spans="1:36" x14ac:dyDescent="0.2">
      <c r="A2321" s="23" t="s">
        <v>4311</v>
      </c>
      <c r="B2321" s="24" t="s">
        <v>72</v>
      </c>
      <c r="C2321" s="25" t="s">
        <v>4312</v>
      </c>
      <c r="D2321" s="26" t="s">
        <v>74</v>
      </c>
      <c r="E2321" s="24">
        <v>0</v>
      </c>
      <c r="F2321" s="27">
        <v>-44.950179404406761</v>
      </c>
      <c r="G2321" s="27">
        <v>0</v>
      </c>
      <c r="H2321" s="26" t="s">
        <v>74</v>
      </c>
      <c r="I2321" s="27">
        <v>48.789613832400804</v>
      </c>
      <c r="J2321" s="27">
        <v>3.090836323</v>
      </c>
      <c r="K2321" s="26" t="s">
        <v>74</v>
      </c>
      <c r="L2321" s="23" t="s">
        <v>75</v>
      </c>
      <c r="M2321" s="23" t="s">
        <v>82</v>
      </c>
      <c r="N2321" s="28" t="s">
        <v>74</v>
      </c>
      <c r="O2321" s="3" t="s">
        <v>77</v>
      </c>
      <c r="P2321" s="3" t="s">
        <v>78</v>
      </c>
      <c r="Q2321" s="28" t="s">
        <v>74</v>
      </c>
      <c r="R2321" s="29">
        <v>0</v>
      </c>
      <c r="S2321" s="30">
        <v>0</v>
      </c>
      <c r="T2321" s="30">
        <v>0</v>
      </c>
      <c r="U2321" s="30">
        <v>3</v>
      </c>
      <c r="V2321" s="30">
        <v>18</v>
      </c>
      <c r="W2321" s="28" t="s">
        <v>74</v>
      </c>
      <c r="X2321" s="3" t="s">
        <v>79</v>
      </c>
      <c r="Y2321" s="28" t="s">
        <v>74</v>
      </c>
      <c r="Z2321" s="31">
        <v>-37.148846960167717</v>
      </c>
      <c r="AA2321" s="31">
        <v>0</v>
      </c>
      <c r="AB2321" s="31">
        <v>-44.767870302137069</v>
      </c>
      <c r="AC2321" s="31">
        <v>-9.267817175662433</v>
      </c>
      <c r="AD2321" s="28" t="s">
        <v>74</v>
      </c>
      <c r="AE2321" s="31">
        <v>-62.572063711906047</v>
      </c>
      <c r="AF2321" s="31">
        <v>-31.081984159677006</v>
      </c>
      <c r="AG2321" s="28" t="s">
        <v>74</v>
      </c>
      <c r="AH2321" s="32">
        <v>45940</v>
      </c>
      <c r="AJ2321" s="30" t="s">
        <v>7021</v>
      </c>
    </row>
    <row r="2322" spans="1:36" x14ac:dyDescent="0.2">
      <c r="A2322" s="23" t="s">
        <v>4313</v>
      </c>
      <c r="B2322" s="24" t="s">
        <v>194</v>
      </c>
      <c r="C2322" s="25" t="s">
        <v>4314</v>
      </c>
      <c r="D2322" s="26" t="s">
        <v>74</v>
      </c>
      <c r="E2322" s="24">
        <v>1</v>
      </c>
      <c r="F2322" s="27">
        <v>-17.589944562375123</v>
      </c>
      <c r="G2322" s="27">
        <v>8.5020604771327761</v>
      </c>
      <c r="H2322" s="26" t="s">
        <v>74</v>
      </c>
      <c r="I2322" s="27">
        <v>26.514470356261544</v>
      </c>
      <c r="J2322" s="27">
        <v>3.0900091070000002</v>
      </c>
      <c r="K2322" s="26" t="s">
        <v>74</v>
      </c>
      <c r="L2322" s="23" t="s">
        <v>315</v>
      </c>
      <c r="M2322" s="23" t="s">
        <v>1601</v>
      </c>
      <c r="N2322" s="28" t="s">
        <v>74</v>
      </c>
      <c r="O2322" s="3" t="s">
        <v>156</v>
      </c>
      <c r="P2322" s="3" t="s">
        <v>196</v>
      </c>
      <c r="Q2322" s="28" t="s">
        <v>74</v>
      </c>
      <c r="R2322" s="29">
        <v>2</v>
      </c>
      <c r="S2322" s="30">
        <v>0</v>
      </c>
      <c r="T2322" s="30">
        <v>0</v>
      </c>
      <c r="U2322" s="30">
        <v>0</v>
      </c>
      <c r="V2322" s="30">
        <v>0</v>
      </c>
      <c r="W2322" s="28" t="s">
        <v>74</v>
      </c>
      <c r="X2322" s="3" t="s">
        <v>83</v>
      </c>
      <c r="Y2322" s="28" t="s">
        <v>74</v>
      </c>
      <c r="Z2322" s="31">
        <v>-4.5525291828793728</v>
      </c>
      <c r="AA2322" s="31">
        <v>11.297640653357535</v>
      </c>
      <c r="AB2322" s="31">
        <v>-51.003205864434875</v>
      </c>
      <c r="AC2322" s="31">
        <v>-25.951556832293331</v>
      </c>
      <c r="AD2322" s="28" t="s">
        <v>74</v>
      </c>
      <c r="AE2322" s="31">
        <v>-65.078133920788588</v>
      </c>
      <c r="AF2322" s="31">
        <v>-42.908203193620892</v>
      </c>
      <c r="AG2322" s="28" t="s">
        <v>74</v>
      </c>
      <c r="AH2322" s="32">
        <v>45940</v>
      </c>
      <c r="AJ2322" s="30" t="s">
        <v>7022</v>
      </c>
    </row>
    <row r="2323" spans="1:36" x14ac:dyDescent="0.2">
      <c r="A2323" s="23">
        <v>2377</v>
      </c>
      <c r="B2323" s="24" t="s">
        <v>107</v>
      </c>
      <c r="C2323" s="25" t="s">
        <v>4315</v>
      </c>
      <c r="D2323" s="26" t="s">
        <v>74</v>
      </c>
      <c r="E2323" s="24">
        <v>0</v>
      </c>
      <c r="F2323" s="27">
        <v>-41.506964685079708</v>
      </c>
      <c r="G2323" s="27">
        <v>0</v>
      </c>
      <c r="H2323" s="26" t="s">
        <v>74</v>
      </c>
      <c r="I2323" s="27">
        <v>39.594734203475397</v>
      </c>
      <c r="J2323" s="27">
        <v>3.0803242179999999</v>
      </c>
      <c r="K2323" s="26" t="s">
        <v>74</v>
      </c>
      <c r="L2323" s="23" t="s">
        <v>75</v>
      </c>
      <c r="M2323" s="23" t="s">
        <v>286</v>
      </c>
      <c r="N2323" s="28" t="s">
        <v>74</v>
      </c>
      <c r="O2323" s="3" t="s">
        <v>109</v>
      </c>
      <c r="P2323" s="3" t="s">
        <v>110</v>
      </c>
      <c r="Q2323" s="28" t="s">
        <v>74</v>
      </c>
      <c r="R2323" s="29">
        <v>0</v>
      </c>
      <c r="S2323" s="30">
        <v>0</v>
      </c>
      <c r="T2323" s="30">
        <v>0</v>
      </c>
      <c r="U2323" s="30">
        <v>5</v>
      </c>
      <c r="V2323" s="30">
        <v>16</v>
      </c>
      <c r="W2323" s="28" t="s">
        <v>74</v>
      </c>
      <c r="X2323" s="3" t="s">
        <v>79</v>
      </c>
      <c r="Y2323" s="28" t="s">
        <v>74</v>
      </c>
      <c r="Z2323" s="31">
        <v>-32.2566987237646</v>
      </c>
      <c r="AA2323" s="31">
        <v>0</v>
      </c>
      <c r="AB2323" s="31">
        <v>-43.048916912437704</v>
      </c>
      <c r="AC2323" s="31">
        <v>-22.712941372935589</v>
      </c>
      <c r="AD2323" s="28" t="s">
        <v>74</v>
      </c>
      <c r="AE2323" s="31">
        <v>-57.450489467844626</v>
      </c>
      <c r="AF2323" s="31">
        <v>-40.979269333782817</v>
      </c>
      <c r="AG2323" s="28" t="s">
        <v>74</v>
      </c>
      <c r="AH2323" s="32">
        <v>45940</v>
      </c>
      <c r="AJ2323" s="30" t="s">
        <v>7023</v>
      </c>
    </row>
    <row r="2324" spans="1:36" x14ac:dyDescent="0.2">
      <c r="A2324" s="23" t="s">
        <v>4316</v>
      </c>
      <c r="B2324" s="24" t="s">
        <v>154</v>
      </c>
      <c r="C2324" s="25" t="s">
        <v>4317</v>
      </c>
      <c r="D2324" s="26" t="s">
        <v>74</v>
      </c>
      <c r="E2324" s="24">
        <v>0</v>
      </c>
      <c r="F2324" s="27">
        <v>-30.439031801783678</v>
      </c>
      <c r="G2324" s="27">
        <v>0</v>
      </c>
      <c r="H2324" s="26" t="s">
        <v>74</v>
      </c>
      <c r="I2324" s="27">
        <v>18.104661598710752</v>
      </c>
      <c r="J2324" s="27">
        <v>3.0787058960000002</v>
      </c>
      <c r="K2324" s="26" t="s">
        <v>74</v>
      </c>
      <c r="L2324" s="23" t="s">
        <v>91</v>
      </c>
      <c r="M2324" s="23" t="s">
        <v>1767</v>
      </c>
      <c r="N2324" s="28" t="s">
        <v>74</v>
      </c>
      <c r="O2324" s="3" t="s">
        <v>156</v>
      </c>
      <c r="P2324" s="3" t="s">
        <v>171</v>
      </c>
      <c r="Q2324" s="28" t="s">
        <v>74</v>
      </c>
      <c r="R2324" s="29">
        <v>0</v>
      </c>
      <c r="S2324" s="30">
        <v>0</v>
      </c>
      <c r="T2324" s="30">
        <v>0</v>
      </c>
      <c r="U2324" s="30">
        <v>7</v>
      </c>
      <c r="V2324" s="30">
        <v>7</v>
      </c>
      <c r="W2324" s="28" t="s">
        <v>74</v>
      </c>
      <c r="X2324" s="3" t="s">
        <v>101</v>
      </c>
      <c r="Y2324" s="28" t="s">
        <v>74</v>
      </c>
      <c r="Z2324" s="31">
        <v>-20.49469964664311</v>
      </c>
      <c r="AA2324" s="31">
        <v>0</v>
      </c>
      <c r="AB2324" s="31">
        <v>-43.052391799544417</v>
      </c>
      <c r="AC2324" s="31">
        <v>-16.417156400216943</v>
      </c>
      <c r="AD2324" s="28" t="s">
        <v>74</v>
      </c>
      <c r="AE2324" s="31">
        <v>-56.658996278045834</v>
      </c>
      <c r="AF2324" s="31">
        <v>-32.947782856900538</v>
      </c>
      <c r="AG2324" s="28" t="s">
        <v>74</v>
      </c>
      <c r="AH2324" s="32">
        <v>45940</v>
      </c>
      <c r="AJ2324" s="30" t="s">
        <v>7024</v>
      </c>
    </row>
    <row r="2325" spans="1:36" x14ac:dyDescent="0.2">
      <c r="A2325" s="23" t="s">
        <v>4318</v>
      </c>
      <c r="B2325" s="24" t="s">
        <v>255</v>
      </c>
      <c r="C2325" s="25" t="s">
        <v>4319</v>
      </c>
      <c r="D2325" s="26" t="s">
        <v>74</v>
      </c>
      <c r="E2325" s="24">
        <v>1</v>
      </c>
      <c r="F2325" s="27">
        <v>-16.149819101724955</v>
      </c>
      <c r="G2325" s="27">
        <v>10.128933131872394</v>
      </c>
      <c r="H2325" s="26" t="s">
        <v>74</v>
      </c>
      <c r="I2325" s="27">
        <v>31.383016704057443</v>
      </c>
      <c r="J2325" s="27">
        <v>3.0741483879999998</v>
      </c>
      <c r="K2325" s="26" t="s">
        <v>74</v>
      </c>
      <c r="L2325" s="23" t="s">
        <v>113</v>
      </c>
      <c r="M2325" s="23" t="s">
        <v>324</v>
      </c>
      <c r="N2325" s="28" t="s">
        <v>74</v>
      </c>
      <c r="O2325" s="3" t="s">
        <v>109</v>
      </c>
      <c r="P2325" s="3" t="s">
        <v>258</v>
      </c>
      <c r="Q2325" s="28" t="s">
        <v>74</v>
      </c>
      <c r="R2325" s="29">
        <v>2</v>
      </c>
      <c r="S2325" s="30">
        <v>0</v>
      </c>
      <c r="T2325" s="30">
        <v>0</v>
      </c>
      <c r="U2325" s="30">
        <v>0</v>
      </c>
      <c r="V2325" s="30">
        <v>0</v>
      </c>
      <c r="W2325" s="28" t="s">
        <v>74</v>
      </c>
      <c r="X2325" s="3" t="s">
        <v>83</v>
      </c>
      <c r="Y2325" s="28" t="s">
        <v>74</v>
      </c>
      <c r="Z2325" s="31">
        <v>-8.6386445799384983</v>
      </c>
      <c r="AA2325" s="31">
        <v>17.869822485207091</v>
      </c>
      <c r="AB2325" s="31">
        <v>-48.182152038193173</v>
      </c>
      <c r="AC2325" s="31">
        <v>-22.202051362635764</v>
      </c>
      <c r="AD2325" s="28" t="s">
        <v>74</v>
      </c>
      <c r="AE2325" s="31">
        <v>-71.236861310551973</v>
      </c>
      <c r="AF2325" s="31">
        <v>-48.110231557548168</v>
      </c>
      <c r="AG2325" s="28" t="s">
        <v>74</v>
      </c>
      <c r="AH2325" s="32">
        <v>45940</v>
      </c>
      <c r="AJ2325" s="30" t="s">
        <v>7025</v>
      </c>
    </row>
    <row r="2326" spans="1:36" x14ac:dyDescent="0.2">
      <c r="A2326" s="23" t="s">
        <v>4320</v>
      </c>
      <c r="B2326" s="24" t="s">
        <v>154</v>
      </c>
      <c r="C2326" s="25" t="s">
        <v>4321</v>
      </c>
      <c r="D2326" s="26" t="s">
        <v>74</v>
      </c>
      <c r="E2326" s="24">
        <v>0</v>
      </c>
      <c r="F2326" s="27">
        <v>-38.427066184241248</v>
      </c>
      <c r="G2326" s="27">
        <v>0</v>
      </c>
      <c r="H2326" s="26" t="s">
        <v>74</v>
      </c>
      <c r="I2326" s="27">
        <v>32.960246884528836</v>
      </c>
      <c r="J2326" s="27">
        <v>3.062619497</v>
      </c>
      <c r="K2326" s="26" t="s">
        <v>74</v>
      </c>
      <c r="L2326" s="23" t="s">
        <v>75</v>
      </c>
      <c r="M2326" s="23" t="s">
        <v>204</v>
      </c>
      <c r="N2326" s="28" t="s">
        <v>74</v>
      </c>
      <c r="O2326" s="3" t="s">
        <v>156</v>
      </c>
      <c r="P2326" s="3" t="s">
        <v>171</v>
      </c>
      <c r="Q2326" s="28" t="s">
        <v>74</v>
      </c>
      <c r="R2326" s="29">
        <v>0</v>
      </c>
      <c r="S2326" s="30">
        <v>0</v>
      </c>
      <c r="T2326" s="30">
        <v>0</v>
      </c>
      <c r="U2326" s="30">
        <v>1</v>
      </c>
      <c r="V2326" s="30">
        <v>2</v>
      </c>
      <c r="W2326" s="28" t="s">
        <v>74</v>
      </c>
      <c r="X2326" s="3" t="s">
        <v>83</v>
      </c>
      <c r="Y2326" s="28" t="s">
        <v>74</v>
      </c>
      <c r="Z2326" s="31">
        <v>-34.139264990328826</v>
      </c>
      <c r="AA2326" s="31">
        <v>0</v>
      </c>
      <c r="AB2326" s="31">
        <v>-40.205461410132585</v>
      </c>
      <c r="AC2326" s="31">
        <v>-19.392782635713974</v>
      </c>
      <c r="AD2326" s="28" t="s">
        <v>74</v>
      </c>
      <c r="AE2326" s="31">
        <v>-49.095284717136899</v>
      </c>
      <c r="AF2326" s="31">
        <v>-34.825558046476282</v>
      </c>
      <c r="AG2326" s="28" t="s">
        <v>74</v>
      </c>
      <c r="AH2326" s="32">
        <v>45940</v>
      </c>
      <c r="AJ2326" s="30" t="s">
        <v>7026</v>
      </c>
    </row>
    <row r="2327" spans="1:36" x14ac:dyDescent="0.2">
      <c r="A2327" s="23" t="s">
        <v>4322</v>
      </c>
      <c r="B2327" s="24" t="s">
        <v>194</v>
      </c>
      <c r="C2327" s="25" t="s">
        <v>4323</v>
      </c>
      <c r="D2327" s="26" t="s">
        <v>74</v>
      </c>
      <c r="E2327" s="24">
        <v>0</v>
      </c>
      <c r="F2327" s="27">
        <v>-39.648541216744086</v>
      </c>
      <c r="G2327" s="27">
        <v>0</v>
      </c>
      <c r="H2327" s="26" t="s">
        <v>74</v>
      </c>
      <c r="I2327" s="27">
        <v>42.203173516209297</v>
      </c>
      <c r="J2327" s="27">
        <v>3.056922702</v>
      </c>
      <c r="K2327" s="26" t="s">
        <v>74</v>
      </c>
      <c r="L2327" s="23" t="s">
        <v>122</v>
      </c>
      <c r="M2327" s="23" t="s">
        <v>123</v>
      </c>
      <c r="N2327" s="28" t="s">
        <v>74</v>
      </c>
      <c r="O2327" s="3" t="s">
        <v>156</v>
      </c>
      <c r="P2327" s="3" t="s">
        <v>402</v>
      </c>
      <c r="Q2327" s="28" t="s">
        <v>74</v>
      </c>
      <c r="R2327" s="29">
        <v>0</v>
      </c>
      <c r="S2327" s="30">
        <v>0</v>
      </c>
      <c r="T2327" s="30">
        <v>0</v>
      </c>
      <c r="U2327" s="30">
        <v>18</v>
      </c>
      <c r="V2327" s="30">
        <v>18</v>
      </c>
      <c r="W2327" s="28" t="s">
        <v>74</v>
      </c>
      <c r="X2327" s="3" t="s">
        <v>79</v>
      </c>
      <c r="Y2327" s="28" t="s">
        <v>74</v>
      </c>
      <c r="Z2327" s="31">
        <v>-31.284613532386224</v>
      </c>
      <c r="AA2327" s="31">
        <v>4.1039671682626535</v>
      </c>
      <c r="AB2327" s="31">
        <v>-56.073345775691216</v>
      </c>
      <c r="AC2327" s="31">
        <v>-39.080881803568786</v>
      </c>
      <c r="AD2327" s="28" t="s">
        <v>74</v>
      </c>
      <c r="AE2327" s="31">
        <v>-66.392927266350384</v>
      </c>
      <c r="AF2327" s="31">
        <v>-52.342996682987021</v>
      </c>
      <c r="AG2327" s="28" t="s">
        <v>74</v>
      </c>
      <c r="AH2327" s="32">
        <v>45940</v>
      </c>
      <c r="AJ2327" s="30" t="s">
        <v>7027</v>
      </c>
    </row>
    <row r="2328" spans="1:36" x14ac:dyDescent="0.2">
      <c r="A2328" s="23" t="s">
        <v>4324</v>
      </c>
      <c r="B2328" s="24" t="s">
        <v>182</v>
      </c>
      <c r="C2328" s="25" t="s">
        <v>4325</v>
      </c>
      <c r="D2328" s="26" t="s">
        <v>74</v>
      </c>
      <c r="E2328" s="24">
        <v>0</v>
      </c>
      <c r="F2328" s="27">
        <v>-13.621348286999075</v>
      </c>
      <c r="G2328" s="27">
        <v>6.9258963479855939</v>
      </c>
      <c r="H2328" s="26" t="s">
        <v>74</v>
      </c>
      <c r="I2328" s="27">
        <v>37.388871369927053</v>
      </c>
      <c r="J2328" s="27">
        <v>3.056796979</v>
      </c>
      <c r="K2328" s="26" t="s">
        <v>74</v>
      </c>
      <c r="L2328" s="23" t="s">
        <v>75</v>
      </c>
      <c r="M2328" s="23" t="s">
        <v>372</v>
      </c>
      <c r="N2328" s="28" t="s">
        <v>74</v>
      </c>
      <c r="O2328" s="3" t="s">
        <v>156</v>
      </c>
      <c r="P2328" s="3" t="s">
        <v>184</v>
      </c>
      <c r="Q2328" s="28" t="s">
        <v>74</v>
      </c>
      <c r="R2328" s="29">
        <v>4</v>
      </c>
      <c r="S2328" s="30">
        <v>0</v>
      </c>
      <c r="T2328" s="30">
        <v>0</v>
      </c>
      <c r="U2328" s="30">
        <v>0</v>
      </c>
      <c r="V2328" s="30">
        <v>9</v>
      </c>
      <c r="W2328" s="28" t="s">
        <v>74</v>
      </c>
      <c r="X2328" s="3" t="s">
        <v>83</v>
      </c>
      <c r="Y2328" s="28" t="s">
        <v>74</v>
      </c>
      <c r="Z2328" s="31">
        <v>-10.233393177737886</v>
      </c>
      <c r="AA2328" s="31">
        <v>27.713920817369097</v>
      </c>
      <c r="AB2328" s="31">
        <v>-31.214747558123534</v>
      </c>
      <c r="AC2328" s="31">
        <v>0.1628648181943817</v>
      </c>
      <c r="AD2328" s="28" t="s">
        <v>74</v>
      </c>
      <c r="AE2328" s="31">
        <v>-36.888053462452781</v>
      </c>
      <c r="AF2328" s="31">
        <v>-15.110137221650955</v>
      </c>
      <c r="AG2328" s="28" t="s">
        <v>74</v>
      </c>
      <c r="AH2328" s="32">
        <v>45940</v>
      </c>
      <c r="AJ2328" s="30" t="s">
        <v>7028</v>
      </c>
    </row>
    <row r="2329" spans="1:36" x14ac:dyDescent="0.2">
      <c r="A2329" s="23" t="s">
        <v>4326</v>
      </c>
      <c r="B2329" s="24" t="s">
        <v>194</v>
      </c>
      <c r="C2329" s="25" t="s">
        <v>4327</v>
      </c>
      <c r="D2329" s="26" t="s">
        <v>74</v>
      </c>
      <c r="E2329" s="24">
        <v>3</v>
      </c>
      <c r="F2329" s="27">
        <v>-15.308281886982881</v>
      </c>
      <c r="G2329" s="27">
        <v>8.8370018207729686</v>
      </c>
      <c r="H2329" s="26" t="s">
        <v>74</v>
      </c>
      <c r="I2329" s="27">
        <v>25.95522072320674</v>
      </c>
      <c r="J2329" s="27">
        <v>3.0446404600000001</v>
      </c>
      <c r="K2329" s="26" t="s">
        <v>74</v>
      </c>
      <c r="L2329" s="23" t="s">
        <v>113</v>
      </c>
      <c r="M2329" s="23" t="s">
        <v>224</v>
      </c>
      <c r="N2329" s="28" t="s">
        <v>74</v>
      </c>
      <c r="O2329" s="3" t="s">
        <v>1536</v>
      </c>
      <c r="P2329" s="3" t="s">
        <v>1537</v>
      </c>
      <c r="Q2329" s="28" t="s">
        <v>74</v>
      </c>
      <c r="R2329" s="29">
        <v>5</v>
      </c>
      <c r="S2329" s="30">
        <v>3</v>
      </c>
      <c r="T2329" s="30">
        <v>0</v>
      </c>
      <c r="U2329" s="30">
        <v>0</v>
      </c>
      <c r="V2329" s="30">
        <v>0</v>
      </c>
      <c r="W2329" s="28" t="s">
        <v>74</v>
      </c>
      <c r="X2329" s="3" t="s">
        <v>83</v>
      </c>
      <c r="Y2329" s="28" t="s">
        <v>74</v>
      </c>
      <c r="Z2329" s="31">
        <v>-5.003597899892501</v>
      </c>
      <c r="AA2329" s="31">
        <v>25.502715052501451</v>
      </c>
      <c r="AB2329" s="31">
        <v>-5.003597899892501</v>
      </c>
      <c r="AC2329" s="31">
        <v>73.711221663695397</v>
      </c>
      <c r="AD2329" s="28" t="s">
        <v>74</v>
      </c>
      <c r="AE2329" s="31">
        <v>-15.308281886982881</v>
      </c>
      <c r="AF2329" s="31">
        <v>42.473122761612714</v>
      </c>
      <c r="AG2329" s="28" t="s">
        <v>74</v>
      </c>
      <c r="AH2329" s="32">
        <v>45940</v>
      </c>
      <c r="AJ2329" s="30" t="s">
        <v>7029</v>
      </c>
    </row>
    <row r="2330" spans="1:36" x14ac:dyDescent="0.2">
      <c r="A2330" s="23" t="s">
        <v>4328</v>
      </c>
      <c r="B2330" s="24" t="s">
        <v>154</v>
      </c>
      <c r="C2330" s="25" t="s">
        <v>4329</v>
      </c>
      <c r="D2330" s="26" t="s">
        <v>74</v>
      </c>
      <c r="E2330" s="24">
        <v>1</v>
      </c>
      <c r="F2330" s="27">
        <v>-9.1875186595131222</v>
      </c>
      <c r="G2330" s="27">
        <v>13.225679180139419</v>
      </c>
      <c r="H2330" s="26" t="s">
        <v>74</v>
      </c>
      <c r="I2330" s="27">
        <v>23.055497628768133</v>
      </c>
      <c r="J2330" s="27">
        <v>3.0402917189999998</v>
      </c>
      <c r="K2330" s="26" t="s">
        <v>74</v>
      </c>
      <c r="L2330" s="23" t="s">
        <v>493</v>
      </c>
      <c r="M2330" s="23" t="s">
        <v>1089</v>
      </c>
      <c r="N2330" s="28" t="s">
        <v>74</v>
      </c>
      <c r="O2330" s="3" t="s">
        <v>156</v>
      </c>
      <c r="P2330" s="3" t="s">
        <v>175</v>
      </c>
      <c r="Q2330" s="28" t="s">
        <v>74</v>
      </c>
      <c r="R2330" s="29">
        <v>4</v>
      </c>
      <c r="S2330" s="30">
        <v>0</v>
      </c>
      <c r="T2330" s="30">
        <v>0</v>
      </c>
      <c r="U2330" s="30">
        <v>0</v>
      </c>
      <c r="V2330" s="30">
        <v>0</v>
      </c>
      <c r="W2330" s="28" t="s">
        <v>74</v>
      </c>
      <c r="X2330" s="3" t="s">
        <v>83</v>
      </c>
      <c r="Y2330" s="28" t="s">
        <v>74</v>
      </c>
      <c r="Z2330" s="31">
        <v>-6.4353312302839099</v>
      </c>
      <c r="AA2330" s="31">
        <v>20.962479608482873</v>
      </c>
      <c r="AB2330" s="31">
        <v>-32.652134423251589</v>
      </c>
      <c r="AC2330" s="31">
        <v>20.454526994647384</v>
      </c>
      <c r="AD2330" s="28" t="s">
        <v>74</v>
      </c>
      <c r="AE2330" s="31">
        <v>-48.385010600712</v>
      </c>
      <c r="AF2330" s="31">
        <v>-1.6283626676343528</v>
      </c>
      <c r="AG2330" s="28" t="s">
        <v>74</v>
      </c>
      <c r="AH2330" s="32">
        <v>45940</v>
      </c>
      <c r="AJ2330" s="30" t="s">
        <v>7030</v>
      </c>
    </row>
    <row r="2331" spans="1:36" x14ac:dyDescent="0.2">
      <c r="A2331" s="23" t="s">
        <v>4330</v>
      </c>
      <c r="B2331" s="24" t="s">
        <v>691</v>
      </c>
      <c r="C2331" s="25" t="s">
        <v>4331</v>
      </c>
      <c r="D2331" s="26" t="s">
        <v>74</v>
      </c>
      <c r="E2331" s="24">
        <v>0</v>
      </c>
      <c r="F2331" s="27">
        <v>-27.140919699906242</v>
      </c>
      <c r="G2331" s="27">
        <v>1.9018481322675367</v>
      </c>
      <c r="H2331" s="26" t="s">
        <v>74</v>
      </c>
      <c r="I2331" s="27">
        <v>45.366128314365099</v>
      </c>
      <c r="J2331" s="27">
        <v>3.0234858899999999</v>
      </c>
      <c r="K2331" s="26" t="s">
        <v>74</v>
      </c>
      <c r="L2331" s="23" t="s">
        <v>113</v>
      </c>
      <c r="M2331" s="23" t="s">
        <v>2420</v>
      </c>
      <c r="N2331" s="28" t="s">
        <v>74</v>
      </c>
      <c r="O2331" s="3" t="s">
        <v>77</v>
      </c>
      <c r="P2331" s="3" t="s">
        <v>693</v>
      </c>
      <c r="Q2331" s="28" t="s">
        <v>74</v>
      </c>
      <c r="R2331" s="29">
        <v>2</v>
      </c>
      <c r="S2331" s="30">
        <v>0</v>
      </c>
      <c r="T2331" s="30">
        <v>0</v>
      </c>
      <c r="U2331" s="30">
        <v>0</v>
      </c>
      <c r="V2331" s="30">
        <v>1</v>
      </c>
      <c r="W2331" s="28" t="s">
        <v>74</v>
      </c>
      <c r="X2331" s="3" t="s">
        <v>79</v>
      </c>
      <c r="Y2331" s="28" t="s">
        <v>74</v>
      </c>
      <c r="Z2331" s="31">
        <v>-21.421911421911418</v>
      </c>
      <c r="AA2331" s="31">
        <v>5.5086071987480487</v>
      </c>
      <c r="AB2331" s="31">
        <v>-81.92008581389112</v>
      </c>
      <c r="AC2331" s="31">
        <v>-53.227425572846101</v>
      </c>
      <c r="AD2331" s="28" t="s">
        <v>74</v>
      </c>
      <c r="AE2331" s="31">
        <v>-88.888867557606005</v>
      </c>
      <c r="AF2331" s="31">
        <v>-68.498977726566352</v>
      </c>
      <c r="AG2331" s="28" t="s">
        <v>74</v>
      </c>
      <c r="AH2331" s="32">
        <v>45940</v>
      </c>
      <c r="AJ2331" s="30" t="s">
        <v>7031</v>
      </c>
    </row>
    <row r="2332" spans="1:36" x14ac:dyDescent="0.2">
      <c r="A2332" s="23" t="s">
        <v>4332</v>
      </c>
      <c r="B2332" s="24" t="s">
        <v>194</v>
      </c>
      <c r="C2332" s="25" t="s">
        <v>4333</v>
      </c>
      <c r="D2332" s="26" t="s">
        <v>74</v>
      </c>
      <c r="E2332" s="24">
        <v>1</v>
      </c>
      <c r="F2332" s="27">
        <v>-16.854256503569772</v>
      </c>
      <c r="G2332" s="27">
        <v>10.084420575218003</v>
      </c>
      <c r="H2332" s="26" t="s">
        <v>74</v>
      </c>
      <c r="I2332" s="27">
        <v>33.422342042004679</v>
      </c>
      <c r="J2332" s="27">
        <v>2.9731866770000002</v>
      </c>
      <c r="K2332" s="26" t="s">
        <v>74</v>
      </c>
      <c r="L2332" s="23" t="s">
        <v>91</v>
      </c>
      <c r="M2332" s="23" t="s">
        <v>92</v>
      </c>
      <c r="N2332" s="28" t="s">
        <v>74</v>
      </c>
      <c r="O2332" s="3" t="s">
        <v>156</v>
      </c>
      <c r="P2332" s="3" t="s">
        <v>196</v>
      </c>
      <c r="Q2332" s="28" t="s">
        <v>74</v>
      </c>
      <c r="R2332" s="29">
        <v>3</v>
      </c>
      <c r="S2332" s="30">
        <v>0</v>
      </c>
      <c r="T2332" s="30">
        <v>0</v>
      </c>
      <c r="U2332" s="30">
        <v>0</v>
      </c>
      <c r="V2332" s="30">
        <v>0</v>
      </c>
      <c r="W2332" s="28" t="s">
        <v>74</v>
      </c>
      <c r="X2332" s="3" t="s">
        <v>83</v>
      </c>
      <c r="Y2332" s="28" t="s">
        <v>74</v>
      </c>
      <c r="Z2332" s="31">
        <v>-9.8614506927465353</v>
      </c>
      <c r="AA2332" s="31">
        <v>26.111744583808438</v>
      </c>
      <c r="AB2332" s="31">
        <v>-9.8614506927465353</v>
      </c>
      <c r="AC2332" s="31">
        <v>16.546880324004547</v>
      </c>
      <c r="AD2332" s="28" t="s">
        <v>74</v>
      </c>
      <c r="AE2332" s="31">
        <v>-24.390838608445971</v>
      </c>
      <c r="AF2332" s="31">
        <v>-6.8923665750766432</v>
      </c>
      <c r="AG2332" s="28" t="s">
        <v>74</v>
      </c>
      <c r="AH2332" s="32">
        <v>45940</v>
      </c>
      <c r="AJ2332" s="30" t="s">
        <v>7032</v>
      </c>
    </row>
    <row r="2333" spans="1:36" x14ac:dyDescent="0.2">
      <c r="A2333" s="23" t="s">
        <v>4334</v>
      </c>
      <c r="B2333" s="24" t="s">
        <v>557</v>
      </c>
      <c r="C2333" s="25" t="s">
        <v>4335</v>
      </c>
      <c r="D2333" s="26" t="s">
        <v>74</v>
      </c>
      <c r="E2333" s="24">
        <v>1</v>
      </c>
      <c r="F2333" s="27">
        <v>-20.947366287734813</v>
      </c>
      <c r="G2333" s="27">
        <v>3.496288004845717</v>
      </c>
      <c r="H2333" s="26" t="s">
        <v>74</v>
      </c>
      <c r="I2333" s="27">
        <v>20.551616804093101</v>
      </c>
      <c r="J2333" s="27">
        <v>2.9708424249999998</v>
      </c>
      <c r="K2333" s="26" t="s">
        <v>74</v>
      </c>
      <c r="L2333" s="23" t="s">
        <v>493</v>
      </c>
      <c r="M2333" s="23" t="s">
        <v>1089</v>
      </c>
      <c r="N2333" s="28" t="s">
        <v>74</v>
      </c>
      <c r="O2333" s="3" t="s">
        <v>156</v>
      </c>
      <c r="P2333" s="3" t="s">
        <v>559</v>
      </c>
      <c r="Q2333" s="28" t="s">
        <v>74</v>
      </c>
      <c r="R2333" s="29">
        <v>2</v>
      </c>
      <c r="S2333" s="30">
        <v>0</v>
      </c>
      <c r="T2333" s="30">
        <v>0</v>
      </c>
      <c r="U2333" s="30">
        <v>0</v>
      </c>
      <c r="V2333" s="30">
        <v>0</v>
      </c>
      <c r="W2333" s="28" t="s">
        <v>74</v>
      </c>
      <c r="X2333" s="3" t="s">
        <v>101</v>
      </c>
      <c r="Y2333" s="28" t="s">
        <v>74</v>
      </c>
      <c r="Z2333" s="31">
        <v>-10.428849902534102</v>
      </c>
      <c r="AA2333" s="31">
        <v>2.5669642857142985</v>
      </c>
      <c r="AB2333" s="31">
        <v>-21.203806910743371</v>
      </c>
      <c r="AC2333" s="31">
        <v>12.170430702719074</v>
      </c>
      <c r="AD2333" s="28" t="s">
        <v>74</v>
      </c>
      <c r="AE2333" s="31">
        <v>-24.927834131602332</v>
      </c>
      <c r="AF2333" s="31">
        <v>-7.0355758758472842</v>
      </c>
      <c r="AG2333" s="28" t="s">
        <v>74</v>
      </c>
      <c r="AH2333" s="32">
        <v>45940</v>
      </c>
      <c r="AJ2333" s="30" t="s">
        <v>7033</v>
      </c>
    </row>
    <row r="2334" spans="1:36" x14ac:dyDescent="0.2">
      <c r="A2334" s="23" t="s">
        <v>4336</v>
      </c>
      <c r="B2334" s="24" t="s">
        <v>72</v>
      </c>
      <c r="C2334" s="25" t="s">
        <v>4337</v>
      </c>
      <c r="D2334" s="26" t="s">
        <v>74</v>
      </c>
      <c r="E2334" s="24">
        <v>0</v>
      </c>
      <c r="F2334" s="27">
        <v>-37.294100994191233</v>
      </c>
      <c r="G2334" s="27">
        <v>0.14086407309146495</v>
      </c>
      <c r="H2334" s="26" t="s">
        <v>74</v>
      </c>
      <c r="I2334" s="27">
        <v>30.605829594166174</v>
      </c>
      <c r="J2334" s="27">
        <v>2.9695932960000002</v>
      </c>
      <c r="K2334" s="26" t="s">
        <v>74</v>
      </c>
      <c r="L2334" s="23" t="s">
        <v>122</v>
      </c>
      <c r="M2334" s="23" t="s">
        <v>161</v>
      </c>
      <c r="N2334" s="28" t="s">
        <v>74</v>
      </c>
      <c r="O2334" s="3" t="s">
        <v>77</v>
      </c>
      <c r="P2334" s="3" t="s">
        <v>78</v>
      </c>
      <c r="Q2334" s="28" t="s">
        <v>74</v>
      </c>
      <c r="R2334" s="29">
        <v>1</v>
      </c>
      <c r="S2334" s="30">
        <v>0</v>
      </c>
      <c r="T2334" s="30">
        <v>0</v>
      </c>
      <c r="U2334" s="30">
        <v>0</v>
      </c>
      <c r="V2334" s="30">
        <v>6</v>
      </c>
      <c r="W2334" s="28" t="s">
        <v>74</v>
      </c>
      <c r="X2334" s="3" t="s">
        <v>83</v>
      </c>
      <c r="Y2334" s="28" t="s">
        <v>74</v>
      </c>
      <c r="Z2334" s="31">
        <v>-32.761253727001673</v>
      </c>
      <c r="AA2334" s="31">
        <v>0</v>
      </c>
      <c r="AB2334" s="31">
        <v>-37.737373737373744</v>
      </c>
      <c r="AC2334" s="31">
        <v>-17.086049005857607</v>
      </c>
      <c r="AD2334" s="28" t="s">
        <v>74</v>
      </c>
      <c r="AE2334" s="31">
        <v>-58.521455877413963</v>
      </c>
      <c r="AF2334" s="31">
        <v>-37.317516891228657</v>
      </c>
      <c r="AG2334" s="28" t="s">
        <v>74</v>
      </c>
      <c r="AH2334" s="32">
        <v>45940</v>
      </c>
      <c r="AJ2334" s="30" t="s">
        <v>7034</v>
      </c>
    </row>
    <row r="2335" spans="1:36" x14ac:dyDescent="0.2">
      <c r="A2335" s="23" t="s">
        <v>4338</v>
      </c>
      <c r="B2335" s="24" t="s">
        <v>657</v>
      </c>
      <c r="C2335" s="25" t="s">
        <v>4339</v>
      </c>
      <c r="D2335" s="26" t="s">
        <v>74</v>
      </c>
      <c r="E2335" s="24">
        <v>0</v>
      </c>
      <c r="F2335" s="27">
        <v>-38.383156247376689</v>
      </c>
      <c r="G2335" s="27">
        <v>2.824175675309557</v>
      </c>
      <c r="H2335" s="26" t="s">
        <v>74</v>
      </c>
      <c r="I2335" s="27">
        <v>32.95778365907281</v>
      </c>
      <c r="J2335" s="27">
        <v>2.9649061159999999</v>
      </c>
      <c r="K2335" s="26" t="s">
        <v>74</v>
      </c>
      <c r="L2335" s="23" t="s">
        <v>129</v>
      </c>
      <c r="M2335" s="23" t="s">
        <v>130</v>
      </c>
      <c r="N2335" s="28" t="s">
        <v>74</v>
      </c>
      <c r="O2335" s="3" t="s">
        <v>109</v>
      </c>
      <c r="P2335" s="3" t="s">
        <v>659</v>
      </c>
      <c r="Q2335" s="28" t="s">
        <v>74</v>
      </c>
      <c r="R2335" s="29">
        <v>1</v>
      </c>
      <c r="S2335" s="30">
        <v>0</v>
      </c>
      <c r="T2335" s="30">
        <v>0</v>
      </c>
      <c r="U2335" s="30">
        <v>0</v>
      </c>
      <c r="V2335" s="30">
        <v>7</v>
      </c>
      <c r="W2335" s="28" t="s">
        <v>74</v>
      </c>
      <c r="X2335" s="3" t="s">
        <v>83</v>
      </c>
      <c r="Y2335" s="28" t="s">
        <v>74</v>
      </c>
      <c r="Z2335" s="31">
        <v>-32.1875</v>
      </c>
      <c r="AA2335" s="31">
        <v>0.46296296296296291</v>
      </c>
      <c r="AB2335" s="31">
        <v>-51.098591549295783</v>
      </c>
      <c r="AC2335" s="31">
        <v>-31.221859201827467</v>
      </c>
      <c r="AD2335" s="28" t="s">
        <v>74</v>
      </c>
      <c r="AE2335" s="31">
        <v>-70.795344366525015</v>
      </c>
      <c r="AF2335" s="31">
        <v>-53.410829849062289</v>
      </c>
      <c r="AG2335" s="28" t="s">
        <v>74</v>
      </c>
      <c r="AH2335" s="32">
        <v>45940</v>
      </c>
      <c r="AJ2335" s="30" t="s">
        <v>7035</v>
      </c>
    </row>
    <row r="2336" spans="1:36" x14ac:dyDescent="0.2">
      <c r="A2336" s="23">
        <v>51900</v>
      </c>
      <c r="B2336" s="24" t="s">
        <v>140</v>
      </c>
      <c r="C2336" s="25" t="s">
        <v>4340</v>
      </c>
      <c r="D2336" s="26" t="s">
        <v>74</v>
      </c>
      <c r="E2336" s="24">
        <v>0</v>
      </c>
      <c r="F2336" s="27">
        <v>-26.827113023836159</v>
      </c>
      <c r="G2336" s="27">
        <v>2.458360145314094</v>
      </c>
      <c r="H2336" s="26" t="s">
        <v>74</v>
      </c>
      <c r="I2336" s="27">
        <v>24.516496863625004</v>
      </c>
      <c r="J2336" s="27">
        <v>2.9636163600000001</v>
      </c>
      <c r="K2336" s="26" t="s">
        <v>74</v>
      </c>
      <c r="L2336" s="23" t="s">
        <v>122</v>
      </c>
      <c r="M2336" s="23" t="s">
        <v>161</v>
      </c>
      <c r="N2336" s="28" t="s">
        <v>74</v>
      </c>
      <c r="O2336" s="3" t="s">
        <v>109</v>
      </c>
      <c r="P2336" s="3" t="s">
        <v>142</v>
      </c>
      <c r="Q2336" s="28" t="s">
        <v>74</v>
      </c>
      <c r="R2336" s="29">
        <v>0</v>
      </c>
      <c r="S2336" s="30">
        <v>0</v>
      </c>
      <c r="T2336" s="30">
        <v>0</v>
      </c>
      <c r="U2336" s="30">
        <v>7</v>
      </c>
      <c r="V2336" s="30">
        <v>11</v>
      </c>
      <c r="W2336" s="28" t="s">
        <v>74</v>
      </c>
      <c r="X2336" s="3" t="s">
        <v>83</v>
      </c>
      <c r="Y2336" s="28" t="s">
        <v>74</v>
      </c>
      <c r="Z2336" s="31">
        <v>-16.792538346403429</v>
      </c>
      <c r="AA2336" s="31">
        <v>2.8469750889679712</v>
      </c>
      <c r="AB2336" s="31">
        <v>-73.651690925983331</v>
      </c>
      <c r="AC2336" s="31">
        <v>-41.471141482754263</v>
      </c>
      <c r="AD2336" s="28" t="s">
        <v>74</v>
      </c>
      <c r="AE2336" s="31">
        <v>-83.762719533385749</v>
      </c>
      <c r="AF2336" s="31">
        <v>-61.585042861742721</v>
      </c>
      <c r="AG2336" s="28" t="s">
        <v>74</v>
      </c>
      <c r="AH2336" s="32">
        <v>45940</v>
      </c>
      <c r="AJ2336" s="30" t="s">
        <v>7036</v>
      </c>
    </row>
    <row r="2337" spans="1:36" x14ac:dyDescent="0.2">
      <c r="A2337" s="23">
        <v>6409</v>
      </c>
      <c r="B2337" s="24" t="s">
        <v>107</v>
      </c>
      <c r="C2337" s="25" t="s">
        <v>4341</v>
      </c>
      <c r="D2337" s="26" t="s">
        <v>74</v>
      </c>
      <c r="E2337" s="24">
        <v>0</v>
      </c>
      <c r="F2337" s="27">
        <v>-39.354689698217435</v>
      </c>
      <c r="G2337" s="27">
        <v>14.083290719969286</v>
      </c>
      <c r="H2337" s="26" t="s">
        <v>74</v>
      </c>
      <c r="I2337" s="27">
        <v>39.367373592913246</v>
      </c>
      <c r="J2337" s="27">
        <v>2.9591520820000001</v>
      </c>
      <c r="K2337" s="26" t="s">
        <v>74</v>
      </c>
      <c r="L2337" s="23" t="s">
        <v>178</v>
      </c>
      <c r="M2337" s="23" t="s">
        <v>421</v>
      </c>
      <c r="N2337" s="28" t="s">
        <v>74</v>
      </c>
      <c r="O2337" s="3" t="s">
        <v>109</v>
      </c>
      <c r="P2337" s="3" t="s">
        <v>110</v>
      </c>
      <c r="Q2337" s="28" t="s">
        <v>74</v>
      </c>
      <c r="R2337" s="29">
        <v>0</v>
      </c>
      <c r="S2337" s="30">
        <v>0</v>
      </c>
      <c r="T2337" s="30">
        <v>0</v>
      </c>
      <c r="U2337" s="30">
        <v>13</v>
      </c>
      <c r="V2337" s="30">
        <v>29</v>
      </c>
      <c r="W2337" s="28" t="s">
        <v>74</v>
      </c>
      <c r="X2337" s="3" t="s">
        <v>83</v>
      </c>
      <c r="Y2337" s="28" t="s">
        <v>74</v>
      </c>
      <c r="Z2337" s="31">
        <v>-31.25512281536712</v>
      </c>
      <c r="AA2337" s="31">
        <v>12.676056338028168</v>
      </c>
      <c r="AB2337" s="31">
        <v>-50.874110183702491</v>
      </c>
      <c r="AC2337" s="31">
        <v>-30.509154082587191</v>
      </c>
      <c r="AD2337" s="28" t="s">
        <v>74</v>
      </c>
      <c r="AE2337" s="31">
        <v>-61.864536624937436</v>
      </c>
      <c r="AF2337" s="31">
        <v>-47.624506350846893</v>
      </c>
      <c r="AG2337" s="28" t="s">
        <v>74</v>
      </c>
      <c r="AH2337" s="32">
        <v>45940</v>
      </c>
      <c r="AJ2337" s="30" t="s">
        <v>7037</v>
      </c>
    </row>
    <row r="2338" spans="1:36" x14ac:dyDescent="0.2">
      <c r="A2338" s="23" t="s">
        <v>4342</v>
      </c>
      <c r="B2338" s="24" t="s">
        <v>557</v>
      </c>
      <c r="C2338" s="25" t="s">
        <v>4343</v>
      </c>
      <c r="D2338" s="26" t="s">
        <v>74</v>
      </c>
      <c r="E2338" s="24">
        <v>0</v>
      </c>
      <c r="F2338" s="27">
        <v>-21.410391915417136</v>
      </c>
      <c r="G2338" s="27">
        <v>0.57875188033653091</v>
      </c>
      <c r="H2338" s="26" t="s">
        <v>74</v>
      </c>
      <c r="I2338" s="27">
        <v>21.520114587500846</v>
      </c>
      <c r="J2338" s="27">
        <v>2.9564020709999999</v>
      </c>
      <c r="K2338" s="26" t="s">
        <v>74</v>
      </c>
      <c r="L2338" s="23" t="s">
        <v>493</v>
      </c>
      <c r="M2338" s="23" t="s">
        <v>1089</v>
      </c>
      <c r="N2338" s="28" t="s">
        <v>74</v>
      </c>
      <c r="O2338" s="3" t="s">
        <v>156</v>
      </c>
      <c r="P2338" s="3" t="s">
        <v>559</v>
      </c>
      <c r="Q2338" s="28" t="s">
        <v>74</v>
      </c>
      <c r="R2338" s="29">
        <v>0</v>
      </c>
      <c r="S2338" s="30">
        <v>0</v>
      </c>
      <c r="T2338" s="30">
        <v>0</v>
      </c>
      <c r="U2338" s="30">
        <v>1</v>
      </c>
      <c r="V2338" s="30">
        <v>7</v>
      </c>
      <c r="W2338" s="28" t="s">
        <v>74</v>
      </c>
      <c r="X2338" s="3" t="s">
        <v>83</v>
      </c>
      <c r="Y2338" s="28" t="s">
        <v>74</v>
      </c>
      <c r="Z2338" s="31">
        <v>-11.663244353182749</v>
      </c>
      <c r="AA2338" s="31">
        <v>0.32649253731343414</v>
      </c>
      <c r="AB2338" s="31">
        <v>-66.23233908948194</v>
      </c>
      <c r="AC2338" s="31">
        <v>-10.146153484656239</v>
      </c>
      <c r="AD2338" s="28" t="s">
        <v>74</v>
      </c>
      <c r="AE2338" s="31">
        <v>-76.257600235349017</v>
      </c>
      <c r="AF2338" s="31">
        <v>-27.534888612389093</v>
      </c>
      <c r="AG2338" s="28" t="s">
        <v>74</v>
      </c>
      <c r="AH2338" s="32">
        <v>45940</v>
      </c>
      <c r="AJ2338" s="30" t="s">
        <v>7038</v>
      </c>
    </row>
    <row r="2339" spans="1:36" x14ac:dyDescent="0.2">
      <c r="A2339" s="23" t="s">
        <v>4344</v>
      </c>
      <c r="B2339" s="24" t="s">
        <v>557</v>
      </c>
      <c r="C2339" s="25" t="s">
        <v>4345</v>
      </c>
      <c r="D2339" s="26" t="s">
        <v>74</v>
      </c>
      <c r="E2339" s="24">
        <v>0</v>
      </c>
      <c r="F2339" s="27">
        <v>-16.425414109483796</v>
      </c>
      <c r="G2339" s="27">
        <v>0</v>
      </c>
      <c r="H2339" s="26" t="s">
        <v>74</v>
      </c>
      <c r="I2339" s="27">
        <v>29.686708067944238</v>
      </c>
      <c r="J2339" s="27">
        <v>2.9380466209999998</v>
      </c>
      <c r="K2339" s="26" t="s">
        <v>74</v>
      </c>
      <c r="L2339" s="23" t="s">
        <v>178</v>
      </c>
      <c r="M2339" s="23" t="s">
        <v>1863</v>
      </c>
      <c r="N2339" s="28" t="s">
        <v>74</v>
      </c>
      <c r="O2339" s="3" t="s">
        <v>156</v>
      </c>
      <c r="P2339" s="3" t="s">
        <v>559</v>
      </c>
      <c r="Q2339" s="28" t="s">
        <v>74</v>
      </c>
      <c r="R2339" s="29">
        <v>1</v>
      </c>
      <c r="S2339" s="30">
        <v>0</v>
      </c>
      <c r="T2339" s="30">
        <v>0</v>
      </c>
      <c r="U2339" s="30">
        <v>0</v>
      </c>
      <c r="V2339" s="30">
        <v>4</v>
      </c>
      <c r="W2339" s="28" t="s">
        <v>74</v>
      </c>
      <c r="X2339" s="3" t="s">
        <v>83</v>
      </c>
      <c r="Y2339" s="28" t="s">
        <v>74</v>
      </c>
      <c r="Z2339" s="31">
        <v>-15.449826989619378</v>
      </c>
      <c r="AA2339" s="31">
        <v>11.753944660416192</v>
      </c>
      <c r="AB2339" s="31">
        <v>-61.471144749290438</v>
      </c>
      <c r="AC2339" s="31">
        <v>-32.824188240727771</v>
      </c>
      <c r="AD2339" s="28" t="s">
        <v>74</v>
      </c>
      <c r="AE2339" s="31">
        <v>-72.032033389604649</v>
      </c>
      <c r="AF2339" s="31">
        <v>-46.560657910912198</v>
      </c>
      <c r="AG2339" s="28" t="s">
        <v>74</v>
      </c>
      <c r="AH2339" s="32">
        <v>45940</v>
      </c>
      <c r="AJ2339" s="30" t="s">
        <v>7039</v>
      </c>
    </row>
    <row r="2340" spans="1:36" x14ac:dyDescent="0.2">
      <c r="A2340" s="23" t="s">
        <v>4346</v>
      </c>
      <c r="B2340" s="24" t="s">
        <v>194</v>
      </c>
      <c r="C2340" s="25" t="s">
        <v>4347</v>
      </c>
      <c r="D2340" s="26" t="s">
        <v>74</v>
      </c>
      <c r="E2340" s="24">
        <v>5</v>
      </c>
      <c r="F2340" s="27">
        <v>-3.6797991457775678</v>
      </c>
      <c r="G2340" s="27">
        <v>60.62291108706448</v>
      </c>
      <c r="H2340" s="26" t="s">
        <v>74</v>
      </c>
      <c r="I2340" s="27">
        <v>88.828213003976799</v>
      </c>
      <c r="J2340" s="27">
        <v>2.9335621679999999</v>
      </c>
      <c r="K2340" s="26" t="s">
        <v>74</v>
      </c>
      <c r="L2340" s="23" t="s">
        <v>113</v>
      </c>
      <c r="M2340" s="23" t="s">
        <v>2420</v>
      </c>
      <c r="N2340" s="28" t="s">
        <v>74</v>
      </c>
      <c r="O2340" s="3" t="s">
        <v>156</v>
      </c>
      <c r="P2340" s="3" t="s">
        <v>196</v>
      </c>
      <c r="Q2340" s="28" t="s">
        <v>74</v>
      </c>
      <c r="R2340" s="29">
        <v>5</v>
      </c>
      <c r="S2340" s="30">
        <v>11</v>
      </c>
      <c r="T2340" s="30">
        <v>11</v>
      </c>
      <c r="U2340" s="30">
        <v>0</v>
      </c>
      <c r="V2340" s="30">
        <v>0</v>
      </c>
      <c r="W2340" s="28" t="s">
        <v>74</v>
      </c>
      <c r="X2340" s="3" t="s">
        <v>79</v>
      </c>
      <c r="Y2340" s="28" t="s">
        <v>74</v>
      </c>
      <c r="Z2340" s="31">
        <v>-0.30638699033702832</v>
      </c>
      <c r="AA2340" s="31">
        <v>71.5885120882687</v>
      </c>
      <c r="AB2340" s="31">
        <v>-0.30638699033702832</v>
      </c>
      <c r="AC2340" s="31">
        <v>105.48653917433278</v>
      </c>
      <c r="AD2340" s="28" t="s">
        <v>74</v>
      </c>
      <c r="AE2340" s="31">
        <v>-3.6797991457775678</v>
      </c>
      <c r="AF2340" s="31">
        <v>68.746944958726559</v>
      </c>
      <c r="AG2340" s="28" t="s">
        <v>74</v>
      </c>
      <c r="AH2340" s="32">
        <v>45940</v>
      </c>
      <c r="AJ2340" s="30" t="s">
        <v>7040</v>
      </c>
    </row>
    <row r="2341" spans="1:36" x14ac:dyDescent="0.2">
      <c r="A2341" s="23" t="s">
        <v>4348</v>
      </c>
      <c r="B2341" s="24" t="s">
        <v>194</v>
      </c>
      <c r="C2341" s="25" t="s">
        <v>4349</v>
      </c>
      <c r="D2341" s="26" t="s">
        <v>74</v>
      </c>
      <c r="E2341" s="24">
        <v>5</v>
      </c>
      <c r="F2341" s="27">
        <v>-5.3243895817483544</v>
      </c>
      <c r="G2341" s="27">
        <v>52.84855143847301</v>
      </c>
      <c r="H2341" s="26" t="s">
        <v>74</v>
      </c>
      <c r="I2341" s="27">
        <v>47.120910210887601</v>
      </c>
      <c r="J2341" s="27">
        <v>2.9049484049999998</v>
      </c>
      <c r="K2341" s="26" t="s">
        <v>74</v>
      </c>
      <c r="L2341" s="23" t="s">
        <v>113</v>
      </c>
      <c r="M2341" s="23" t="s">
        <v>295</v>
      </c>
      <c r="N2341" s="28" t="s">
        <v>74</v>
      </c>
      <c r="O2341" s="3" t="s">
        <v>156</v>
      </c>
      <c r="P2341" s="3" t="s">
        <v>2125</v>
      </c>
      <c r="Q2341" s="28" t="s">
        <v>74</v>
      </c>
      <c r="R2341" s="29">
        <v>5</v>
      </c>
      <c r="S2341" s="30">
        <v>7</v>
      </c>
      <c r="T2341" s="30">
        <v>7</v>
      </c>
      <c r="U2341" s="30">
        <v>0</v>
      </c>
      <c r="V2341" s="30">
        <v>0</v>
      </c>
      <c r="W2341" s="28" t="s">
        <v>74</v>
      </c>
      <c r="X2341" s="3" t="s">
        <v>79</v>
      </c>
      <c r="Y2341" s="28" t="s">
        <v>74</v>
      </c>
      <c r="Z2341" s="31">
        <v>-4.1875502867730114</v>
      </c>
      <c r="AA2341" s="31">
        <v>63.498721485344319</v>
      </c>
      <c r="AB2341" s="31">
        <v>-4.1875502867730114</v>
      </c>
      <c r="AC2341" s="31">
        <v>59.268630595307627</v>
      </c>
      <c r="AD2341" s="28" t="s">
        <v>74</v>
      </c>
      <c r="AE2341" s="31">
        <v>-5.3243895817483544</v>
      </c>
      <c r="AF2341" s="31">
        <v>27.880659729079493</v>
      </c>
      <c r="AG2341" s="28" t="s">
        <v>74</v>
      </c>
      <c r="AH2341" s="32">
        <v>45940</v>
      </c>
      <c r="AJ2341" s="30" t="s">
        <v>7041</v>
      </c>
    </row>
    <row r="2342" spans="1:36" x14ac:dyDescent="0.2">
      <c r="A2342" s="23" t="s">
        <v>4350</v>
      </c>
      <c r="B2342" s="24" t="s">
        <v>72</v>
      </c>
      <c r="C2342" s="25" t="s">
        <v>4351</v>
      </c>
      <c r="D2342" s="26" t="s">
        <v>74</v>
      </c>
      <c r="E2342" s="24">
        <v>1</v>
      </c>
      <c r="F2342" s="27">
        <v>-17.177780694716485</v>
      </c>
      <c r="G2342" s="27">
        <v>14.59338911751448</v>
      </c>
      <c r="H2342" s="26" t="s">
        <v>74</v>
      </c>
      <c r="I2342" s="27">
        <v>69.236924676821516</v>
      </c>
      <c r="J2342" s="27">
        <v>2.9028999999999998</v>
      </c>
      <c r="K2342" s="26" t="s">
        <v>74</v>
      </c>
      <c r="L2342" s="23" t="s">
        <v>97</v>
      </c>
      <c r="M2342" s="23" t="s">
        <v>4057</v>
      </c>
      <c r="N2342" s="28" t="s">
        <v>74</v>
      </c>
      <c r="O2342" s="3" t="s">
        <v>156</v>
      </c>
      <c r="P2342" s="3" t="s">
        <v>184</v>
      </c>
      <c r="Q2342" s="28" t="s">
        <v>74</v>
      </c>
      <c r="R2342" s="29">
        <v>3</v>
      </c>
      <c r="S2342" s="30">
        <v>0</v>
      </c>
      <c r="T2342" s="30">
        <v>0</v>
      </c>
      <c r="U2342" s="30">
        <v>0</v>
      </c>
      <c r="V2342" s="30">
        <v>0</v>
      </c>
      <c r="W2342" s="28" t="s">
        <v>74</v>
      </c>
      <c r="X2342" s="3" t="s">
        <v>79</v>
      </c>
      <c r="Y2342" s="28" t="s">
        <v>74</v>
      </c>
      <c r="Z2342" s="31">
        <v>-8.308605341246297</v>
      </c>
      <c r="AA2342" s="31">
        <v>42.396313364055302</v>
      </c>
      <c r="AB2342" s="31">
        <v>-64.069767441860463</v>
      </c>
      <c r="AC2342" s="31">
        <v>-34.866465715309545</v>
      </c>
      <c r="AD2342" s="28" t="s">
        <v>74</v>
      </c>
      <c r="AE2342" s="31">
        <v>-74.795336968386195</v>
      </c>
      <c r="AF2342" s="31">
        <v>-52.24229662612926</v>
      </c>
      <c r="AG2342" s="28" t="s">
        <v>74</v>
      </c>
      <c r="AH2342" s="32">
        <v>45940</v>
      </c>
      <c r="AJ2342" s="30" t="s">
        <v>7042</v>
      </c>
    </row>
    <row r="2343" spans="1:36" x14ac:dyDescent="0.2">
      <c r="A2343" s="23" t="s">
        <v>4352</v>
      </c>
      <c r="B2343" s="24" t="s">
        <v>182</v>
      </c>
      <c r="C2343" s="25" t="s">
        <v>4353</v>
      </c>
      <c r="D2343" s="26" t="s">
        <v>74</v>
      </c>
      <c r="E2343" s="24">
        <v>0</v>
      </c>
      <c r="F2343" s="27">
        <v>-31.194366560896224</v>
      </c>
      <c r="G2343" s="27">
        <v>0</v>
      </c>
      <c r="H2343" s="26" t="s">
        <v>74</v>
      </c>
      <c r="I2343" s="27">
        <v>29.845616602108699</v>
      </c>
      <c r="J2343" s="27">
        <v>2.8861807420000001</v>
      </c>
      <c r="K2343" s="26" t="s">
        <v>74</v>
      </c>
      <c r="L2343" s="23" t="s">
        <v>247</v>
      </c>
      <c r="M2343" s="23" t="s">
        <v>248</v>
      </c>
      <c r="N2343" s="28" t="s">
        <v>74</v>
      </c>
      <c r="O2343" s="3" t="s">
        <v>156</v>
      </c>
      <c r="P2343" s="3" t="s">
        <v>184</v>
      </c>
      <c r="Q2343" s="28" t="s">
        <v>74</v>
      </c>
      <c r="R2343" s="29">
        <v>0</v>
      </c>
      <c r="S2343" s="30">
        <v>0</v>
      </c>
      <c r="T2343" s="30">
        <v>0</v>
      </c>
      <c r="U2343" s="30">
        <v>50</v>
      </c>
      <c r="V2343" s="30">
        <v>50</v>
      </c>
      <c r="W2343" s="28" t="s">
        <v>74</v>
      </c>
      <c r="X2343" s="3" t="s">
        <v>83</v>
      </c>
      <c r="Y2343" s="28" t="s">
        <v>74</v>
      </c>
      <c r="Z2343" s="31">
        <v>-28.484231943031535</v>
      </c>
      <c r="AA2343" s="31">
        <v>0</v>
      </c>
      <c r="AB2343" s="31">
        <v>-59.988616960728514</v>
      </c>
      <c r="AC2343" s="31">
        <v>-43.262983737540857</v>
      </c>
      <c r="AD2343" s="28" t="s">
        <v>74</v>
      </c>
      <c r="AE2343" s="31">
        <v>-68.344457872405386</v>
      </c>
      <c r="AF2343" s="31">
        <v>-53.125298676083524</v>
      </c>
      <c r="AG2343" s="28" t="s">
        <v>74</v>
      </c>
      <c r="AH2343" s="32">
        <v>45940</v>
      </c>
      <c r="AJ2343" s="30" t="s">
        <v>7043</v>
      </c>
    </row>
    <row r="2344" spans="1:36" x14ac:dyDescent="0.2">
      <c r="A2344" s="23" t="s">
        <v>4354</v>
      </c>
      <c r="B2344" s="24" t="s">
        <v>194</v>
      </c>
      <c r="C2344" s="25" t="s">
        <v>4355</v>
      </c>
      <c r="D2344" s="26" t="s">
        <v>74</v>
      </c>
      <c r="E2344" s="24">
        <v>5</v>
      </c>
      <c r="F2344" s="27">
        <v>-4.3440262138416905</v>
      </c>
      <c r="G2344" s="27">
        <v>17.319392108631185</v>
      </c>
      <c r="H2344" s="26" t="s">
        <v>74</v>
      </c>
      <c r="I2344" s="27">
        <v>21.428124155263497</v>
      </c>
      <c r="J2344" s="27">
        <v>2.8755844380000002</v>
      </c>
      <c r="K2344" s="26" t="s">
        <v>74</v>
      </c>
      <c r="L2344" s="23" t="s">
        <v>113</v>
      </c>
      <c r="M2344" s="23" t="s">
        <v>295</v>
      </c>
      <c r="N2344" s="28" t="s">
        <v>74</v>
      </c>
      <c r="O2344" s="3" t="s">
        <v>156</v>
      </c>
      <c r="P2344" s="3" t="s">
        <v>196</v>
      </c>
      <c r="Q2344" s="28" t="s">
        <v>74</v>
      </c>
      <c r="R2344" s="29">
        <v>5</v>
      </c>
      <c r="S2344" s="30">
        <v>22</v>
      </c>
      <c r="T2344" s="30">
        <v>2</v>
      </c>
      <c r="U2344" s="30">
        <v>0</v>
      </c>
      <c r="V2344" s="30">
        <v>0</v>
      </c>
      <c r="W2344" s="28" t="s">
        <v>74</v>
      </c>
      <c r="X2344" s="3" t="s">
        <v>83</v>
      </c>
      <c r="Y2344" s="28" t="s">
        <v>74</v>
      </c>
      <c r="Z2344" s="31">
        <v>-1.1111111111111112</v>
      </c>
      <c r="AA2344" s="31">
        <v>40.763390974272454</v>
      </c>
      <c r="AB2344" s="31">
        <v>-1.1111111111111112</v>
      </c>
      <c r="AC2344" s="31">
        <v>53.779144063556274</v>
      </c>
      <c r="AD2344" s="28" t="s">
        <v>74</v>
      </c>
      <c r="AE2344" s="31">
        <v>-4.3440262138416905</v>
      </c>
      <c r="AF2344" s="31">
        <v>24.304596445273361</v>
      </c>
      <c r="AG2344" s="28" t="s">
        <v>74</v>
      </c>
      <c r="AH2344" s="32">
        <v>45940</v>
      </c>
      <c r="AJ2344" s="30" t="s">
        <v>7044</v>
      </c>
    </row>
    <row r="2345" spans="1:36" x14ac:dyDescent="0.2">
      <c r="A2345" s="23" t="s">
        <v>4356</v>
      </c>
      <c r="B2345" s="24" t="s">
        <v>557</v>
      </c>
      <c r="C2345" s="25" t="s">
        <v>4357</v>
      </c>
      <c r="D2345" s="26" t="s">
        <v>74</v>
      </c>
      <c r="E2345" s="24">
        <v>0</v>
      </c>
      <c r="F2345" s="27">
        <v>-17.645923550679409</v>
      </c>
      <c r="G2345" s="27">
        <v>0</v>
      </c>
      <c r="H2345" s="26" t="s">
        <v>74</v>
      </c>
      <c r="I2345" s="27">
        <v>27.901144205056983</v>
      </c>
      <c r="J2345" s="27">
        <v>2.8599419290000001</v>
      </c>
      <c r="K2345" s="26" t="s">
        <v>74</v>
      </c>
      <c r="L2345" s="23" t="s">
        <v>247</v>
      </c>
      <c r="M2345" s="23" t="s">
        <v>248</v>
      </c>
      <c r="N2345" s="28" t="s">
        <v>74</v>
      </c>
      <c r="O2345" s="3" t="s">
        <v>156</v>
      </c>
      <c r="P2345" s="3" t="s">
        <v>559</v>
      </c>
      <c r="Q2345" s="28" t="s">
        <v>74</v>
      </c>
      <c r="R2345" s="29">
        <v>0</v>
      </c>
      <c r="S2345" s="30">
        <v>0</v>
      </c>
      <c r="T2345" s="30">
        <v>0</v>
      </c>
      <c r="U2345" s="30">
        <v>6</v>
      </c>
      <c r="V2345" s="30">
        <v>13</v>
      </c>
      <c r="W2345" s="28" t="s">
        <v>74</v>
      </c>
      <c r="X2345" s="3" t="s">
        <v>83</v>
      </c>
      <c r="Y2345" s="28" t="s">
        <v>74</v>
      </c>
      <c r="Z2345" s="31">
        <v>-12.23404255319149</v>
      </c>
      <c r="AA2345" s="31">
        <v>7.3240535969819112</v>
      </c>
      <c r="AB2345" s="31">
        <v>-33.750903396771861</v>
      </c>
      <c r="AC2345" s="31">
        <v>-14.676253263633301</v>
      </c>
      <c r="AD2345" s="28" t="s">
        <v>74</v>
      </c>
      <c r="AE2345" s="31">
        <v>-47.450135648903917</v>
      </c>
      <c r="AF2345" s="31">
        <v>-30.726191959398548</v>
      </c>
      <c r="AG2345" s="28" t="s">
        <v>74</v>
      </c>
      <c r="AH2345" s="32">
        <v>45940</v>
      </c>
      <c r="AJ2345" s="30" t="s">
        <v>7045</v>
      </c>
    </row>
    <row r="2346" spans="1:36" x14ac:dyDescent="0.2">
      <c r="A2346" s="23" t="s">
        <v>4358</v>
      </c>
      <c r="B2346" s="24" t="s">
        <v>198</v>
      </c>
      <c r="C2346" s="25" t="s">
        <v>4359</v>
      </c>
      <c r="D2346" s="26" t="s">
        <v>74</v>
      </c>
      <c r="E2346" s="24">
        <v>3</v>
      </c>
      <c r="F2346" s="27">
        <v>-5.4952007643605683</v>
      </c>
      <c r="G2346" s="27">
        <v>35.893603607574079</v>
      </c>
      <c r="H2346" s="26" t="s">
        <v>74</v>
      </c>
      <c r="I2346" s="27">
        <v>40.410697774060765</v>
      </c>
      <c r="J2346" s="27">
        <v>2.8369319420000001</v>
      </c>
      <c r="K2346" s="26" t="s">
        <v>74</v>
      </c>
      <c r="L2346" s="23" t="s">
        <v>129</v>
      </c>
      <c r="M2346" s="23" t="s">
        <v>200</v>
      </c>
      <c r="N2346" s="28" t="s">
        <v>74</v>
      </c>
      <c r="O2346" s="3" t="s">
        <v>156</v>
      </c>
      <c r="P2346" s="3" t="s">
        <v>201</v>
      </c>
      <c r="Q2346" s="28" t="s">
        <v>74</v>
      </c>
      <c r="R2346" s="29">
        <v>4</v>
      </c>
      <c r="S2346" s="30">
        <v>0</v>
      </c>
      <c r="T2346" s="30">
        <v>0</v>
      </c>
      <c r="U2346" s="30">
        <v>0</v>
      </c>
      <c r="V2346" s="30">
        <v>0</v>
      </c>
      <c r="W2346" s="28" t="s">
        <v>74</v>
      </c>
      <c r="X2346" s="3" t="s">
        <v>79</v>
      </c>
      <c r="Y2346" s="28" t="s">
        <v>74</v>
      </c>
      <c r="Z2346" s="31">
        <v>-1.9681742043551158</v>
      </c>
      <c r="AA2346" s="31">
        <v>63.534753754802644</v>
      </c>
      <c r="AB2346" s="31">
        <v>-40.628960911862869</v>
      </c>
      <c r="AC2346" s="31">
        <v>19.296806698413789</v>
      </c>
      <c r="AD2346" s="28" t="s">
        <v>74</v>
      </c>
      <c r="AE2346" s="31">
        <v>-56.160283896285478</v>
      </c>
      <c r="AF2346" s="31">
        <v>-4.9755120853974537</v>
      </c>
      <c r="AG2346" s="28" t="s">
        <v>74</v>
      </c>
      <c r="AH2346" s="32">
        <v>45940</v>
      </c>
      <c r="AJ2346" s="30" t="s">
        <v>7046</v>
      </c>
    </row>
    <row r="2347" spans="1:36" x14ac:dyDescent="0.2">
      <c r="A2347" s="23" t="s">
        <v>4360</v>
      </c>
      <c r="B2347" s="24" t="s">
        <v>194</v>
      </c>
      <c r="C2347" s="25" t="s">
        <v>4361</v>
      </c>
      <c r="D2347" s="26" t="s">
        <v>74</v>
      </c>
      <c r="E2347" s="24">
        <v>1</v>
      </c>
      <c r="F2347" s="27">
        <v>-12.952631803464868</v>
      </c>
      <c r="G2347" s="27">
        <v>19.526298776974116</v>
      </c>
      <c r="H2347" s="26" t="s">
        <v>74</v>
      </c>
      <c r="I2347" s="27">
        <v>36.367350852227972</v>
      </c>
      <c r="J2347" s="27">
        <v>2.8250118120000001</v>
      </c>
      <c r="K2347" s="26" t="s">
        <v>74</v>
      </c>
      <c r="L2347" s="23" t="s">
        <v>113</v>
      </c>
      <c r="M2347" s="23" t="s">
        <v>295</v>
      </c>
      <c r="N2347" s="28" t="s">
        <v>74</v>
      </c>
      <c r="O2347" s="3" t="s">
        <v>156</v>
      </c>
      <c r="P2347" s="3" t="s">
        <v>2125</v>
      </c>
      <c r="Q2347" s="28" t="s">
        <v>74</v>
      </c>
      <c r="R2347" s="29">
        <v>3</v>
      </c>
      <c r="S2347" s="30">
        <v>0</v>
      </c>
      <c r="T2347" s="30">
        <v>0</v>
      </c>
      <c r="U2347" s="30">
        <v>0</v>
      </c>
      <c r="V2347" s="30">
        <v>0</v>
      </c>
      <c r="W2347" s="28" t="s">
        <v>74</v>
      </c>
      <c r="X2347" s="3" t="s">
        <v>83</v>
      </c>
      <c r="Y2347" s="28" t="s">
        <v>74</v>
      </c>
      <c r="Z2347" s="31">
        <v>-1.6777824093372233</v>
      </c>
      <c r="AA2347" s="31">
        <v>24.144736842105257</v>
      </c>
      <c r="AB2347" s="31">
        <v>-21.931239915601346</v>
      </c>
      <c r="AC2347" s="31">
        <v>-1.8889114192572307</v>
      </c>
      <c r="AD2347" s="28" t="s">
        <v>74</v>
      </c>
      <c r="AE2347" s="31">
        <v>-43.782803014589852</v>
      </c>
      <c r="AF2347" s="31">
        <v>-22.655149629035481</v>
      </c>
      <c r="AG2347" s="28" t="s">
        <v>74</v>
      </c>
      <c r="AH2347" s="32">
        <v>45940</v>
      </c>
      <c r="AJ2347" s="30" t="s">
        <v>7047</v>
      </c>
    </row>
    <row r="2348" spans="1:36" x14ac:dyDescent="0.2">
      <c r="A2348" s="23" t="s">
        <v>4362</v>
      </c>
      <c r="B2348" s="24" t="s">
        <v>557</v>
      </c>
      <c r="C2348" s="25" t="s">
        <v>4363</v>
      </c>
      <c r="D2348" s="26" t="s">
        <v>74</v>
      </c>
      <c r="E2348" s="24">
        <v>2</v>
      </c>
      <c r="F2348" s="27">
        <v>-12.105211579762953</v>
      </c>
      <c r="G2348" s="27">
        <v>0.97177891215444956</v>
      </c>
      <c r="H2348" s="26" t="s">
        <v>74</v>
      </c>
      <c r="I2348" s="27">
        <v>22.621595630920783</v>
      </c>
      <c r="J2348" s="27">
        <v>2.820909339</v>
      </c>
      <c r="K2348" s="26" t="s">
        <v>74</v>
      </c>
      <c r="L2348" s="23" t="s">
        <v>178</v>
      </c>
      <c r="M2348" s="23" t="s">
        <v>1231</v>
      </c>
      <c r="N2348" s="28" t="s">
        <v>74</v>
      </c>
      <c r="O2348" s="3" t="s">
        <v>156</v>
      </c>
      <c r="P2348" s="3" t="s">
        <v>559</v>
      </c>
      <c r="Q2348" s="28" t="s">
        <v>74</v>
      </c>
      <c r="R2348" s="29">
        <v>5</v>
      </c>
      <c r="S2348" s="30">
        <v>2</v>
      </c>
      <c r="T2348" s="30">
        <v>0</v>
      </c>
      <c r="U2348" s="30">
        <v>0</v>
      </c>
      <c r="V2348" s="30">
        <v>0</v>
      </c>
      <c r="W2348" s="28" t="s">
        <v>74</v>
      </c>
      <c r="X2348" s="3" t="s">
        <v>83</v>
      </c>
      <c r="Y2348" s="28" t="s">
        <v>74</v>
      </c>
      <c r="Z2348" s="31">
        <v>-7.8000934142923821</v>
      </c>
      <c r="AA2348" s="31">
        <v>10.58823529411765</v>
      </c>
      <c r="AB2348" s="31">
        <v>-7.8000934142923821</v>
      </c>
      <c r="AC2348" s="31">
        <v>35.523332720594858</v>
      </c>
      <c r="AD2348" s="28" t="s">
        <v>74</v>
      </c>
      <c r="AE2348" s="31">
        <v>-12.105211579762953</v>
      </c>
      <c r="AF2348" s="31">
        <v>11.674773810292466</v>
      </c>
      <c r="AG2348" s="28" t="s">
        <v>74</v>
      </c>
      <c r="AH2348" s="32">
        <v>45940</v>
      </c>
      <c r="AJ2348" s="30" t="s">
        <v>7048</v>
      </c>
    </row>
    <row r="2349" spans="1:36" x14ac:dyDescent="0.2">
      <c r="A2349" s="23" t="s">
        <v>4364</v>
      </c>
      <c r="B2349" s="24" t="s">
        <v>154</v>
      </c>
      <c r="C2349" s="25" t="s">
        <v>4365</v>
      </c>
      <c r="D2349" s="26" t="s">
        <v>74</v>
      </c>
      <c r="E2349" s="24">
        <v>1</v>
      </c>
      <c r="F2349" s="27">
        <v>-10.390595487821223</v>
      </c>
      <c r="G2349" s="27">
        <v>16.292057182104937</v>
      </c>
      <c r="H2349" s="26" t="s">
        <v>74</v>
      </c>
      <c r="I2349" s="27">
        <v>40.947712666174482</v>
      </c>
      <c r="J2349" s="27">
        <v>2.8168369879999999</v>
      </c>
      <c r="K2349" s="26" t="s">
        <v>74</v>
      </c>
      <c r="L2349" s="23" t="s">
        <v>91</v>
      </c>
      <c r="M2349" s="23" t="s">
        <v>1209</v>
      </c>
      <c r="N2349" s="28" t="s">
        <v>74</v>
      </c>
      <c r="O2349" s="3" t="s">
        <v>156</v>
      </c>
      <c r="P2349" s="3" t="s">
        <v>171</v>
      </c>
      <c r="Q2349" s="28" t="s">
        <v>74</v>
      </c>
      <c r="R2349" s="29">
        <v>3</v>
      </c>
      <c r="S2349" s="30">
        <v>0</v>
      </c>
      <c r="T2349" s="30">
        <v>0</v>
      </c>
      <c r="U2349" s="30">
        <v>0</v>
      </c>
      <c r="V2349" s="30">
        <v>0</v>
      </c>
      <c r="W2349" s="28" t="s">
        <v>74</v>
      </c>
      <c r="X2349" s="3" t="s">
        <v>79</v>
      </c>
      <c r="Y2349" s="28" t="s">
        <v>74</v>
      </c>
      <c r="Z2349" s="31">
        <v>-10.469314079422384</v>
      </c>
      <c r="AA2349" s="31">
        <v>38.741258741258733</v>
      </c>
      <c r="AB2349" s="31">
        <v>-59.510204081632658</v>
      </c>
      <c r="AC2349" s="31">
        <v>-26.450144393491719</v>
      </c>
      <c r="AD2349" s="28" t="s">
        <v>74</v>
      </c>
      <c r="AE2349" s="31">
        <v>-69.007949053033727</v>
      </c>
      <c r="AF2349" s="31">
        <v>-42.814109408594348</v>
      </c>
      <c r="AG2349" s="28" t="s">
        <v>74</v>
      </c>
      <c r="AH2349" s="32">
        <v>45940</v>
      </c>
      <c r="AJ2349" s="30" t="s">
        <v>7049</v>
      </c>
    </row>
    <row r="2350" spans="1:36" x14ac:dyDescent="0.2">
      <c r="A2350" s="23" t="s">
        <v>4366</v>
      </c>
      <c r="B2350" s="24" t="s">
        <v>154</v>
      </c>
      <c r="C2350" s="25" t="s">
        <v>4367</v>
      </c>
      <c r="D2350" s="26" t="s">
        <v>74</v>
      </c>
      <c r="E2350" s="24">
        <v>0</v>
      </c>
      <c r="F2350" s="27">
        <v>-32.157511248341521</v>
      </c>
      <c r="G2350" s="27">
        <v>5.4243792316513266</v>
      </c>
      <c r="H2350" s="26" t="s">
        <v>74</v>
      </c>
      <c r="I2350" s="27">
        <v>33.064550511552852</v>
      </c>
      <c r="J2350" s="27">
        <v>2.7911345600000002</v>
      </c>
      <c r="K2350" s="26" t="s">
        <v>74</v>
      </c>
      <c r="L2350" s="23" t="s">
        <v>75</v>
      </c>
      <c r="M2350" s="23" t="s">
        <v>204</v>
      </c>
      <c r="N2350" s="28" t="s">
        <v>74</v>
      </c>
      <c r="O2350" s="3" t="s">
        <v>156</v>
      </c>
      <c r="P2350" s="3" t="s">
        <v>171</v>
      </c>
      <c r="Q2350" s="28" t="s">
        <v>74</v>
      </c>
      <c r="R2350" s="29">
        <v>0</v>
      </c>
      <c r="S2350" s="30">
        <v>0</v>
      </c>
      <c r="T2350" s="30">
        <v>0</v>
      </c>
      <c r="U2350" s="30">
        <v>12</v>
      </c>
      <c r="V2350" s="30">
        <v>12</v>
      </c>
      <c r="W2350" s="28" t="s">
        <v>74</v>
      </c>
      <c r="X2350" s="3" t="s">
        <v>83</v>
      </c>
      <c r="Y2350" s="28" t="s">
        <v>74</v>
      </c>
      <c r="Z2350" s="31">
        <v>-27.521780203631785</v>
      </c>
      <c r="AA2350" s="31">
        <v>7.4708171206225638</v>
      </c>
      <c r="AB2350" s="31">
        <v>-54.712402439824224</v>
      </c>
      <c r="AC2350" s="31">
        <v>-37.60394635837023</v>
      </c>
      <c r="AD2350" s="28" t="s">
        <v>74</v>
      </c>
      <c r="AE2350" s="31">
        <v>-67.322384501796535</v>
      </c>
      <c r="AF2350" s="31">
        <v>-50.984295604741661</v>
      </c>
      <c r="AG2350" s="28" t="s">
        <v>74</v>
      </c>
      <c r="AH2350" s="32">
        <v>45940</v>
      </c>
      <c r="AJ2350" s="30" t="s">
        <v>7050</v>
      </c>
    </row>
    <row r="2351" spans="1:36" x14ac:dyDescent="0.2">
      <c r="A2351" s="23" t="s">
        <v>4368</v>
      </c>
      <c r="B2351" s="24" t="s">
        <v>846</v>
      </c>
      <c r="C2351" s="25" t="s">
        <v>4369</v>
      </c>
      <c r="D2351" s="26" t="s">
        <v>74</v>
      </c>
      <c r="E2351" s="24">
        <v>0</v>
      </c>
      <c r="F2351" s="27">
        <v>-19.617943510932488</v>
      </c>
      <c r="G2351" s="27">
        <v>16.839209864195322</v>
      </c>
      <c r="H2351" s="26" t="s">
        <v>74</v>
      </c>
      <c r="I2351" s="27">
        <v>33.873870800432869</v>
      </c>
      <c r="J2351" s="27">
        <v>2.786877026</v>
      </c>
      <c r="K2351" s="26" t="s">
        <v>74</v>
      </c>
      <c r="L2351" s="23" t="s">
        <v>122</v>
      </c>
      <c r="M2351" s="23" t="s">
        <v>1530</v>
      </c>
      <c r="N2351" s="28" t="s">
        <v>74</v>
      </c>
      <c r="O2351" s="3" t="s">
        <v>156</v>
      </c>
      <c r="P2351" s="3" t="s">
        <v>201</v>
      </c>
      <c r="Q2351" s="28" t="s">
        <v>74</v>
      </c>
      <c r="R2351" s="29">
        <v>1</v>
      </c>
      <c r="S2351" s="30">
        <v>0</v>
      </c>
      <c r="T2351" s="30">
        <v>0</v>
      </c>
      <c r="U2351" s="30">
        <v>0</v>
      </c>
      <c r="V2351" s="30">
        <v>34</v>
      </c>
      <c r="W2351" s="28" t="s">
        <v>74</v>
      </c>
      <c r="X2351" s="3" t="s">
        <v>83</v>
      </c>
      <c r="Y2351" s="28" t="s">
        <v>74</v>
      </c>
      <c r="Z2351" s="31">
        <v>-9.2712705074399118</v>
      </c>
      <c r="AA2351" s="31">
        <v>21.01781170483461</v>
      </c>
      <c r="AB2351" s="31">
        <v>-34.484943659255592</v>
      </c>
      <c r="AC2351" s="31">
        <v>-14.470130680324822</v>
      </c>
      <c r="AD2351" s="28" t="s">
        <v>74</v>
      </c>
      <c r="AE2351" s="31">
        <v>-53.834306431358812</v>
      </c>
      <c r="AF2351" s="31">
        <v>-35.561169518039712</v>
      </c>
      <c r="AG2351" s="28" t="s">
        <v>74</v>
      </c>
      <c r="AH2351" s="32">
        <v>45940</v>
      </c>
      <c r="AJ2351" s="30" t="s">
        <v>7051</v>
      </c>
    </row>
    <row r="2352" spans="1:36" x14ac:dyDescent="0.2">
      <c r="A2352" s="23" t="s">
        <v>4370</v>
      </c>
      <c r="B2352" s="24" t="s">
        <v>72</v>
      </c>
      <c r="C2352" s="25" t="s">
        <v>4371</v>
      </c>
      <c r="D2352" s="26" t="s">
        <v>74</v>
      </c>
      <c r="E2352" s="24">
        <v>1</v>
      </c>
      <c r="F2352" s="27">
        <v>-16.903294170967829</v>
      </c>
      <c r="G2352" s="27">
        <v>6.5565095565861835</v>
      </c>
      <c r="H2352" s="26" t="s">
        <v>74</v>
      </c>
      <c r="I2352" s="27">
        <v>34.414504289731475</v>
      </c>
      <c r="J2352" s="27">
        <v>2.753979556</v>
      </c>
      <c r="K2352" s="26" t="s">
        <v>74</v>
      </c>
      <c r="L2352" s="23" t="s">
        <v>88</v>
      </c>
      <c r="M2352" s="23" t="s">
        <v>135</v>
      </c>
      <c r="N2352" s="28" t="s">
        <v>74</v>
      </c>
      <c r="O2352" s="3" t="s">
        <v>156</v>
      </c>
      <c r="P2352" s="3" t="s">
        <v>196</v>
      </c>
      <c r="Q2352" s="28" t="s">
        <v>74</v>
      </c>
      <c r="R2352" s="29">
        <v>4</v>
      </c>
      <c r="S2352" s="30">
        <v>0</v>
      </c>
      <c r="T2352" s="30">
        <v>0</v>
      </c>
      <c r="U2352" s="30">
        <v>0</v>
      </c>
      <c r="V2352" s="30">
        <v>0</v>
      </c>
      <c r="W2352" s="28" t="s">
        <v>74</v>
      </c>
      <c r="X2352" s="3" t="s">
        <v>83</v>
      </c>
      <c r="Y2352" s="28" t="s">
        <v>74</v>
      </c>
      <c r="Z2352" s="31">
        <v>-12.162905888827742</v>
      </c>
      <c r="AA2352" s="31">
        <v>25.570416994492522</v>
      </c>
      <c r="AB2352" s="31">
        <v>-39.384732244587916</v>
      </c>
      <c r="AC2352" s="31">
        <v>-5.597468675856013</v>
      </c>
      <c r="AD2352" s="28" t="s">
        <v>74</v>
      </c>
      <c r="AE2352" s="31">
        <v>-60.236832061792178</v>
      </c>
      <c r="AF2352" s="31">
        <v>-29.954020192774806</v>
      </c>
      <c r="AG2352" s="28" t="s">
        <v>74</v>
      </c>
      <c r="AH2352" s="32">
        <v>45940</v>
      </c>
      <c r="AJ2352" s="30" t="s">
        <v>7052</v>
      </c>
    </row>
    <row r="2353" spans="1:36" x14ac:dyDescent="0.2">
      <c r="A2353" s="23" t="s">
        <v>4372</v>
      </c>
      <c r="B2353" s="24" t="s">
        <v>72</v>
      </c>
      <c r="C2353" s="25" t="s">
        <v>4373</v>
      </c>
      <c r="D2353" s="26" t="s">
        <v>74</v>
      </c>
      <c r="E2353" s="24">
        <v>2</v>
      </c>
      <c r="F2353" s="27">
        <v>-8.0561208693199973</v>
      </c>
      <c r="G2353" s="27">
        <v>23.037214508240002</v>
      </c>
      <c r="H2353" s="26" t="s">
        <v>74</v>
      </c>
      <c r="I2353" s="27">
        <v>35.26137830968046</v>
      </c>
      <c r="J2353" s="27">
        <v>2.7392284199999999</v>
      </c>
      <c r="K2353" s="26" t="s">
        <v>74</v>
      </c>
      <c r="L2353" s="23" t="s">
        <v>75</v>
      </c>
      <c r="M2353" s="23" t="s">
        <v>88</v>
      </c>
      <c r="N2353" s="28" t="s">
        <v>74</v>
      </c>
      <c r="O2353" s="3" t="s">
        <v>77</v>
      </c>
      <c r="P2353" s="3" t="s">
        <v>78</v>
      </c>
      <c r="Q2353" s="28" t="s">
        <v>74</v>
      </c>
      <c r="R2353" s="29">
        <v>4</v>
      </c>
      <c r="S2353" s="30">
        <v>0</v>
      </c>
      <c r="T2353" s="30">
        <v>0</v>
      </c>
      <c r="U2353" s="30">
        <v>0</v>
      </c>
      <c r="V2353" s="30">
        <v>0</v>
      </c>
      <c r="W2353" s="28" t="s">
        <v>74</v>
      </c>
      <c r="X2353" s="3" t="s">
        <v>83</v>
      </c>
      <c r="Y2353" s="28" t="s">
        <v>74</v>
      </c>
      <c r="Z2353" s="31">
        <v>-3.5377358490566122</v>
      </c>
      <c r="AA2353" s="31">
        <v>34.983498349834981</v>
      </c>
      <c r="AB2353" s="31">
        <v>-30.363223609534629</v>
      </c>
      <c r="AC2353" s="31">
        <v>11.514027915548359</v>
      </c>
      <c r="AD2353" s="28" t="s">
        <v>74</v>
      </c>
      <c r="AE2353" s="31">
        <v>-51.375618617739207</v>
      </c>
      <c r="AF2353" s="31">
        <v>-18.073081197180446</v>
      </c>
      <c r="AG2353" s="28" t="s">
        <v>74</v>
      </c>
      <c r="AH2353" s="32">
        <v>45940</v>
      </c>
      <c r="AJ2353" s="30" t="s">
        <v>7053</v>
      </c>
    </row>
    <row r="2354" spans="1:36" x14ac:dyDescent="0.2">
      <c r="A2354" s="23">
        <v>9945</v>
      </c>
      <c r="B2354" s="24" t="s">
        <v>107</v>
      </c>
      <c r="C2354" s="25" t="s">
        <v>4374</v>
      </c>
      <c r="D2354" s="26" t="s">
        <v>74</v>
      </c>
      <c r="E2354" s="24">
        <v>0</v>
      </c>
      <c r="F2354" s="27">
        <v>-27.336300258483565</v>
      </c>
      <c r="G2354" s="27">
        <v>3.1691586616515375</v>
      </c>
      <c r="H2354" s="26" t="s">
        <v>74</v>
      </c>
      <c r="I2354" s="27">
        <v>23.648111680326284</v>
      </c>
      <c r="J2354" s="27">
        <v>2.7266616140000002</v>
      </c>
      <c r="K2354" s="26" t="s">
        <v>74</v>
      </c>
      <c r="L2354" s="23" t="s">
        <v>178</v>
      </c>
      <c r="M2354" s="23" t="s">
        <v>683</v>
      </c>
      <c r="N2354" s="28" t="s">
        <v>74</v>
      </c>
      <c r="O2354" s="3" t="s">
        <v>109</v>
      </c>
      <c r="P2354" s="3" t="s">
        <v>110</v>
      </c>
      <c r="Q2354" s="28" t="s">
        <v>74</v>
      </c>
      <c r="R2354" s="29">
        <v>0</v>
      </c>
      <c r="S2354" s="30">
        <v>0</v>
      </c>
      <c r="T2354" s="30">
        <v>0</v>
      </c>
      <c r="U2354" s="30">
        <v>22</v>
      </c>
      <c r="V2354" s="30">
        <v>27</v>
      </c>
      <c r="W2354" s="28" t="s">
        <v>74</v>
      </c>
      <c r="X2354" s="3" t="s">
        <v>83</v>
      </c>
      <c r="Y2354" s="28" t="s">
        <v>74</v>
      </c>
      <c r="Z2354" s="31">
        <v>-19.196062346185396</v>
      </c>
      <c r="AA2354" s="31">
        <v>2.4263431542460983</v>
      </c>
      <c r="AB2354" s="31">
        <v>-44.433997743512599</v>
      </c>
      <c r="AC2354" s="31">
        <v>-25.47157200757642</v>
      </c>
      <c r="AD2354" s="28" t="s">
        <v>74</v>
      </c>
      <c r="AE2354" s="31">
        <v>-66.408155873754822</v>
      </c>
      <c r="AF2354" s="31">
        <v>-44.824534352715986</v>
      </c>
      <c r="AG2354" s="28" t="s">
        <v>74</v>
      </c>
      <c r="AH2354" s="32">
        <v>45940</v>
      </c>
      <c r="AJ2354" s="30" t="s">
        <v>7054</v>
      </c>
    </row>
    <row r="2355" spans="1:36" x14ac:dyDescent="0.2">
      <c r="A2355" s="23" t="s">
        <v>4375</v>
      </c>
      <c r="B2355" s="24" t="s">
        <v>691</v>
      </c>
      <c r="C2355" s="25" t="s">
        <v>4376</v>
      </c>
      <c r="D2355" s="26" t="s">
        <v>74</v>
      </c>
      <c r="E2355" s="24">
        <v>1</v>
      </c>
      <c r="F2355" s="27">
        <v>-7.2111602971380622</v>
      </c>
      <c r="G2355" s="27">
        <v>6.1334849533096172</v>
      </c>
      <c r="H2355" s="26" t="s">
        <v>74</v>
      </c>
      <c r="I2355" s="27">
        <v>34.324321560833901</v>
      </c>
      <c r="J2355" s="27">
        <v>2.6881413529999998</v>
      </c>
      <c r="K2355" s="26" t="s">
        <v>74</v>
      </c>
      <c r="L2355" s="23" t="s">
        <v>122</v>
      </c>
      <c r="M2355" s="23" t="s">
        <v>161</v>
      </c>
      <c r="N2355" s="28" t="s">
        <v>74</v>
      </c>
      <c r="O2355" s="3" t="s">
        <v>77</v>
      </c>
      <c r="P2355" s="3" t="s">
        <v>693</v>
      </c>
      <c r="Q2355" s="28" t="s">
        <v>74</v>
      </c>
      <c r="R2355" s="29">
        <v>2</v>
      </c>
      <c r="S2355" s="30">
        <v>0</v>
      </c>
      <c r="T2355" s="30">
        <v>0</v>
      </c>
      <c r="U2355" s="30">
        <v>0</v>
      </c>
      <c r="V2355" s="30">
        <v>0</v>
      </c>
      <c r="W2355" s="28" t="s">
        <v>74</v>
      </c>
      <c r="X2355" s="3" t="s">
        <v>83</v>
      </c>
      <c r="Y2355" s="28" t="s">
        <v>74</v>
      </c>
      <c r="Z2355" s="31">
        <v>-0.64397424103034506</v>
      </c>
      <c r="AA2355" s="31">
        <v>18.032786885245905</v>
      </c>
      <c r="AB2355" s="31">
        <v>-59.641255605381161</v>
      </c>
      <c r="AC2355" s="31">
        <v>-25.812711442358875</v>
      </c>
      <c r="AD2355" s="28" t="s">
        <v>74</v>
      </c>
      <c r="AE2355" s="31">
        <v>-75.356894582808835</v>
      </c>
      <c r="AF2355" s="31">
        <v>-48.16907561190289</v>
      </c>
      <c r="AG2355" s="28" t="s">
        <v>74</v>
      </c>
      <c r="AH2355" s="32">
        <v>45940</v>
      </c>
      <c r="AJ2355" s="30" t="s">
        <v>7055</v>
      </c>
    </row>
    <row r="2356" spans="1:36" x14ac:dyDescent="0.2">
      <c r="A2356" s="23" t="s">
        <v>4377</v>
      </c>
      <c r="B2356" s="24" t="s">
        <v>72</v>
      </c>
      <c r="C2356" s="25" t="s">
        <v>4378</v>
      </c>
      <c r="D2356" s="26" t="s">
        <v>74</v>
      </c>
      <c r="E2356" s="24">
        <v>0</v>
      </c>
      <c r="F2356" s="27">
        <v>-43.751118606471337</v>
      </c>
      <c r="G2356" s="27">
        <v>0</v>
      </c>
      <c r="H2356" s="26" t="s">
        <v>74</v>
      </c>
      <c r="I2356" s="27">
        <v>38.496645913362812</v>
      </c>
      <c r="J2356" s="27">
        <v>2.6815424800000001</v>
      </c>
      <c r="K2356" s="26" t="s">
        <v>74</v>
      </c>
      <c r="L2356" s="23" t="s">
        <v>91</v>
      </c>
      <c r="M2356" s="23" t="s">
        <v>713</v>
      </c>
      <c r="N2356" s="28" t="s">
        <v>74</v>
      </c>
      <c r="O2356" s="3" t="s">
        <v>77</v>
      </c>
      <c r="P2356" s="3" t="s">
        <v>78</v>
      </c>
      <c r="Q2356" s="28" t="s">
        <v>74</v>
      </c>
      <c r="R2356" s="29">
        <v>0</v>
      </c>
      <c r="S2356" s="30">
        <v>0</v>
      </c>
      <c r="T2356" s="30">
        <v>0</v>
      </c>
      <c r="U2356" s="30">
        <v>31</v>
      </c>
      <c r="V2356" s="30">
        <v>27</v>
      </c>
      <c r="W2356" s="28" t="s">
        <v>74</v>
      </c>
      <c r="X2356" s="3" t="s">
        <v>83</v>
      </c>
      <c r="Y2356" s="28" t="s">
        <v>74</v>
      </c>
      <c r="Z2356" s="31">
        <v>-35.400448607995784</v>
      </c>
      <c r="AA2356" s="31">
        <v>0</v>
      </c>
      <c r="AB2356" s="31">
        <v>-46.730497225546728</v>
      </c>
      <c r="AC2356" s="31">
        <v>-35.426179303140849</v>
      </c>
      <c r="AD2356" s="28" t="s">
        <v>74</v>
      </c>
      <c r="AE2356" s="31">
        <v>-65.501129190932289</v>
      </c>
      <c r="AF2356" s="31">
        <v>-52.172296111503734</v>
      </c>
      <c r="AG2356" s="28" t="s">
        <v>74</v>
      </c>
      <c r="AH2356" s="32">
        <v>45940</v>
      </c>
      <c r="AJ2356" s="30" t="s">
        <v>7056</v>
      </c>
    </row>
    <row r="2357" spans="1:36" x14ac:dyDescent="0.2">
      <c r="A2357" s="23" t="s">
        <v>4379</v>
      </c>
      <c r="B2357" s="24" t="s">
        <v>198</v>
      </c>
      <c r="C2357" s="25" t="s">
        <v>4380</v>
      </c>
      <c r="D2357" s="26" t="s">
        <v>74</v>
      </c>
      <c r="E2357" s="24">
        <v>2</v>
      </c>
      <c r="F2357" s="27">
        <v>-6.4242548071421632</v>
      </c>
      <c r="G2357" s="27">
        <v>22.650532440594048</v>
      </c>
      <c r="H2357" s="26" t="s">
        <v>74</v>
      </c>
      <c r="I2357" s="27">
        <v>51.21581366122534</v>
      </c>
      <c r="J2357" s="27">
        <v>2.6597107840000001</v>
      </c>
      <c r="K2357" s="26" t="s">
        <v>74</v>
      </c>
      <c r="L2357" s="23" t="s">
        <v>129</v>
      </c>
      <c r="M2357" s="23" t="s">
        <v>392</v>
      </c>
      <c r="N2357" s="28" t="s">
        <v>74</v>
      </c>
      <c r="O2357" s="3" t="s">
        <v>156</v>
      </c>
      <c r="P2357" s="3" t="s">
        <v>201</v>
      </c>
      <c r="Q2357" s="28" t="s">
        <v>74</v>
      </c>
      <c r="R2357" s="29">
        <v>2</v>
      </c>
      <c r="S2357" s="30">
        <v>0</v>
      </c>
      <c r="T2357" s="30">
        <v>0</v>
      </c>
      <c r="U2357" s="30">
        <v>0</v>
      </c>
      <c r="V2357" s="30">
        <v>0</v>
      </c>
      <c r="W2357" s="28" t="s">
        <v>74</v>
      </c>
      <c r="X2357" s="3" t="s">
        <v>79</v>
      </c>
      <c r="Y2357" s="28" t="s">
        <v>74</v>
      </c>
      <c r="Z2357" s="31">
        <v>-1.7991631799163226</v>
      </c>
      <c r="AA2357" s="31">
        <v>32.210455159981962</v>
      </c>
      <c r="AB2357" s="31">
        <v>-71.324297645179186</v>
      </c>
      <c r="AC2357" s="31">
        <v>-34.037680717392639</v>
      </c>
      <c r="AD2357" s="28" t="s">
        <v>74</v>
      </c>
      <c r="AE2357" s="31">
        <v>-78.367217030885939</v>
      </c>
      <c r="AF2357" s="31">
        <v>-48.39729957011766</v>
      </c>
      <c r="AG2357" s="28" t="s">
        <v>74</v>
      </c>
      <c r="AH2357" s="32">
        <v>45940</v>
      </c>
      <c r="AJ2357" s="30" t="s">
        <v>7057</v>
      </c>
    </row>
    <row r="2358" spans="1:36" x14ac:dyDescent="0.2">
      <c r="A2358" s="23" t="s">
        <v>4381</v>
      </c>
      <c r="B2358" s="24" t="s">
        <v>194</v>
      </c>
      <c r="C2358" s="25" t="s">
        <v>4382</v>
      </c>
      <c r="D2358" s="26" t="s">
        <v>74</v>
      </c>
      <c r="E2358" s="24">
        <v>5</v>
      </c>
      <c r="F2358" s="27">
        <v>-4.6720107631756385</v>
      </c>
      <c r="G2358" s="27">
        <v>16.405551091774001</v>
      </c>
      <c r="H2358" s="26" t="s">
        <v>74</v>
      </c>
      <c r="I2358" s="27">
        <v>23.887493414037003</v>
      </c>
      <c r="J2358" s="27">
        <v>2.6494391620000002</v>
      </c>
      <c r="K2358" s="26" t="s">
        <v>74</v>
      </c>
      <c r="L2358" s="23" t="s">
        <v>113</v>
      </c>
      <c r="M2358" s="23" t="s">
        <v>1028</v>
      </c>
      <c r="N2358" s="28" t="s">
        <v>74</v>
      </c>
      <c r="O2358" s="3" t="s">
        <v>156</v>
      </c>
      <c r="P2358" s="3" t="s">
        <v>196</v>
      </c>
      <c r="Q2358" s="28" t="s">
        <v>74</v>
      </c>
      <c r="R2358" s="29">
        <v>5</v>
      </c>
      <c r="S2358" s="30">
        <v>31</v>
      </c>
      <c r="T2358" s="30">
        <v>26</v>
      </c>
      <c r="U2358" s="30">
        <v>0</v>
      </c>
      <c r="V2358" s="30">
        <v>0</v>
      </c>
      <c r="W2358" s="28" t="s">
        <v>74</v>
      </c>
      <c r="X2358" s="3" t="s">
        <v>83</v>
      </c>
      <c r="Y2358" s="28" t="s">
        <v>74</v>
      </c>
      <c r="Z2358" s="31">
        <v>-1.9555555555555555</v>
      </c>
      <c r="AA2358" s="31">
        <v>43.291415506131784</v>
      </c>
      <c r="AB2358" s="31">
        <v>-1.9555555555555555</v>
      </c>
      <c r="AC2358" s="31">
        <v>40.370471143369038</v>
      </c>
      <c r="AD2358" s="28" t="s">
        <v>74</v>
      </c>
      <c r="AE2358" s="31">
        <v>-11.499750138169377</v>
      </c>
      <c r="AF2358" s="31">
        <v>11.561287572899397</v>
      </c>
      <c r="AG2358" s="28" t="s">
        <v>74</v>
      </c>
      <c r="AH2358" s="32">
        <v>45940</v>
      </c>
      <c r="AJ2358" s="30" t="s">
        <v>7058</v>
      </c>
    </row>
    <row r="2359" spans="1:36" x14ac:dyDescent="0.2">
      <c r="A2359" s="23" t="s">
        <v>4383</v>
      </c>
      <c r="B2359" s="24" t="s">
        <v>557</v>
      </c>
      <c r="C2359" s="25" t="s">
        <v>4384</v>
      </c>
      <c r="D2359" s="26" t="s">
        <v>74</v>
      </c>
      <c r="E2359" s="24">
        <v>0</v>
      </c>
      <c r="F2359" s="27">
        <v>-31.113025747637586</v>
      </c>
      <c r="G2359" s="27">
        <v>0.53085693770138476</v>
      </c>
      <c r="H2359" s="26" t="s">
        <v>74</v>
      </c>
      <c r="I2359" s="27">
        <v>36.469998578391518</v>
      </c>
      <c r="J2359" s="27">
        <v>2.6012860610000001</v>
      </c>
      <c r="K2359" s="26" t="s">
        <v>74</v>
      </c>
      <c r="L2359" s="23" t="s">
        <v>91</v>
      </c>
      <c r="M2359" s="23" t="s">
        <v>1101</v>
      </c>
      <c r="N2359" s="28" t="s">
        <v>74</v>
      </c>
      <c r="O2359" s="3" t="s">
        <v>156</v>
      </c>
      <c r="P2359" s="3" t="s">
        <v>559</v>
      </c>
      <c r="Q2359" s="28" t="s">
        <v>74</v>
      </c>
      <c r="R2359" s="29">
        <v>0</v>
      </c>
      <c r="S2359" s="30">
        <v>0</v>
      </c>
      <c r="T2359" s="30">
        <v>0</v>
      </c>
      <c r="U2359" s="30">
        <v>4</v>
      </c>
      <c r="V2359" s="30">
        <v>27</v>
      </c>
      <c r="W2359" s="28" t="s">
        <v>74</v>
      </c>
      <c r="X2359" s="3" t="s">
        <v>83</v>
      </c>
      <c r="Y2359" s="28" t="s">
        <v>74</v>
      </c>
      <c r="Z2359" s="31">
        <v>-25.86847632897075</v>
      </c>
      <c r="AA2359" s="31">
        <v>1.1062629468024239</v>
      </c>
      <c r="AB2359" s="31">
        <v>-51.442541752217267</v>
      </c>
      <c r="AC2359" s="31">
        <v>-16.411312457174006</v>
      </c>
      <c r="AD2359" s="28" t="s">
        <v>74</v>
      </c>
      <c r="AE2359" s="31">
        <v>-64.752304159500184</v>
      </c>
      <c r="AF2359" s="31">
        <v>-32.016355867375893</v>
      </c>
      <c r="AG2359" s="28" t="s">
        <v>74</v>
      </c>
      <c r="AH2359" s="32">
        <v>45940</v>
      </c>
      <c r="AJ2359" s="30" t="s">
        <v>7059</v>
      </c>
    </row>
    <row r="2360" spans="1:36" x14ac:dyDescent="0.2">
      <c r="A2360" s="23" t="s">
        <v>4385</v>
      </c>
      <c r="B2360" s="24" t="s">
        <v>194</v>
      </c>
      <c r="C2360" s="25" t="s">
        <v>4386</v>
      </c>
      <c r="D2360" s="26" t="s">
        <v>74</v>
      </c>
      <c r="E2360" s="24">
        <v>0</v>
      </c>
      <c r="F2360" s="27">
        <v>-17.976702024487153</v>
      </c>
      <c r="G2360" s="27">
        <v>1.3626339020698992</v>
      </c>
      <c r="H2360" s="26" t="s">
        <v>74</v>
      </c>
      <c r="I2360" s="27">
        <v>47.868256862835466</v>
      </c>
      <c r="J2360" s="27">
        <v>2.599589371</v>
      </c>
      <c r="K2360" s="26" t="s">
        <v>74</v>
      </c>
      <c r="L2360" s="23" t="s">
        <v>91</v>
      </c>
      <c r="M2360" s="23" t="s">
        <v>1078</v>
      </c>
      <c r="N2360" s="28" t="s">
        <v>74</v>
      </c>
      <c r="O2360" s="3" t="s">
        <v>156</v>
      </c>
      <c r="P2360" s="3" t="s">
        <v>196</v>
      </c>
      <c r="Q2360" s="28" t="s">
        <v>74</v>
      </c>
      <c r="R2360" s="29">
        <v>2</v>
      </c>
      <c r="S2360" s="30">
        <v>0</v>
      </c>
      <c r="T2360" s="30">
        <v>0</v>
      </c>
      <c r="U2360" s="30">
        <v>0</v>
      </c>
      <c r="V2360" s="30">
        <v>5</v>
      </c>
      <c r="W2360" s="28" t="s">
        <v>74</v>
      </c>
      <c r="X2360" s="3" t="s">
        <v>79</v>
      </c>
      <c r="Y2360" s="28" t="s">
        <v>74</v>
      </c>
      <c r="Z2360" s="31">
        <v>-9.4938604372566608</v>
      </c>
      <c r="AA2360" s="31">
        <v>18.231611893583725</v>
      </c>
      <c r="AB2360" s="31">
        <v>-56.673835125448036</v>
      </c>
      <c r="AC2360" s="31">
        <v>-26.658727429417517</v>
      </c>
      <c r="AD2360" s="28" t="s">
        <v>74</v>
      </c>
      <c r="AE2360" s="31">
        <v>-62.284529526538449</v>
      </c>
      <c r="AF2360" s="31">
        <v>-42.034390549127409</v>
      </c>
      <c r="AG2360" s="28" t="s">
        <v>74</v>
      </c>
      <c r="AH2360" s="32">
        <v>45940</v>
      </c>
      <c r="AJ2360" s="30" t="s">
        <v>7060</v>
      </c>
    </row>
    <row r="2361" spans="1:36" x14ac:dyDescent="0.2">
      <c r="A2361" s="23" t="s">
        <v>4387</v>
      </c>
      <c r="B2361" s="24" t="s">
        <v>194</v>
      </c>
      <c r="C2361" s="25" t="s">
        <v>4388</v>
      </c>
      <c r="D2361" s="26" t="s">
        <v>74</v>
      </c>
      <c r="E2361" s="24">
        <v>3</v>
      </c>
      <c r="F2361" s="27">
        <v>-5.8899474054674918</v>
      </c>
      <c r="G2361" s="27">
        <v>12.505255702997017</v>
      </c>
      <c r="H2361" s="26" t="s">
        <v>74</v>
      </c>
      <c r="I2361" s="27">
        <v>21.906505830525667</v>
      </c>
      <c r="J2361" s="27">
        <v>2.5962812249999998</v>
      </c>
      <c r="K2361" s="26" t="s">
        <v>74</v>
      </c>
      <c r="L2361" s="23" t="s">
        <v>113</v>
      </c>
      <c r="M2361" s="23" t="s">
        <v>295</v>
      </c>
      <c r="N2361" s="28" t="s">
        <v>74</v>
      </c>
      <c r="O2361" s="3" t="s">
        <v>156</v>
      </c>
      <c r="P2361" s="3" t="s">
        <v>196</v>
      </c>
      <c r="Q2361" s="28" t="s">
        <v>74</v>
      </c>
      <c r="R2361" s="29">
        <v>5</v>
      </c>
      <c r="S2361" s="30">
        <v>17</v>
      </c>
      <c r="T2361" s="30">
        <v>0</v>
      </c>
      <c r="U2361" s="30">
        <v>0</v>
      </c>
      <c r="V2361" s="30">
        <v>0</v>
      </c>
      <c r="W2361" s="28" t="s">
        <v>74</v>
      </c>
      <c r="X2361" s="3" t="s">
        <v>83</v>
      </c>
      <c r="Y2361" s="28" t="s">
        <v>74</v>
      </c>
      <c r="Z2361" s="31">
        <v>-1.9473467795502259</v>
      </c>
      <c r="AA2361" s="31">
        <v>35.14299000232505</v>
      </c>
      <c r="AB2361" s="31">
        <v>-1.9473467795502259</v>
      </c>
      <c r="AC2361" s="31">
        <v>15.344852894073666</v>
      </c>
      <c r="AD2361" s="28" t="s">
        <v>74</v>
      </c>
      <c r="AE2361" s="31">
        <v>-28.153970776938614</v>
      </c>
      <c r="AF2361" s="31">
        <v>-9.0050262674619219</v>
      </c>
      <c r="AG2361" s="28" t="s">
        <v>74</v>
      </c>
      <c r="AH2361" s="32">
        <v>45940</v>
      </c>
      <c r="AJ2361" s="30" t="s">
        <v>7061</v>
      </c>
    </row>
    <row r="2362" spans="1:36" x14ac:dyDescent="0.2">
      <c r="A2362" s="23" t="s">
        <v>4389</v>
      </c>
      <c r="B2362" s="24" t="s">
        <v>194</v>
      </c>
      <c r="C2362" s="25" t="s">
        <v>4390</v>
      </c>
      <c r="D2362" s="26" t="s">
        <v>74</v>
      </c>
      <c r="E2362" s="24">
        <v>2</v>
      </c>
      <c r="F2362" s="27">
        <v>-16.838825218158355</v>
      </c>
      <c r="G2362" s="27">
        <v>0</v>
      </c>
      <c r="H2362" s="26" t="s">
        <v>74</v>
      </c>
      <c r="I2362" s="27">
        <v>29.790429158342075</v>
      </c>
      <c r="J2362" s="27">
        <v>2.5962478400000002</v>
      </c>
      <c r="K2362" s="26" t="s">
        <v>74</v>
      </c>
      <c r="L2362" s="23" t="s">
        <v>113</v>
      </c>
      <c r="M2362" s="23" t="s">
        <v>224</v>
      </c>
      <c r="N2362" s="28" t="s">
        <v>74</v>
      </c>
      <c r="O2362" s="3" t="s">
        <v>156</v>
      </c>
      <c r="P2362" s="3" t="s">
        <v>2125</v>
      </c>
      <c r="Q2362" s="28" t="s">
        <v>74</v>
      </c>
      <c r="R2362" s="29">
        <v>4</v>
      </c>
      <c r="S2362" s="30">
        <v>0</v>
      </c>
      <c r="T2362" s="30">
        <v>0</v>
      </c>
      <c r="U2362" s="30">
        <v>0</v>
      </c>
      <c r="V2362" s="30">
        <v>0</v>
      </c>
      <c r="W2362" s="28" t="s">
        <v>74</v>
      </c>
      <c r="X2362" s="3" t="s">
        <v>83</v>
      </c>
      <c r="Y2362" s="28" t="s">
        <v>74</v>
      </c>
      <c r="Z2362" s="31">
        <v>-12.941487428552554</v>
      </c>
      <c r="AA2362" s="31">
        <v>20.710980805350683</v>
      </c>
      <c r="AB2362" s="31">
        <v>-12.941487428552554</v>
      </c>
      <c r="AC2362" s="31">
        <v>50.548158127557976</v>
      </c>
      <c r="AD2362" s="28" t="s">
        <v>74</v>
      </c>
      <c r="AE2362" s="31">
        <v>-16.838825218158355</v>
      </c>
      <c r="AF2362" s="31">
        <v>23.062142596117848</v>
      </c>
      <c r="AG2362" s="28" t="s">
        <v>74</v>
      </c>
      <c r="AH2362" s="32">
        <v>45940</v>
      </c>
      <c r="AJ2362" s="30" t="s">
        <v>7062</v>
      </c>
    </row>
    <row r="2363" spans="1:36" x14ac:dyDescent="0.2">
      <c r="A2363" s="23" t="s">
        <v>4391</v>
      </c>
      <c r="B2363" s="24" t="s">
        <v>194</v>
      </c>
      <c r="C2363" s="25" t="s">
        <v>4392</v>
      </c>
      <c r="D2363" s="26" t="s">
        <v>74</v>
      </c>
      <c r="E2363" s="24">
        <v>0</v>
      </c>
      <c r="F2363" s="27">
        <v>-42.838299015384521</v>
      </c>
      <c r="G2363" s="27">
        <v>6.0188511453543594</v>
      </c>
      <c r="H2363" s="26" t="s">
        <v>74</v>
      </c>
      <c r="I2363" s="27">
        <v>70.821664106933284</v>
      </c>
      <c r="J2363" s="27">
        <v>2.586579934</v>
      </c>
      <c r="K2363" s="26" t="s">
        <v>74</v>
      </c>
      <c r="L2363" s="23" t="s">
        <v>122</v>
      </c>
      <c r="M2363" s="23" t="s">
        <v>1085</v>
      </c>
      <c r="N2363" s="28" t="s">
        <v>74</v>
      </c>
      <c r="O2363" s="3" t="s">
        <v>156</v>
      </c>
      <c r="P2363" s="3" t="s">
        <v>196</v>
      </c>
      <c r="Q2363" s="28" t="s">
        <v>74</v>
      </c>
      <c r="R2363" s="29">
        <v>0</v>
      </c>
      <c r="S2363" s="30">
        <v>0</v>
      </c>
      <c r="T2363" s="30">
        <v>0</v>
      </c>
      <c r="U2363" s="30">
        <v>4</v>
      </c>
      <c r="V2363" s="30">
        <v>4</v>
      </c>
      <c r="W2363" s="28" t="s">
        <v>74</v>
      </c>
      <c r="X2363" s="3" t="s">
        <v>79</v>
      </c>
      <c r="Y2363" s="28" t="s">
        <v>74</v>
      </c>
      <c r="Z2363" s="31">
        <v>-40.849342770475232</v>
      </c>
      <c r="AA2363" s="31">
        <v>5.5004508566275865</v>
      </c>
      <c r="AB2363" s="31">
        <v>-86.41114982578398</v>
      </c>
      <c r="AC2363" s="31">
        <v>-59.481361434675364</v>
      </c>
      <c r="AD2363" s="28" t="s">
        <v>74</v>
      </c>
      <c r="AE2363" s="31">
        <v>-89.843637812350835</v>
      </c>
      <c r="AF2363" s="31">
        <v>-69.377724103450035</v>
      </c>
      <c r="AG2363" s="28" t="s">
        <v>74</v>
      </c>
      <c r="AH2363" s="32">
        <v>45940</v>
      </c>
      <c r="AJ2363" s="30" t="s">
        <v>7063</v>
      </c>
    </row>
    <row r="2364" spans="1:36" x14ac:dyDescent="0.2">
      <c r="A2364" s="23" t="s">
        <v>4393</v>
      </c>
      <c r="B2364" s="24" t="s">
        <v>1818</v>
      </c>
      <c r="C2364" s="25" t="s">
        <v>4394</v>
      </c>
      <c r="D2364" s="26" t="s">
        <v>74</v>
      </c>
      <c r="E2364" s="24">
        <v>0</v>
      </c>
      <c r="F2364" s="27">
        <v>-30.413694913189364</v>
      </c>
      <c r="G2364" s="27">
        <v>0.31364134159611223</v>
      </c>
      <c r="H2364" s="26" t="s">
        <v>74</v>
      </c>
      <c r="I2364" s="27">
        <v>40.17792034774444</v>
      </c>
      <c r="J2364" s="27">
        <v>2.5651423310000001</v>
      </c>
      <c r="K2364" s="26" t="s">
        <v>74</v>
      </c>
      <c r="L2364" s="23" t="s">
        <v>247</v>
      </c>
      <c r="M2364" s="23" t="s">
        <v>248</v>
      </c>
      <c r="N2364" s="28" t="s">
        <v>74</v>
      </c>
      <c r="O2364" s="3" t="s">
        <v>99</v>
      </c>
      <c r="P2364" s="3" t="s">
        <v>1820</v>
      </c>
      <c r="Q2364" s="28" t="s">
        <v>74</v>
      </c>
      <c r="R2364" s="29">
        <v>2</v>
      </c>
      <c r="S2364" s="30">
        <v>0</v>
      </c>
      <c r="T2364" s="30">
        <v>0</v>
      </c>
      <c r="U2364" s="30">
        <v>0</v>
      </c>
      <c r="V2364" s="30">
        <v>7</v>
      </c>
      <c r="W2364" s="28" t="s">
        <v>74</v>
      </c>
      <c r="X2364" s="3" t="s">
        <v>79</v>
      </c>
      <c r="Y2364" s="28" t="s">
        <v>74</v>
      </c>
      <c r="Z2364" s="31">
        <v>-18.70069605568446</v>
      </c>
      <c r="AA2364" s="31">
        <v>7.8153846153846125</v>
      </c>
      <c r="AB2364" s="31">
        <v>-33.998869843661709</v>
      </c>
      <c r="AC2364" s="31">
        <v>-4.8659802211377325</v>
      </c>
      <c r="AD2364" s="28" t="s">
        <v>74</v>
      </c>
      <c r="AE2364" s="31">
        <v>-78.092736137034805</v>
      </c>
      <c r="AF2364" s="31">
        <v>-56.899583690981672</v>
      </c>
      <c r="AG2364" s="28" t="s">
        <v>74</v>
      </c>
      <c r="AH2364" s="32">
        <v>45940</v>
      </c>
      <c r="AJ2364" s="30" t="s">
        <v>7064</v>
      </c>
    </row>
    <row r="2365" spans="1:36" x14ac:dyDescent="0.2">
      <c r="A2365" s="23" t="s">
        <v>4395</v>
      </c>
      <c r="B2365" s="24" t="s">
        <v>194</v>
      </c>
      <c r="C2365" s="25" t="s">
        <v>4396</v>
      </c>
      <c r="D2365" s="26" t="s">
        <v>74</v>
      </c>
      <c r="E2365" s="24">
        <v>0</v>
      </c>
      <c r="F2365" s="27">
        <v>-25.641866504932665</v>
      </c>
      <c r="G2365" s="27">
        <v>3.7052305023975598</v>
      </c>
      <c r="H2365" s="26" t="s">
        <v>74</v>
      </c>
      <c r="I2365" s="27">
        <v>26.675810715315677</v>
      </c>
      <c r="J2365" s="27">
        <v>2.5431038180000001</v>
      </c>
      <c r="K2365" s="26" t="s">
        <v>74</v>
      </c>
      <c r="L2365" s="23" t="s">
        <v>493</v>
      </c>
      <c r="M2365" s="23" t="s">
        <v>2689</v>
      </c>
      <c r="N2365" s="28" t="s">
        <v>74</v>
      </c>
      <c r="O2365" s="3" t="s">
        <v>156</v>
      </c>
      <c r="P2365" s="3" t="s">
        <v>196</v>
      </c>
      <c r="Q2365" s="28" t="s">
        <v>74</v>
      </c>
      <c r="R2365" s="29">
        <v>0</v>
      </c>
      <c r="S2365" s="30">
        <v>0</v>
      </c>
      <c r="T2365" s="30">
        <v>0</v>
      </c>
      <c r="U2365" s="30">
        <v>1</v>
      </c>
      <c r="V2365" s="30">
        <v>9</v>
      </c>
      <c r="W2365" s="28" t="s">
        <v>74</v>
      </c>
      <c r="X2365" s="3" t="s">
        <v>83</v>
      </c>
      <c r="Y2365" s="28" t="s">
        <v>74</v>
      </c>
      <c r="Z2365" s="31">
        <v>-16.397192207587352</v>
      </c>
      <c r="AA2365" s="31">
        <v>4.9504950495049505</v>
      </c>
      <c r="AB2365" s="31">
        <v>-43.398745160859697</v>
      </c>
      <c r="AC2365" s="31">
        <v>-19.370021241435431</v>
      </c>
      <c r="AD2365" s="28" t="s">
        <v>74</v>
      </c>
      <c r="AE2365" s="31">
        <v>-60.202224068186581</v>
      </c>
      <c r="AF2365" s="31">
        <v>-36.984137209931276</v>
      </c>
      <c r="AG2365" s="28" t="s">
        <v>74</v>
      </c>
      <c r="AH2365" s="32">
        <v>45940</v>
      </c>
      <c r="AJ2365" s="30" t="s">
        <v>7065</v>
      </c>
    </row>
    <row r="2366" spans="1:36" x14ac:dyDescent="0.2">
      <c r="A2366" s="23" t="s">
        <v>4397</v>
      </c>
      <c r="B2366" s="24" t="s">
        <v>194</v>
      </c>
      <c r="C2366" s="25" t="s">
        <v>4398</v>
      </c>
      <c r="D2366" s="26" t="s">
        <v>74</v>
      </c>
      <c r="E2366" s="24">
        <v>0</v>
      </c>
      <c r="F2366" s="27">
        <v>-15.749494830047883</v>
      </c>
      <c r="G2366" s="27">
        <v>4.4414049775380438</v>
      </c>
      <c r="H2366" s="26" t="s">
        <v>74</v>
      </c>
      <c r="I2366" s="27">
        <v>26.464405379751604</v>
      </c>
      <c r="J2366" s="27">
        <v>2.5241686699999999</v>
      </c>
      <c r="K2366" s="26" t="s">
        <v>74</v>
      </c>
      <c r="L2366" s="23" t="s">
        <v>493</v>
      </c>
      <c r="M2366" s="23" t="s">
        <v>525</v>
      </c>
      <c r="N2366" s="28" t="s">
        <v>74</v>
      </c>
      <c r="O2366" s="3" t="s">
        <v>156</v>
      </c>
      <c r="P2366" s="3" t="s">
        <v>196</v>
      </c>
      <c r="Q2366" s="28" t="s">
        <v>74</v>
      </c>
      <c r="R2366" s="29">
        <v>3</v>
      </c>
      <c r="S2366" s="30">
        <v>0</v>
      </c>
      <c r="T2366" s="30">
        <v>0</v>
      </c>
      <c r="U2366" s="30">
        <v>0</v>
      </c>
      <c r="V2366" s="30">
        <v>1</v>
      </c>
      <c r="W2366" s="28" t="s">
        <v>74</v>
      </c>
      <c r="X2366" s="3" t="s">
        <v>83</v>
      </c>
      <c r="Y2366" s="28" t="s">
        <v>74</v>
      </c>
      <c r="Z2366" s="31">
        <v>-6.3106796116504853</v>
      </c>
      <c r="AA2366" s="31">
        <v>10.671483456620214</v>
      </c>
      <c r="AB2366" s="31">
        <v>-34.772175770398064</v>
      </c>
      <c r="AC2366" s="31">
        <v>-8.6321503863676536</v>
      </c>
      <c r="AD2366" s="28" t="s">
        <v>74</v>
      </c>
      <c r="AE2366" s="31">
        <v>-50.928385023020041</v>
      </c>
      <c r="AF2366" s="31">
        <v>-28.335457475254245</v>
      </c>
      <c r="AG2366" s="28" t="s">
        <v>74</v>
      </c>
      <c r="AH2366" s="32">
        <v>45940</v>
      </c>
      <c r="AJ2366" s="30" t="s">
        <v>7066</v>
      </c>
    </row>
    <row r="2367" spans="1:36" x14ac:dyDescent="0.2">
      <c r="A2367" s="23" t="s">
        <v>4399</v>
      </c>
      <c r="B2367" s="24" t="s">
        <v>188</v>
      </c>
      <c r="C2367" s="25" t="s">
        <v>4400</v>
      </c>
      <c r="D2367" s="26" t="s">
        <v>74</v>
      </c>
      <c r="E2367" s="24">
        <v>0</v>
      </c>
      <c r="F2367" s="27">
        <v>-47.559165103699655</v>
      </c>
      <c r="G2367" s="27">
        <v>5.1791997452133494</v>
      </c>
      <c r="H2367" s="26" t="s">
        <v>74</v>
      </c>
      <c r="I2367" s="27">
        <v>43.343313060739803</v>
      </c>
      <c r="J2367" s="27">
        <v>2.511697243</v>
      </c>
      <c r="K2367" s="26" t="s">
        <v>74</v>
      </c>
      <c r="L2367" s="23" t="s">
        <v>129</v>
      </c>
      <c r="M2367" s="23" t="s">
        <v>808</v>
      </c>
      <c r="N2367" s="28" t="s">
        <v>74</v>
      </c>
      <c r="O2367" s="3" t="s">
        <v>99</v>
      </c>
      <c r="P2367" s="3" t="s">
        <v>190</v>
      </c>
      <c r="Q2367" s="28" t="s">
        <v>74</v>
      </c>
      <c r="R2367" s="29">
        <v>0</v>
      </c>
      <c r="S2367" s="30">
        <v>0</v>
      </c>
      <c r="T2367" s="30">
        <v>0</v>
      </c>
      <c r="U2367" s="30">
        <v>25</v>
      </c>
      <c r="V2367" s="30">
        <v>30</v>
      </c>
      <c r="W2367" s="28" t="s">
        <v>74</v>
      </c>
      <c r="X2367" s="3" t="s">
        <v>79</v>
      </c>
      <c r="Y2367" s="28" t="s">
        <v>74</v>
      </c>
      <c r="Z2367" s="31">
        <v>-42.110652739986541</v>
      </c>
      <c r="AA2367" s="31">
        <v>5.3352243204797301</v>
      </c>
      <c r="AB2367" s="31">
        <v>-57.823589799558675</v>
      </c>
      <c r="AC2367" s="31">
        <v>-39.906170224328605</v>
      </c>
      <c r="AD2367" s="28" t="s">
        <v>74</v>
      </c>
      <c r="AE2367" s="31">
        <v>-69.507427004128445</v>
      </c>
      <c r="AF2367" s="31">
        <v>-54.809866216057202</v>
      </c>
      <c r="AG2367" s="28" t="s">
        <v>74</v>
      </c>
      <c r="AH2367" s="32">
        <v>45940</v>
      </c>
      <c r="AJ2367" s="30" t="s">
        <v>7067</v>
      </c>
    </row>
    <row r="2368" spans="1:36" x14ac:dyDescent="0.2">
      <c r="A2368" s="23" t="s">
        <v>4401</v>
      </c>
      <c r="B2368" s="24" t="s">
        <v>154</v>
      </c>
      <c r="C2368" s="25" t="s">
        <v>4402</v>
      </c>
      <c r="D2368" s="26" t="s">
        <v>74</v>
      </c>
      <c r="E2368" s="24">
        <v>1</v>
      </c>
      <c r="F2368" s="27">
        <v>-19.461442839241727</v>
      </c>
      <c r="G2368" s="27">
        <v>0.63381961987201141</v>
      </c>
      <c r="H2368" s="26" t="s">
        <v>74</v>
      </c>
      <c r="I2368" s="27">
        <v>24.511791021262265</v>
      </c>
      <c r="J2368" s="27">
        <v>2.5092913640000001</v>
      </c>
      <c r="K2368" s="26" t="s">
        <v>74</v>
      </c>
      <c r="L2368" s="23" t="s">
        <v>122</v>
      </c>
      <c r="M2368" s="23" t="s">
        <v>161</v>
      </c>
      <c r="N2368" s="28" t="s">
        <v>74</v>
      </c>
      <c r="O2368" s="3" t="s">
        <v>156</v>
      </c>
      <c r="P2368" s="3" t="s">
        <v>171</v>
      </c>
      <c r="Q2368" s="28" t="s">
        <v>74</v>
      </c>
      <c r="R2368" s="29">
        <v>2</v>
      </c>
      <c r="S2368" s="30">
        <v>0</v>
      </c>
      <c r="T2368" s="30">
        <v>0</v>
      </c>
      <c r="U2368" s="30">
        <v>0</v>
      </c>
      <c r="V2368" s="30">
        <v>0</v>
      </c>
      <c r="W2368" s="28" t="s">
        <v>74</v>
      </c>
      <c r="X2368" s="3" t="s">
        <v>83</v>
      </c>
      <c r="Y2368" s="28" t="s">
        <v>74</v>
      </c>
      <c r="Z2368" s="31">
        <v>-12.271890172442657</v>
      </c>
      <c r="AA2368" s="31">
        <v>2.1243422334827446</v>
      </c>
      <c r="AB2368" s="31">
        <v>-18.835192069392818</v>
      </c>
      <c r="AC2368" s="31">
        <v>0.11750432282163673</v>
      </c>
      <c r="AD2368" s="28" t="s">
        <v>74</v>
      </c>
      <c r="AE2368" s="31">
        <v>-40.067856987554123</v>
      </c>
      <c r="AF2368" s="31">
        <v>-19.131468374793961</v>
      </c>
      <c r="AG2368" s="28" t="s">
        <v>74</v>
      </c>
      <c r="AH2368" s="32">
        <v>45940</v>
      </c>
      <c r="AJ2368" s="30" t="s">
        <v>7068</v>
      </c>
    </row>
    <row r="2369" spans="1:36" x14ac:dyDescent="0.2">
      <c r="A2369" s="23" t="s">
        <v>4403</v>
      </c>
      <c r="B2369" s="24" t="s">
        <v>194</v>
      </c>
      <c r="C2369" s="25" t="s">
        <v>4404</v>
      </c>
      <c r="D2369" s="26" t="s">
        <v>74</v>
      </c>
      <c r="E2369" s="24">
        <v>5</v>
      </c>
      <c r="F2369" s="27">
        <v>-3.8961162193985723</v>
      </c>
      <c r="G2369" s="27">
        <v>34.253072851299471</v>
      </c>
      <c r="H2369" s="26" t="s">
        <v>74</v>
      </c>
      <c r="I2369" s="27">
        <v>60.54505446548454</v>
      </c>
      <c r="J2369" s="27">
        <v>2.4896141630000002</v>
      </c>
      <c r="K2369" s="26" t="s">
        <v>74</v>
      </c>
      <c r="L2369" s="23" t="s">
        <v>247</v>
      </c>
      <c r="M2369" s="23" t="s">
        <v>471</v>
      </c>
      <c r="N2369" s="28" t="s">
        <v>74</v>
      </c>
      <c r="O2369" s="3" t="s">
        <v>156</v>
      </c>
      <c r="P2369" s="3" t="s">
        <v>196</v>
      </c>
      <c r="Q2369" s="28" t="s">
        <v>74</v>
      </c>
      <c r="R2369" s="29">
        <v>5</v>
      </c>
      <c r="S2369" s="30">
        <v>31</v>
      </c>
      <c r="T2369" s="30">
        <v>30</v>
      </c>
      <c r="U2369" s="30">
        <v>0</v>
      </c>
      <c r="V2369" s="30">
        <v>0</v>
      </c>
      <c r="W2369" s="28" t="s">
        <v>74</v>
      </c>
      <c r="X2369" s="3" t="s">
        <v>79</v>
      </c>
      <c r="Y2369" s="28" t="s">
        <v>74</v>
      </c>
      <c r="Z2369" s="31">
        <v>-5.2301255230125525</v>
      </c>
      <c r="AA2369" s="31">
        <v>47.647178651456507</v>
      </c>
      <c r="AB2369" s="31">
        <v>-5.2301255230125525</v>
      </c>
      <c r="AC2369" s="31">
        <v>151.24069156357461</v>
      </c>
      <c r="AD2369" s="28" t="s">
        <v>74</v>
      </c>
      <c r="AE2369" s="31">
        <v>-3.8961162193985723</v>
      </c>
      <c r="AF2369" s="31">
        <v>109.73045481894941</v>
      </c>
      <c r="AG2369" s="28" t="s">
        <v>74</v>
      </c>
      <c r="AH2369" s="32">
        <v>45940</v>
      </c>
      <c r="AJ2369" s="30" t="s">
        <v>7069</v>
      </c>
    </row>
    <row r="2370" spans="1:36" x14ac:dyDescent="0.2">
      <c r="A2370" s="23" t="s">
        <v>4405</v>
      </c>
      <c r="B2370" s="24" t="s">
        <v>72</v>
      </c>
      <c r="C2370" s="25" t="s">
        <v>4406</v>
      </c>
      <c r="D2370" s="26" t="s">
        <v>74</v>
      </c>
      <c r="E2370" s="24">
        <v>0</v>
      </c>
      <c r="F2370" s="27">
        <v>-23.754005101314466</v>
      </c>
      <c r="G2370" s="27">
        <v>0</v>
      </c>
      <c r="H2370" s="26" t="s">
        <v>74</v>
      </c>
      <c r="I2370" s="27">
        <v>25.205104936514601</v>
      </c>
      <c r="J2370" s="27">
        <v>2.4892629959999999</v>
      </c>
      <c r="K2370" s="26" t="s">
        <v>74</v>
      </c>
      <c r="L2370" s="23" t="s">
        <v>75</v>
      </c>
      <c r="M2370" s="23" t="s">
        <v>174</v>
      </c>
      <c r="N2370" s="28" t="s">
        <v>74</v>
      </c>
      <c r="O2370" s="3" t="s">
        <v>77</v>
      </c>
      <c r="P2370" s="3" t="s">
        <v>78</v>
      </c>
      <c r="Q2370" s="28" t="s">
        <v>74</v>
      </c>
      <c r="R2370" s="29">
        <v>0</v>
      </c>
      <c r="S2370" s="30">
        <v>0</v>
      </c>
      <c r="T2370" s="30">
        <v>0</v>
      </c>
      <c r="U2370" s="30">
        <v>5</v>
      </c>
      <c r="V2370" s="30">
        <v>19</v>
      </c>
      <c r="W2370" s="28" t="s">
        <v>74</v>
      </c>
      <c r="X2370" s="3" t="s">
        <v>83</v>
      </c>
      <c r="Y2370" s="28" t="s">
        <v>74</v>
      </c>
      <c r="Z2370" s="31">
        <v>-16.364855801475517</v>
      </c>
      <c r="AA2370" s="31">
        <v>0</v>
      </c>
      <c r="AB2370" s="31">
        <v>-41.18617948794197</v>
      </c>
      <c r="AC2370" s="31">
        <v>-16.844144838799622</v>
      </c>
      <c r="AD2370" s="28" t="s">
        <v>74</v>
      </c>
      <c r="AE2370" s="31">
        <v>-56.832295457748593</v>
      </c>
      <c r="AF2370" s="31">
        <v>-38.090527552314555</v>
      </c>
      <c r="AG2370" s="28" t="s">
        <v>74</v>
      </c>
      <c r="AH2370" s="32">
        <v>45940</v>
      </c>
      <c r="AJ2370" s="30" t="s">
        <v>7070</v>
      </c>
    </row>
    <row r="2371" spans="1:36" x14ac:dyDescent="0.2">
      <c r="A2371" s="23" t="s">
        <v>4407</v>
      </c>
      <c r="B2371" s="24" t="s">
        <v>557</v>
      </c>
      <c r="C2371" s="25" t="s">
        <v>4408</v>
      </c>
      <c r="D2371" s="26" t="s">
        <v>74</v>
      </c>
      <c r="E2371" s="24">
        <v>2</v>
      </c>
      <c r="F2371" s="27">
        <v>-12.955245075932931</v>
      </c>
      <c r="G2371" s="27">
        <v>4.9019432930191984</v>
      </c>
      <c r="H2371" s="26" t="s">
        <v>74</v>
      </c>
      <c r="I2371" s="27">
        <v>31.520993871709781</v>
      </c>
      <c r="J2371" s="27">
        <v>2.475821292</v>
      </c>
      <c r="K2371" s="26" t="s">
        <v>74</v>
      </c>
      <c r="L2371" s="23" t="s">
        <v>113</v>
      </c>
      <c r="M2371" s="23" t="s">
        <v>295</v>
      </c>
      <c r="N2371" s="28" t="s">
        <v>74</v>
      </c>
      <c r="O2371" s="3" t="s">
        <v>156</v>
      </c>
      <c r="P2371" s="3" t="s">
        <v>559</v>
      </c>
      <c r="Q2371" s="28" t="s">
        <v>74</v>
      </c>
      <c r="R2371" s="29">
        <v>3</v>
      </c>
      <c r="S2371" s="30">
        <v>0</v>
      </c>
      <c r="T2371" s="30">
        <v>0</v>
      </c>
      <c r="U2371" s="30">
        <v>0</v>
      </c>
      <c r="V2371" s="30">
        <v>0</v>
      </c>
      <c r="W2371" s="28" t="s">
        <v>74</v>
      </c>
      <c r="X2371" s="3" t="s">
        <v>83</v>
      </c>
      <c r="Y2371" s="28" t="s">
        <v>74</v>
      </c>
      <c r="Z2371" s="31">
        <v>-10.189165950128979</v>
      </c>
      <c r="AA2371" s="31">
        <v>23.700962250185057</v>
      </c>
      <c r="AB2371" s="31">
        <v>-68.49289242487086</v>
      </c>
      <c r="AC2371" s="31">
        <v>-25.670167148722378</v>
      </c>
      <c r="AD2371" s="28" t="s">
        <v>74</v>
      </c>
      <c r="AE2371" s="31">
        <v>-77.129096441682648</v>
      </c>
      <c r="AF2371" s="31">
        <v>-42.076758069742517</v>
      </c>
      <c r="AG2371" s="28" t="s">
        <v>74</v>
      </c>
      <c r="AH2371" s="32">
        <v>45940</v>
      </c>
      <c r="AJ2371" s="30" t="s">
        <v>7071</v>
      </c>
    </row>
    <row r="2372" spans="1:36" x14ac:dyDescent="0.2">
      <c r="A2372" s="23" t="s">
        <v>4409</v>
      </c>
      <c r="B2372" s="24" t="s">
        <v>194</v>
      </c>
      <c r="C2372" s="25" t="s">
        <v>4410</v>
      </c>
      <c r="D2372" s="26" t="s">
        <v>74</v>
      </c>
      <c r="E2372" s="24">
        <v>4</v>
      </c>
      <c r="F2372" s="27">
        <v>0</v>
      </c>
      <c r="G2372" s="27">
        <v>46.159035747501832</v>
      </c>
      <c r="H2372" s="26" t="s">
        <v>74</v>
      </c>
      <c r="I2372" s="27">
        <v>36.100345244476429</v>
      </c>
      <c r="J2372" s="27">
        <v>2.4475577390000001</v>
      </c>
      <c r="K2372" s="26" t="s">
        <v>74</v>
      </c>
      <c r="L2372" s="23" t="s">
        <v>113</v>
      </c>
      <c r="M2372" s="23" t="s">
        <v>295</v>
      </c>
      <c r="N2372" s="28" t="s">
        <v>74</v>
      </c>
      <c r="O2372" s="3" t="s">
        <v>99</v>
      </c>
      <c r="P2372" s="3" t="s">
        <v>190</v>
      </c>
      <c r="Q2372" s="28" t="s">
        <v>74</v>
      </c>
      <c r="R2372" s="29">
        <v>5</v>
      </c>
      <c r="S2372" s="30">
        <v>3</v>
      </c>
      <c r="T2372" s="30">
        <v>0</v>
      </c>
      <c r="U2372" s="30">
        <v>0</v>
      </c>
      <c r="V2372" s="30">
        <v>0</v>
      </c>
      <c r="W2372" s="28" t="s">
        <v>74</v>
      </c>
      <c r="X2372" s="3" t="s">
        <v>83</v>
      </c>
      <c r="Y2372" s="28" t="s">
        <v>74</v>
      </c>
      <c r="Z2372" s="31">
        <v>0</v>
      </c>
      <c r="AA2372" s="31">
        <v>74.856950521709862</v>
      </c>
      <c r="AB2372" s="31">
        <v>-3.402751952398658</v>
      </c>
      <c r="AC2372" s="31">
        <v>28.770870269235228</v>
      </c>
      <c r="AD2372" s="28" t="s">
        <v>74</v>
      </c>
      <c r="AE2372" s="31">
        <v>-29.407290715236989</v>
      </c>
      <c r="AF2372" s="31">
        <v>1.4202284266880478</v>
      </c>
      <c r="AG2372" s="28" t="s">
        <v>74</v>
      </c>
      <c r="AH2372" s="32">
        <v>45940</v>
      </c>
      <c r="AJ2372" s="30" t="s">
        <v>7072</v>
      </c>
    </row>
    <row r="2373" spans="1:36" x14ac:dyDescent="0.2">
      <c r="A2373" s="23" t="s">
        <v>4411</v>
      </c>
      <c r="B2373" s="24" t="s">
        <v>194</v>
      </c>
      <c r="C2373" s="25" t="s">
        <v>4412</v>
      </c>
      <c r="D2373" s="26" t="s">
        <v>74</v>
      </c>
      <c r="E2373" s="24">
        <v>1</v>
      </c>
      <c r="F2373" s="27">
        <v>-18.777690654075183</v>
      </c>
      <c r="G2373" s="27">
        <v>3.2110308379657124</v>
      </c>
      <c r="H2373" s="26" t="s">
        <v>74</v>
      </c>
      <c r="I2373" s="27">
        <v>18.349632156836563</v>
      </c>
      <c r="J2373" s="27">
        <v>2.4314919279999998</v>
      </c>
      <c r="K2373" s="26" t="s">
        <v>74</v>
      </c>
      <c r="L2373" s="23" t="s">
        <v>113</v>
      </c>
      <c r="M2373" s="23" t="s">
        <v>295</v>
      </c>
      <c r="N2373" s="28" t="s">
        <v>74</v>
      </c>
      <c r="O2373" s="3" t="s">
        <v>156</v>
      </c>
      <c r="P2373" s="3" t="s">
        <v>4413</v>
      </c>
      <c r="Q2373" s="28" t="s">
        <v>74</v>
      </c>
      <c r="R2373" s="29">
        <v>1</v>
      </c>
      <c r="S2373" s="30">
        <v>0</v>
      </c>
      <c r="T2373" s="30">
        <v>0</v>
      </c>
      <c r="U2373" s="30">
        <v>0</v>
      </c>
      <c r="V2373" s="30">
        <v>0</v>
      </c>
      <c r="W2373" s="28" t="s">
        <v>74</v>
      </c>
      <c r="X2373" s="3" t="s">
        <v>101</v>
      </c>
      <c r="Y2373" s="28" t="s">
        <v>74</v>
      </c>
      <c r="Z2373" s="31">
        <v>-13.55353075170842</v>
      </c>
      <c r="AA2373" s="31">
        <v>10.015944339759402</v>
      </c>
      <c r="AB2373" s="31">
        <v>-33.775412267690427</v>
      </c>
      <c r="AC2373" s="31">
        <v>-17.449482672548527</v>
      </c>
      <c r="AD2373" s="28" t="s">
        <v>74</v>
      </c>
      <c r="AE2373" s="31">
        <v>-52.855459757142619</v>
      </c>
      <c r="AF2373" s="31">
        <v>-35.728241312871411</v>
      </c>
      <c r="AG2373" s="28" t="s">
        <v>74</v>
      </c>
      <c r="AH2373" s="32">
        <v>45940</v>
      </c>
      <c r="AJ2373" s="30" t="s">
        <v>7073</v>
      </c>
    </row>
    <row r="2374" spans="1:36" x14ac:dyDescent="0.2">
      <c r="A2374" s="23" t="s">
        <v>4414</v>
      </c>
      <c r="B2374" s="24" t="s">
        <v>154</v>
      </c>
      <c r="C2374" s="25" t="s">
        <v>4415</v>
      </c>
      <c r="D2374" s="26" t="s">
        <v>74</v>
      </c>
      <c r="E2374" s="24">
        <v>0</v>
      </c>
      <c r="F2374" s="27">
        <v>-34.779798146671716</v>
      </c>
      <c r="G2374" s="27">
        <v>3.1925734610130796</v>
      </c>
      <c r="H2374" s="26" t="s">
        <v>74</v>
      </c>
      <c r="I2374" s="27">
        <v>32.235164332263864</v>
      </c>
      <c r="J2374" s="27">
        <v>2.4260060409999999</v>
      </c>
      <c r="K2374" s="26" t="s">
        <v>74</v>
      </c>
      <c r="L2374" s="23" t="s">
        <v>247</v>
      </c>
      <c r="M2374" s="23" t="s">
        <v>1160</v>
      </c>
      <c r="N2374" s="28" t="s">
        <v>74</v>
      </c>
      <c r="O2374" s="3" t="s">
        <v>156</v>
      </c>
      <c r="P2374" s="3" t="s">
        <v>175</v>
      </c>
      <c r="Q2374" s="28" t="s">
        <v>74</v>
      </c>
      <c r="R2374" s="29">
        <v>0</v>
      </c>
      <c r="S2374" s="30">
        <v>0</v>
      </c>
      <c r="T2374" s="30">
        <v>0</v>
      </c>
      <c r="U2374" s="30">
        <v>8</v>
      </c>
      <c r="V2374" s="30">
        <v>8</v>
      </c>
      <c r="W2374" s="28" t="s">
        <v>74</v>
      </c>
      <c r="X2374" s="3" t="s">
        <v>83</v>
      </c>
      <c r="Y2374" s="28" t="s">
        <v>74</v>
      </c>
      <c r="Z2374" s="31">
        <v>-29.418886198547213</v>
      </c>
      <c r="AA2374" s="31">
        <v>3.8290293855743522</v>
      </c>
      <c r="AB2374" s="31">
        <v>-62.628205128205124</v>
      </c>
      <c r="AC2374" s="31">
        <v>-24.825118468134491</v>
      </c>
      <c r="AD2374" s="28" t="s">
        <v>74</v>
      </c>
      <c r="AE2374" s="31">
        <v>-71.933293847280922</v>
      </c>
      <c r="AF2374" s="31">
        <v>-41.072355000352765</v>
      </c>
      <c r="AG2374" s="28" t="s">
        <v>74</v>
      </c>
      <c r="AH2374" s="32">
        <v>45940</v>
      </c>
      <c r="AJ2374" s="30" t="s">
        <v>7074</v>
      </c>
    </row>
    <row r="2375" spans="1:36" x14ac:dyDescent="0.2">
      <c r="A2375" s="23">
        <v>97950</v>
      </c>
      <c r="B2375" s="24" t="s">
        <v>140</v>
      </c>
      <c r="C2375" s="25" t="s">
        <v>4416</v>
      </c>
      <c r="D2375" s="26" t="s">
        <v>74</v>
      </c>
      <c r="E2375" s="24">
        <v>0</v>
      </c>
      <c r="F2375" s="27">
        <v>-22.575052705760573</v>
      </c>
      <c r="G2375" s="27">
        <v>1.2619539752793352</v>
      </c>
      <c r="H2375" s="26" t="s">
        <v>74</v>
      </c>
      <c r="I2375" s="27">
        <v>25.664622178218021</v>
      </c>
      <c r="J2375" s="27">
        <v>2.4056803979999999</v>
      </c>
      <c r="K2375" s="26" t="s">
        <v>74</v>
      </c>
      <c r="L2375" s="23" t="s">
        <v>122</v>
      </c>
      <c r="M2375" s="23" t="s">
        <v>221</v>
      </c>
      <c r="N2375" s="28" t="s">
        <v>74</v>
      </c>
      <c r="O2375" s="3" t="s">
        <v>109</v>
      </c>
      <c r="P2375" s="3" t="s">
        <v>142</v>
      </c>
      <c r="Q2375" s="28" t="s">
        <v>74</v>
      </c>
      <c r="R2375" s="29">
        <v>0</v>
      </c>
      <c r="S2375" s="30">
        <v>0</v>
      </c>
      <c r="T2375" s="30">
        <v>0</v>
      </c>
      <c r="U2375" s="30">
        <v>4</v>
      </c>
      <c r="V2375" s="30">
        <v>13</v>
      </c>
      <c r="W2375" s="28" t="s">
        <v>74</v>
      </c>
      <c r="X2375" s="3" t="s">
        <v>83</v>
      </c>
      <c r="Y2375" s="28" t="s">
        <v>74</v>
      </c>
      <c r="Z2375" s="31">
        <v>-11.701188671805877</v>
      </c>
      <c r="AA2375" s="31">
        <v>6.3149344586602556</v>
      </c>
      <c r="AB2375" s="31">
        <v>-41.429082332888662</v>
      </c>
      <c r="AC2375" s="31">
        <v>-23.434239097679345</v>
      </c>
      <c r="AD2375" s="28" t="s">
        <v>74</v>
      </c>
      <c r="AE2375" s="31">
        <v>-65.885397843674383</v>
      </c>
      <c r="AF2375" s="31">
        <v>-48.016631681993111</v>
      </c>
      <c r="AG2375" s="28" t="s">
        <v>74</v>
      </c>
      <c r="AH2375" s="32">
        <v>45940</v>
      </c>
      <c r="AJ2375" s="30" t="s">
        <v>7075</v>
      </c>
    </row>
    <row r="2376" spans="1:36" x14ac:dyDescent="0.2">
      <c r="A2376" s="23" t="s">
        <v>4417</v>
      </c>
      <c r="B2376" s="24" t="s">
        <v>194</v>
      </c>
      <c r="C2376" s="25" t="s">
        <v>4418</v>
      </c>
      <c r="D2376" s="26" t="s">
        <v>74</v>
      </c>
      <c r="E2376" s="24">
        <v>5</v>
      </c>
      <c r="F2376" s="27">
        <v>-3.5996636813462337</v>
      </c>
      <c r="G2376" s="27">
        <v>55.148055134358323</v>
      </c>
      <c r="H2376" s="26" t="s">
        <v>74</v>
      </c>
      <c r="I2376" s="27">
        <v>43.873893395804373</v>
      </c>
      <c r="J2376" s="27">
        <v>2.372632759</v>
      </c>
      <c r="K2376" s="26" t="s">
        <v>74</v>
      </c>
      <c r="L2376" s="23" t="s">
        <v>113</v>
      </c>
      <c r="M2376" s="23" t="s">
        <v>224</v>
      </c>
      <c r="N2376" s="28" t="s">
        <v>74</v>
      </c>
      <c r="O2376" s="3" t="s">
        <v>156</v>
      </c>
      <c r="P2376" s="3" t="s">
        <v>196</v>
      </c>
      <c r="Q2376" s="28" t="s">
        <v>74</v>
      </c>
      <c r="R2376" s="29">
        <v>5</v>
      </c>
      <c r="S2376" s="30">
        <v>27</v>
      </c>
      <c r="T2376" s="30">
        <v>28</v>
      </c>
      <c r="U2376" s="30">
        <v>0</v>
      </c>
      <c r="V2376" s="30">
        <v>0</v>
      </c>
      <c r="W2376" s="28" t="s">
        <v>74</v>
      </c>
      <c r="X2376" s="3" t="s">
        <v>79</v>
      </c>
      <c r="Y2376" s="28" t="s">
        <v>74</v>
      </c>
      <c r="Z2376" s="31">
        <v>-0.11890606420927466</v>
      </c>
      <c r="AA2376" s="31">
        <v>83.571247497749056</v>
      </c>
      <c r="AB2376" s="31">
        <v>-0.11890606420927466</v>
      </c>
      <c r="AC2376" s="31">
        <v>89.653622719474427</v>
      </c>
      <c r="AD2376" s="28" t="s">
        <v>74</v>
      </c>
      <c r="AE2376" s="31">
        <v>-3.5996636813462337</v>
      </c>
      <c r="AF2376" s="31">
        <v>53.065075582348875</v>
      </c>
      <c r="AG2376" s="28" t="s">
        <v>74</v>
      </c>
      <c r="AH2376" s="32">
        <v>45940</v>
      </c>
      <c r="AJ2376" s="30" t="s">
        <v>7076</v>
      </c>
    </row>
    <row r="2377" spans="1:36" x14ac:dyDescent="0.2">
      <c r="A2377" s="23" t="s">
        <v>4419</v>
      </c>
      <c r="B2377" s="24" t="s">
        <v>182</v>
      </c>
      <c r="C2377" s="25" t="s">
        <v>4420</v>
      </c>
      <c r="D2377" s="26" t="s">
        <v>74</v>
      </c>
      <c r="E2377" s="24">
        <v>0</v>
      </c>
      <c r="F2377" s="27">
        <v>-19.147243401084285</v>
      </c>
      <c r="G2377" s="27">
        <v>2.9253262540504283</v>
      </c>
      <c r="H2377" s="26" t="s">
        <v>74</v>
      </c>
      <c r="I2377" s="27">
        <v>37.03894201443498</v>
      </c>
      <c r="J2377" s="27">
        <v>2.3694518019999999</v>
      </c>
      <c r="K2377" s="26" t="s">
        <v>74</v>
      </c>
      <c r="L2377" s="23" t="s">
        <v>129</v>
      </c>
      <c r="M2377" s="23" t="s">
        <v>366</v>
      </c>
      <c r="N2377" s="28" t="s">
        <v>74</v>
      </c>
      <c r="O2377" s="3" t="s">
        <v>156</v>
      </c>
      <c r="P2377" s="3" t="s">
        <v>184</v>
      </c>
      <c r="Q2377" s="28" t="s">
        <v>74</v>
      </c>
      <c r="R2377" s="29">
        <v>0</v>
      </c>
      <c r="S2377" s="30">
        <v>0</v>
      </c>
      <c r="T2377" s="30">
        <v>0</v>
      </c>
      <c r="U2377" s="30">
        <v>7</v>
      </c>
      <c r="V2377" s="30">
        <v>60</v>
      </c>
      <c r="W2377" s="28" t="s">
        <v>74</v>
      </c>
      <c r="X2377" s="3" t="s">
        <v>83</v>
      </c>
      <c r="Y2377" s="28" t="s">
        <v>74</v>
      </c>
      <c r="Z2377" s="31">
        <v>-15.367103016505407</v>
      </c>
      <c r="AA2377" s="31">
        <v>5.5358410220014074</v>
      </c>
      <c r="AB2377" s="31">
        <v>-71.977763120701027</v>
      </c>
      <c r="AC2377" s="31">
        <v>-49.941643469370653</v>
      </c>
      <c r="AD2377" s="28" t="s">
        <v>74</v>
      </c>
      <c r="AE2377" s="31">
        <v>-75.612008339142662</v>
      </c>
      <c r="AF2377" s="31">
        <v>-58.868753364816897</v>
      </c>
      <c r="AG2377" s="28" t="s">
        <v>74</v>
      </c>
      <c r="AH2377" s="32">
        <v>45940</v>
      </c>
      <c r="AJ2377" s="30" t="s">
        <v>7077</v>
      </c>
    </row>
    <row r="2378" spans="1:36" x14ac:dyDescent="0.2">
      <c r="A2378" s="23" t="s">
        <v>4421</v>
      </c>
      <c r="B2378" s="24" t="s">
        <v>188</v>
      </c>
      <c r="C2378" s="25" t="s">
        <v>4422</v>
      </c>
      <c r="D2378" s="26" t="s">
        <v>74</v>
      </c>
      <c r="E2378" s="24">
        <v>4</v>
      </c>
      <c r="F2378" s="27">
        <v>-6.2744474201399321</v>
      </c>
      <c r="G2378" s="27">
        <v>18.487377592510576</v>
      </c>
      <c r="H2378" s="26" t="s">
        <v>74</v>
      </c>
      <c r="I2378" s="27">
        <v>29.783234537041636</v>
      </c>
      <c r="J2378" s="27">
        <v>2.3637034589999999</v>
      </c>
      <c r="K2378" s="26" t="s">
        <v>74</v>
      </c>
      <c r="L2378" s="23" t="s">
        <v>97</v>
      </c>
      <c r="M2378" s="23" t="s">
        <v>496</v>
      </c>
      <c r="N2378" s="28" t="s">
        <v>74</v>
      </c>
      <c r="O2378" s="3" t="s">
        <v>99</v>
      </c>
      <c r="P2378" s="3" t="s">
        <v>190</v>
      </c>
      <c r="Q2378" s="28" t="s">
        <v>74</v>
      </c>
      <c r="R2378" s="29">
        <v>5</v>
      </c>
      <c r="S2378" s="30">
        <v>14</v>
      </c>
      <c r="T2378" s="30">
        <v>0</v>
      </c>
      <c r="U2378" s="30">
        <v>0</v>
      </c>
      <c r="V2378" s="30">
        <v>0</v>
      </c>
      <c r="W2378" s="28" t="s">
        <v>74</v>
      </c>
      <c r="X2378" s="3" t="s">
        <v>83</v>
      </c>
      <c r="Y2378" s="28" t="s">
        <v>74</v>
      </c>
      <c r="Z2378" s="31">
        <v>-5.7667381082904106</v>
      </c>
      <c r="AA2378" s="31">
        <v>34.556964780433503</v>
      </c>
      <c r="AB2378" s="31">
        <v>-5.7667381082904106</v>
      </c>
      <c r="AC2378" s="31">
        <v>19.082898638043538</v>
      </c>
      <c r="AD2378" s="28" t="s">
        <v>74</v>
      </c>
      <c r="AE2378" s="31">
        <v>-36.102091227942701</v>
      </c>
      <c r="AF2378" s="31">
        <v>-10.360920122634486</v>
      </c>
      <c r="AG2378" s="28" t="s">
        <v>74</v>
      </c>
      <c r="AH2378" s="32">
        <v>45940</v>
      </c>
      <c r="AJ2378" s="30" t="s">
        <v>7078</v>
      </c>
    </row>
    <row r="2379" spans="1:36" x14ac:dyDescent="0.2">
      <c r="A2379" s="23" t="s">
        <v>4423</v>
      </c>
      <c r="B2379" s="24" t="s">
        <v>194</v>
      </c>
      <c r="C2379" s="25" t="s">
        <v>4424</v>
      </c>
      <c r="D2379" s="26" t="s">
        <v>74</v>
      </c>
      <c r="E2379" s="24">
        <v>3</v>
      </c>
      <c r="F2379" s="27">
        <v>-20.745651061252875</v>
      </c>
      <c r="G2379" s="27">
        <v>10.933873981676316</v>
      </c>
      <c r="H2379" s="26" t="s">
        <v>74</v>
      </c>
      <c r="I2379" s="27">
        <v>31.392576353423031</v>
      </c>
      <c r="J2379" s="27">
        <v>2.3625199810000002</v>
      </c>
      <c r="K2379" s="26" t="s">
        <v>74</v>
      </c>
      <c r="L2379" s="23" t="s">
        <v>178</v>
      </c>
      <c r="M2379" s="23" t="s">
        <v>689</v>
      </c>
      <c r="N2379" s="28" t="s">
        <v>74</v>
      </c>
      <c r="O2379" s="3" t="s">
        <v>156</v>
      </c>
      <c r="P2379" s="3" t="s">
        <v>196</v>
      </c>
      <c r="Q2379" s="28" t="s">
        <v>74</v>
      </c>
      <c r="R2379" s="29">
        <v>4</v>
      </c>
      <c r="S2379" s="30">
        <v>0</v>
      </c>
      <c r="T2379" s="30">
        <v>0</v>
      </c>
      <c r="U2379" s="30">
        <v>0</v>
      </c>
      <c r="V2379" s="30">
        <v>0</v>
      </c>
      <c r="W2379" s="28" t="s">
        <v>74</v>
      </c>
      <c r="X2379" s="3" t="s">
        <v>83</v>
      </c>
      <c r="Y2379" s="28" t="s">
        <v>74</v>
      </c>
      <c r="Z2379" s="31">
        <v>-10.774849986955376</v>
      </c>
      <c r="AA2379" s="31">
        <v>23.221041253828155</v>
      </c>
      <c r="AB2379" s="31">
        <v>-10.774849986955376</v>
      </c>
      <c r="AC2379" s="31">
        <v>46.546751145298217</v>
      </c>
      <c r="AD2379" s="28" t="s">
        <v>74</v>
      </c>
      <c r="AE2379" s="31">
        <v>-20.745651061252875</v>
      </c>
      <c r="AF2379" s="31">
        <v>19.344557567371748</v>
      </c>
      <c r="AG2379" s="28" t="s">
        <v>74</v>
      </c>
      <c r="AH2379" s="32">
        <v>45940</v>
      </c>
      <c r="AJ2379" s="30" t="s">
        <v>7079</v>
      </c>
    </row>
    <row r="2380" spans="1:36" x14ac:dyDescent="0.2">
      <c r="A2380" s="23" t="s">
        <v>4425</v>
      </c>
      <c r="B2380" s="24" t="s">
        <v>194</v>
      </c>
      <c r="C2380" s="25" t="s">
        <v>4426</v>
      </c>
      <c r="D2380" s="26" t="s">
        <v>74</v>
      </c>
      <c r="E2380" s="24">
        <v>0</v>
      </c>
      <c r="F2380" s="27">
        <v>-19.049782560478938</v>
      </c>
      <c r="G2380" s="27">
        <v>2.6425640433522388</v>
      </c>
      <c r="H2380" s="26" t="s">
        <v>74</v>
      </c>
      <c r="I2380" s="27">
        <v>23.414222370983406</v>
      </c>
      <c r="J2380" s="27">
        <v>2.3259016749999999</v>
      </c>
      <c r="K2380" s="26" t="s">
        <v>74</v>
      </c>
      <c r="L2380" s="23" t="s">
        <v>178</v>
      </c>
      <c r="M2380" s="23" t="s">
        <v>962</v>
      </c>
      <c r="N2380" s="28" t="s">
        <v>74</v>
      </c>
      <c r="O2380" s="3" t="s">
        <v>156</v>
      </c>
      <c r="P2380" s="3" t="s">
        <v>309</v>
      </c>
      <c r="Q2380" s="28" t="s">
        <v>74</v>
      </c>
      <c r="R2380" s="29">
        <v>2</v>
      </c>
      <c r="S2380" s="30">
        <v>0</v>
      </c>
      <c r="T2380" s="30">
        <v>0</v>
      </c>
      <c r="U2380" s="30">
        <v>0</v>
      </c>
      <c r="V2380" s="30">
        <v>2</v>
      </c>
      <c r="W2380" s="28" t="s">
        <v>74</v>
      </c>
      <c r="X2380" s="3" t="s">
        <v>83</v>
      </c>
      <c r="Y2380" s="28" t="s">
        <v>74</v>
      </c>
      <c r="Z2380" s="31">
        <v>-10.976416351592814</v>
      </c>
      <c r="AA2380" s="31">
        <v>12.127918832218434</v>
      </c>
      <c r="AB2380" s="31">
        <v>-14.791893041054468</v>
      </c>
      <c r="AC2380" s="31">
        <v>6.7362049846446794</v>
      </c>
      <c r="AD2380" s="28" t="s">
        <v>74</v>
      </c>
      <c r="AE2380" s="31">
        <v>-37.555673782358426</v>
      </c>
      <c r="AF2380" s="31">
        <v>-15.073767102377397</v>
      </c>
      <c r="AG2380" s="28" t="s">
        <v>74</v>
      </c>
      <c r="AH2380" s="32">
        <v>45940</v>
      </c>
      <c r="AJ2380" s="30" t="s">
        <v>7080</v>
      </c>
    </row>
    <row r="2381" spans="1:36" x14ac:dyDescent="0.2">
      <c r="A2381" s="23" t="s">
        <v>4427</v>
      </c>
      <c r="B2381" s="24" t="s">
        <v>72</v>
      </c>
      <c r="C2381" s="25" t="s">
        <v>4428</v>
      </c>
      <c r="D2381" s="26" t="s">
        <v>74</v>
      </c>
      <c r="E2381" s="24">
        <v>0</v>
      </c>
      <c r="F2381" s="27">
        <v>-36.858332036204985</v>
      </c>
      <c r="G2381" s="27">
        <v>0</v>
      </c>
      <c r="H2381" s="26" t="s">
        <v>74</v>
      </c>
      <c r="I2381" s="27">
        <v>46.08913612271661</v>
      </c>
      <c r="J2381" s="27">
        <v>2.2904008249999999</v>
      </c>
      <c r="K2381" s="26" t="s">
        <v>74</v>
      </c>
      <c r="L2381" s="23" t="s">
        <v>97</v>
      </c>
      <c r="M2381" s="23" t="s">
        <v>1040</v>
      </c>
      <c r="N2381" s="28" t="s">
        <v>74</v>
      </c>
      <c r="O2381" s="3" t="s">
        <v>77</v>
      </c>
      <c r="P2381" s="3" t="s">
        <v>78</v>
      </c>
      <c r="Q2381" s="28" t="s">
        <v>74</v>
      </c>
      <c r="R2381" s="29">
        <v>0</v>
      </c>
      <c r="S2381" s="30">
        <v>0</v>
      </c>
      <c r="T2381" s="30">
        <v>0</v>
      </c>
      <c r="U2381" s="30">
        <v>1</v>
      </c>
      <c r="V2381" s="30">
        <v>11</v>
      </c>
      <c r="W2381" s="28" t="s">
        <v>74</v>
      </c>
      <c r="X2381" s="3" t="s">
        <v>79</v>
      </c>
      <c r="Y2381" s="28" t="s">
        <v>74</v>
      </c>
      <c r="Z2381" s="31">
        <v>-27.47014115092291</v>
      </c>
      <c r="AA2381" s="31">
        <v>0</v>
      </c>
      <c r="AB2381" s="31">
        <v>-51.055099648300114</v>
      </c>
      <c r="AC2381" s="31">
        <v>-29.474862222597618</v>
      </c>
      <c r="AD2381" s="28" t="s">
        <v>74</v>
      </c>
      <c r="AE2381" s="31">
        <v>-61.91492950123412</v>
      </c>
      <c r="AF2381" s="31">
        <v>-47.162649036130972</v>
      </c>
      <c r="AG2381" s="28" t="s">
        <v>74</v>
      </c>
      <c r="AH2381" s="32">
        <v>45940</v>
      </c>
      <c r="AJ2381" s="30" t="s">
        <v>7081</v>
      </c>
    </row>
    <row r="2382" spans="1:36" x14ac:dyDescent="0.2">
      <c r="A2382" s="23">
        <v>450080</v>
      </c>
      <c r="B2382" s="24" t="s">
        <v>140</v>
      </c>
      <c r="C2382" s="25" t="s">
        <v>4429</v>
      </c>
      <c r="D2382" s="26" t="s">
        <v>74</v>
      </c>
      <c r="E2382" s="24">
        <v>0</v>
      </c>
      <c r="F2382" s="27">
        <v>-39.892853169773943</v>
      </c>
      <c r="G2382" s="27">
        <v>0</v>
      </c>
      <c r="H2382" s="26" t="s">
        <v>74</v>
      </c>
      <c r="I2382" s="27">
        <v>46.597129337021251</v>
      </c>
      <c r="J2382" s="27">
        <v>2.2600450560000001</v>
      </c>
      <c r="K2382" s="26" t="s">
        <v>74</v>
      </c>
      <c r="L2382" s="23" t="s">
        <v>74</v>
      </c>
      <c r="M2382" s="23" t="s">
        <v>421</v>
      </c>
      <c r="N2382" s="28" t="s">
        <v>74</v>
      </c>
      <c r="O2382" s="3" t="s">
        <v>109</v>
      </c>
      <c r="P2382" s="3" t="s">
        <v>142</v>
      </c>
      <c r="Q2382" s="28" t="s">
        <v>74</v>
      </c>
      <c r="R2382" s="29">
        <v>1</v>
      </c>
      <c r="S2382" s="30">
        <v>0</v>
      </c>
      <c r="T2382" s="30">
        <v>0</v>
      </c>
      <c r="U2382" s="30">
        <v>0</v>
      </c>
      <c r="V2382" s="30">
        <v>33</v>
      </c>
      <c r="W2382" s="28" t="s">
        <v>74</v>
      </c>
      <c r="X2382" s="3" t="s">
        <v>79</v>
      </c>
      <c r="Y2382" s="28" t="s">
        <v>74</v>
      </c>
      <c r="Z2382" s="31">
        <v>-32.653061224489797</v>
      </c>
      <c r="AA2382" s="31">
        <v>10.394265232974909</v>
      </c>
      <c r="AB2382" s="31">
        <v>-79.956616052060738</v>
      </c>
      <c r="AC2382" s="31">
        <v>-51.452995045473415</v>
      </c>
      <c r="AD2382" s="28" t="s">
        <v>74</v>
      </c>
      <c r="AE2382" s="31">
        <v>-86.202384436934139</v>
      </c>
      <c r="AF2382" s="31">
        <v>-61.654447350243004</v>
      </c>
      <c r="AG2382" s="28" t="s">
        <v>74</v>
      </c>
      <c r="AH2382" s="32">
        <v>45940</v>
      </c>
      <c r="AJ2382" s="30" t="s">
        <v>7082</v>
      </c>
    </row>
    <row r="2383" spans="1:36" x14ac:dyDescent="0.2">
      <c r="A2383" s="23" t="s">
        <v>4430</v>
      </c>
      <c r="B2383" s="24" t="s">
        <v>194</v>
      </c>
      <c r="C2383" s="25" t="s">
        <v>4431</v>
      </c>
      <c r="D2383" s="26" t="s">
        <v>74</v>
      </c>
      <c r="E2383" s="24">
        <v>3</v>
      </c>
      <c r="F2383" s="27">
        <v>-7.4004243953598019</v>
      </c>
      <c r="G2383" s="27">
        <v>36.282198801449645</v>
      </c>
      <c r="H2383" s="26" t="s">
        <v>74</v>
      </c>
      <c r="I2383" s="27">
        <v>45.376265892906083</v>
      </c>
      <c r="J2383" s="27">
        <v>2.2398898890000001</v>
      </c>
      <c r="K2383" s="26" t="s">
        <v>74</v>
      </c>
      <c r="L2383" s="23" t="s">
        <v>129</v>
      </c>
      <c r="M2383" s="23" t="s">
        <v>200</v>
      </c>
      <c r="N2383" s="28" t="s">
        <v>74</v>
      </c>
      <c r="O2383" s="3" t="s">
        <v>156</v>
      </c>
      <c r="P2383" s="3" t="s">
        <v>196</v>
      </c>
      <c r="Q2383" s="28" t="s">
        <v>74</v>
      </c>
      <c r="R2383" s="29">
        <v>4</v>
      </c>
      <c r="S2383" s="30">
        <v>0</v>
      </c>
      <c r="T2383" s="30">
        <v>0</v>
      </c>
      <c r="U2383" s="30">
        <v>0</v>
      </c>
      <c r="V2383" s="30">
        <v>0</v>
      </c>
      <c r="W2383" s="28" t="s">
        <v>74</v>
      </c>
      <c r="X2383" s="3" t="s">
        <v>79</v>
      </c>
      <c r="Y2383" s="28" t="s">
        <v>74</v>
      </c>
      <c r="Z2383" s="31">
        <v>-5.2141527001862196</v>
      </c>
      <c r="AA2383" s="31">
        <v>59.062499999999993</v>
      </c>
      <c r="AB2383" s="31">
        <v>-46.753089157715465</v>
      </c>
      <c r="AC2383" s="31">
        <v>9.8923353053933898</v>
      </c>
      <c r="AD2383" s="28" t="s">
        <v>74</v>
      </c>
      <c r="AE2383" s="31">
        <v>-60.203041099545807</v>
      </c>
      <c r="AF2383" s="31">
        <v>-14.775299638779282</v>
      </c>
      <c r="AG2383" s="28" t="s">
        <v>74</v>
      </c>
      <c r="AH2383" s="32">
        <v>45940</v>
      </c>
      <c r="AJ2383" s="30" t="s">
        <v>7083</v>
      </c>
    </row>
    <row r="2384" spans="1:36" x14ac:dyDescent="0.2">
      <c r="A2384" s="23" t="s">
        <v>4432</v>
      </c>
      <c r="B2384" s="24" t="s">
        <v>194</v>
      </c>
      <c r="C2384" s="25" t="s">
        <v>4433</v>
      </c>
      <c r="D2384" s="26" t="s">
        <v>74</v>
      </c>
      <c r="E2384" s="24">
        <v>4</v>
      </c>
      <c r="F2384" s="27">
        <v>-6.767426785122745</v>
      </c>
      <c r="G2384" s="27">
        <v>13.932944651769526</v>
      </c>
      <c r="H2384" s="26" t="s">
        <v>74</v>
      </c>
      <c r="I2384" s="27">
        <v>33.202018270047247</v>
      </c>
      <c r="J2384" s="27">
        <v>2.2319268160000001</v>
      </c>
      <c r="K2384" s="26" t="s">
        <v>74</v>
      </c>
      <c r="L2384" s="23" t="s">
        <v>178</v>
      </c>
      <c r="M2384" s="23" t="s">
        <v>683</v>
      </c>
      <c r="N2384" s="28" t="s">
        <v>74</v>
      </c>
      <c r="O2384" s="3" t="s">
        <v>156</v>
      </c>
      <c r="P2384" s="3" t="s">
        <v>196</v>
      </c>
      <c r="Q2384" s="28" t="s">
        <v>74</v>
      </c>
      <c r="R2384" s="29">
        <v>5</v>
      </c>
      <c r="S2384" s="30">
        <v>13</v>
      </c>
      <c r="T2384" s="30">
        <v>0</v>
      </c>
      <c r="U2384" s="30">
        <v>0</v>
      </c>
      <c r="V2384" s="30">
        <v>0</v>
      </c>
      <c r="W2384" s="28" t="s">
        <v>74</v>
      </c>
      <c r="X2384" s="3" t="s">
        <v>83</v>
      </c>
      <c r="Y2384" s="28" t="s">
        <v>74</v>
      </c>
      <c r="Z2384" s="31">
        <v>-4.5662100456620998</v>
      </c>
      <c r="AA2384" s="31">
        <v>35.272454256551654</v>
      </c>
      <c r="AB2384" s="31">
        <v>-5.373345165438173</v>
      </c>
      <c r="AC2384" s="31">
        <v>30.793883514779591</v>
      </c>
      <c r="AD2384" s="28" t="s">
        <v>74</v>
      </c>
      <c r="AE2384" s="31">
        <v>-18.327776346522814</v>
      </c>
      <c r="AF2384" s="31">
        <v>5.57234298459435</v>
      </c>
      <c r="AG2384" s="28" t="s">
        <v>74</v>
      </c>
      <c r="AH2384" s="32">
        <v>45940</v>
      </c>
      <c r="AJ2384" s="30" t="s">
        <v>7084</v>
      </c>
    </row>
    <row r="2385" spans="1:36" x14ac:dyDescent="0.2">
      <c r="A2385" s="23" t="s">
        <v>4434</v>
      </c>
      <c r="B2385" s="24" t="s">
        <v>194</v>
      </c>
      <c r="C2385" s="25" t="s">
        <v>4435</v>
      </c>
      <c r="D2385" s="26" t="s">
        <v>74</v>
      </c>
      <c r="E2385" s="24">
        <v>0</v>
      </c>
      <c r="F2385" s="27">
        <v>-29.258902918079873</v>
      </c>
      <c r="G2385" s="27">
        <v>5.9844701179678026</v>
      </c>
      <c r="H2385" s="26" t="s">
        <v>74</v>
      </c>
      <c r="I2385" s="27">
        <v>29.918427421798359</v>
      </c>
      <c r="J2385" s="27">
        <v>2.230234045</v>
      </c>
      <c r="K2385" s="26" t="s">
        <v>74</v>
      </c>
      <c r="L2385" s="23" t="s">
        <v>122</v>
      </c>
      <c r="M2385" s="23" t="s">
        <v>1085</v>
      </c>
      <c r="N2385" s="28" t="s">
        <v>74</v>
      </c>
      <c r="O2385" s="3" t="s">
        <v>156</v>
      </c>
      <c r="P2385" s="3" t="s">
        <v>196</v>
      </c>
      <c r="Q2385" s="28" t="s">
        <v>74</v>
      </c>
      <c r="R2385" s="29">
        <v>0</v>
      </c>
      <c r="S2385" s="30">
        <v>0</v>
      </c>
      <c r="T2385" s="30">
        <v>0</v>
      </c>
      <c r="U2385" s="30">
        <v>33</v>
      </c>
      <c r="V2385" s="30">
        <v>15</v>
      </c>
      <c r="W2385" s="28" t="s">
        <v>74</v>
      </c>
      <c r="X2385" s="3" t="s">
        <v>83</v>
      </c>
      <c r="Y2385" s="28" t="s">
        <v>74</v>
      </c>
      <c r="Z2385" s="31">
        <v>-20.051479047637624</v>
      </c>
      <c r="AA2385" s="31">
        <v>5.4662379421221869</v>
      </c>
      <c r="AB2385" s="31">
        <v>-46.227568863139325</v>
      </c>
      <c r="AC2385" s="31">
        <v>-27.059332962937059</v>
      </c>
      <c r="AD2385" s="28" t="s">
        <v>74</v>
      </c>
      <c r="AE2385" s="31">
        <v>-57.353306257028436</v>
      </c>
      <c r="AF2385" s="31">
        <v>-42.432708160722292</v>
      </c>
      <c r="AG2385" s="28" t="s">
        <v>74</v>
      </c>
      <c r="AH2385" s="32">
        <v>45940</v>
      </c>
      <c r="AJ2385" s="30" t="s">
        <v>7085</v>
      </c>
    </row>
    <row r="2386" spans="1:36" x14ac:dyDescent="0.2">
      <c r="A2386" s="23" t="s">
        <v>4436</v>
      </c>
      <c r="B2386" s="24" t="s">
        <v>194</v>
      </c>
      <c r="C2386" s="25" t="s">
        <v>4437</v>
      </c>
      <c r="D2386" s="26" t="s">
        <v>74</v>
      </c>
      <c r="E2386" s="24">
        <v>0</v>
      </c>
      <c r="F2386" s="27">
        <v>-41.963793095040828</v>
      </c>
      <c r="G2386" s="27">
        <v>4.9638429086138878</v>
      </c>
      <c r="H2386" s="26" t="s">
        <v>74</v>
      </c>
      <c r="I2386" s="27">
        <v>38.692983754945104</v>
      </c>
      <c r="J2386" s="27">
        <v>2.2282697219999998</v>
      </c>
      <c r="K2386" s="26" t="s">
        <v>74</v>
      </c>
      <c r="L2386" s="23" t="s">
        <v>122</v>
      </c>
      <c r="M2386" s="23" t="s">
        <v>221</v>
      </c>
      <c r="N2386" s="28" t="s">
        <v>74</v>
      </c>
      <c r="O2386" s="3" t="s">
        <v>156</v>
      </c>
      <c r="P2386" s="3" t="s">
        <v>196</v>
      </c>
      <c r="Q2386" s="28" t="s">
        <v>74</v>
      </c>
      <c r="R2386" s="29">
        <v>0</v>
      </c>
      <c r="S2386" s="30">
        <v>0</v>
      </c>
      <c r="T2386" s="30">
        <v>0</v>
      </c>
      <c r="U2386" s="30">
        <v>6</v>
      </c>
      <c r="V2386" s="30">
        <v>43</v>
      </c>
      <c r="W2386" s="28" t="s">
        <v>74</v>
      </c>
      <c r="X2386" s="3" t="s">
        <v>83</v>
      </c>
      <c r="Y2386" s="28" t="s">
        <v>74</v>
      </c>
      <c r="Z2386" s="31">
        <v>-35.552105900615821</v>
      </c>
      <c r="AA2386" s="31">
        <v>3.5068493150684965</v>
      </c>
      <c r="AB2386" s="31">
        <v>-50.76754671740207</v>
      </c>
      <c r="AC2386" s="31">
        <v>-39.695750856937266</v>
      </c>
      <c r="AD2386" s="28" t="s">
        <v>74</v>
      </c>
      <c r="AE2386" s="31">
        <v>-65.347910558086994</v>
      </c>
      <c r="AF2386" s="31">
        <v>-52.804088440782756</v>
      </c>
      <c r="AG2386" s="28" t="s">
        <v>74</v>
      </c>
      <c r="AH2386" s="32">
        <v>45940</v>
      </c>
      <c r="AJ2386" s="30" t="s">
        <v>7086</v>
      </c>
    </row>
    <row r="2387" spans="1:36" x14ac:dyDescent="0.2">
      <c r="A2387" s="23" t="s">
        <v>4438</v>
      </c>
      <c r="B2387" s="24" t="s">
        <v>557</v>
      </c>
      <c r="C2387" s="25" t="s">
        <v>4439</v>
      </c>
      <c r="D2387" s="26" t="s">
        <v>74</v>
      </c>
      <c r="E2387" s="24">
        <v>1</v>
      </c>
      <c r="F2387" s="27">
        <v>-49.620691936947793</v>
      </c>
      <c r="G2387" s="27">
        <v>0</v>
      </c>
      <c r="H2387" s="26" t="s">
        <v>74</v>
      </c>
      <c r="I2387" s="27">
        <v>32.55387616794286</v>
      </c>
      <c r="J2387" s="27">
        <v>2.218329744</v>
      </c>
      <c r="K2387" s="26" t="s">
        <v>74</v>
      </c>
      <c r="L2387" s="23" t="s">
        <v>88</v>
      </c>
      <c r="M2387" s="23" t="s">
        <v>89</v>
      </c>
      <c r="N2387" s="28" t="s">
        <v>74</v>
      </c>
      <c r="O2387" s="3" t="s">
        <v>156</v>
      </c>
      <c r="P2387" s="3" t="s">
        <v>559</v>
      </c>
      <c r="Q2387" s="28" t="s">
        <v>74</v>
      </c>
      <c r="R2387" s="29">
        <v>1</v>
      </c>
      <c r="S2387" s="30">
        <v>0</v>
      </c>
      <c r="T2387" s="30">
        <v>0</v>
      </c>
      <c r="U2387" s="30">
        <v>0</v>
      </c>
      <c r="V2387" s="30">
        <v>0</v>
      </c>
      <c r="W2387" s="28" t="s">
        <v>74</v>
      </c>
      <c r="X2387" s="3" t="s">
        <v>83</v>
      </c>
      <c r="Y2387" s="28" t="s">
        <v>74</v>
      </c>
      <c r="Z2387" s="31">
        <v>-39.228800264222599</v>
      </c>
      <c r="AA2387" s="31">
        <v>0</v>
      </c>
      <c r="AB2387" s="31">
        <v>-47.007152114433829</v>
      </c>
      <c r="AC2387" s="31">
        <v>-6.1510186524850408</v>
      </c>
      <c r="AD2387" s="28" t="s">
        <v>74</v>
      </c>
      <c r="AE2387" s="31">
        <v>-49.620691936947793</v>
      </c>
      <c r="AF2387" s="31">
        <v>-20.358266092321081</v>
      </c>
      <c r="AG2387" s="28" t="s">
        <v>74</v>
      </c>
      <c r="AH2387" s="32">
        <v>45940</v>
      </c>
      <c r="AJ2387" s="30" t="s">
        <v>7087</v>
      </c>
    </row>
    <row r="2388" spans="1:36" x14ac:dyDescent="0.2">
      <c r="A2388" s="23" t="s">
        <v>4440</v>
      </c>
      <c r="B2388" s="24" t="s">
        <v>194</v>
      </c>
      <c r="C2388" s="25" t="s">
        <v>4441</v>
      </c>
      <c r="D2388" s="26" t="s">
        <v>74</v>
      </c>
      <c r="E2388" s="24">
        <v>5</v>
      </c>
      <c r="F2388" s="27">
        <v>-3.0093998296351963</v>
      </c>
      <c r="G2388" s="27">
        <v>11.734676062829895</v>
      </c>
      <c r="H2388" s="26" t="s">
        <v>74</v>
      </c>
      <c r="I2388" s="27">
        <v>22.574636972249319</v>
      </c>
      <c r="J2388" s="27">
        <v>2.1707623329999999</v>
      </c>
      <c r="K2388" s="26" t="s">
        <v>74</v>
      </c>
      <c r="L2388" s="23" t="s">
        <v>113</v>
      </c>
      <c r="M2388" s="23" t="s">
        <v>2420</v>
      </c>
      <c r="N2388" s="28" t="s">
        <v>74</v>
      </c>
      <c r="O2388" s="3" t="s">
        <v>77</v>
      </c>
      <c r="P2388" s="3" t="s">
        <v>1351</v>
      </c>
      <c r="Q2388" s="28" t="s">
        <v>74</v>
      </c>
      <c r="R2388" s="29">
        <v>5</v>
      </c>
      <c r="S2388" s="30">
        <v>5</v>
      </c>
      <c r="T2388" s="30">
        <v>1</v>
      </c>
      <c r="U2388" s="30">
        <v>0</v>
      </c>
      <c r="V2388" s="30">
        <v>0</v>
      </c>
      <c r="W2388" s="28" t="s">
        <v>74</v>
      </c>
      <c r="X2388" s="3" t="s">
        <v>83</v>
      </c>
      <c r="Y2388" s="28" t="s">
        <v>74</v>
      </c>
      <c r="Z2388" s="31">
        <v>0</v>
      </c>
      <c r="AA2388" s="31">
        <v>27.531741233373648</v>
      </c>
      <c r="AB2388" s="31">
        <v>0</v>
      </c>
      <c r="AC2388" s="31">
        <v>43.820128958715628</v>
      </c>
      <c r="AD2388" s="28" t="s">
        <v>74</v>
      </c>
      <c r="AE2388" s="31">
        <v>-3.0093998296351963</v>
      </c>
      <c r="AF2388" s="31">
        <v>16.106119421370462</v>
      </c>
      <c r="AG2388" s="28" t="s">
        <v>74</v>
      </c>
      <c r="AH2388" s="32">
        <v>45940</v>
      </c>
      <c r="AJ2388" s="30" t="s">
        <v>7088</v>
      </c>
    </row>
    <row r="2389" spans="1:36" x14ac:dyDescent="0.2">
      <c r="A2389" s="23" t="s">
        <v>4442</v>
      </c>
      <c r="B2389" s="24" t="s">
        <v>72</v>
      </c>
      <c r="C2389" s="25" t="s">
        <v>4443</v>
      </c>
      <c r="D2389" s="26" t="s">
        <v>74</v>
      </c>
      <c r="E2389" s="24">
        <v>0</v>
      </c>
      <c r="F2389" s="27">
        <v>-74.019056246518261</v>
      </c>
      <c r="G2389" s="27">
        <v>80.511623591226353</v>
      </c>
      <c r="H2389" s="26" t="s">
        <v>74</v>
      </c>
      <c r="I2389" s="27">
        <v>126.01338088993718</v>
      </c>
      <c r="J2389" s="27">
        <v>2.1603459900000002</v>
      </c>
      <c r="K2389" s="26" t="s">
        <v>74</v>
      </c>
      <c r="L2389" s="23" t="s">
        <v>129</v>
      </c>
      <c r="M2389" s="23" t="s">
        <v>200</v>
      </c>
      <c r="N2389" s="28" t="s">
        <v>74</v>
      </c>
      <c r="O2389" s="3" t="s">
        <v>77</v>
      </c>
      <c r="P2389" s="3" t="s">
        <v>78</v>
      </c>
      <c r="Q2389" s="28" t="s">
        <v>74</v>
      </c>
      <c r="R2389" s="29">
        <v>0</v>
      </c>
      <c r="S2389" s="30">
        <v>0</v>
      </c>
      <c r="T2389" s="30">
        <v>0</v>
      </c>
      <c r="U2389" s="30">
        <v>30</v>
      </c>
      <c r="V2389" s="30">
        <v>30</v>
      </c>
      <c r="W2389" s="28" t="s">
        <v>74</v>
      </c>
      <c r="X2389" s="3" t="s">
        <v>79</v>
      </c>
      <c r="Y2389" s="28" t="s">
        <v>74</v>
      </c>
      <c r="Z2389" s="31">
        <v>-70.161943319838059</v>
      </c>
      <c r="AA2389" s="31">
        <v>85.331098072087173</v>
      </c>
      <c r="AB2389" s="31">
        <v>-86.243155798904937</v>
      </c>
      <c r="AC2389" s="31">
        <v>-77.890751714441706</v>
      </c>
      <c r="AD2389" s="28" t="s">
        <v>74</v>
      </c>
      <c r="AE2389" s="31">
        <v>-90.752692630449062</v>
      </c>
      <c r="AF2389" s="31">
        <v>-83.836092092248037</v>
      </c>
      <c r="AG2389" s="28" t="s">
        <v>74</v>
      </c>
      <c r="AH2389" s="32">
        <v>45940</v>
      </c>
      <c r="AJ2389" s="30" t="s">
        <v>7089</v>
      </c>
    </row>
    <row r="2390" spans="1:36" x14ac:dyDescent="0.2">
      <c r="A2390" s="23" t="s">
        <v>4444</v>
      </c>
      <c r="B2390" s="24" t="s">
        <v>194</v>
      </c>
      <c r="C2390" s="25" t="s">
        <v>4445</v>
      </c>
      <c r="D2390" s="26" t="s">
        <v>74</v>
      </c>
      <c r="E2390" s="24">
        <v>3</v>
      </c>
      <c r="F2390" s="27">
        <v>-15.367159569428516</v>
      </c>
      <c r="G2390" s="27">
        <v>1.9740608372388471</v>
      </c>
      <c r="H2390" s="26" t="s">
        <v>74</v>
      </c>
      <c r="I2390" s="27">
        <v>28.239651609625071</v>
      </c>
      <c r="J2390" s="27">
        <v>2.1592607579999998</v>
      </c>
      <c r="K2390" s="26" t="s">
        <v>74</v>
      </c>
      <c r="L2390" s="23" t="s">
        <v>113</v>
      </c>
      <c r="M2390" s="23" t="s">
        <v>1028</v>
      </c>
      <c r="N2390" s="28" t="s">
        <v>74</v>
      </c>
      <c r="O2390" s="3" t="s">
        <v>156</v>
      </c>
      <c r="P2390" s="3" t="s">
        <v>196</v>
      </c>
      <c r="Q2390" s="28" t="s">
        <v>74</v>
      </c>
      <c r="R2390" s="29">
        <v>3</v>
      </c>
      <c r="S2390" s="30">
        <v>0</v>
      </c>
      <c r="T2390" s="30">
        <v>0</v>
      </c>
      <c r="U2390" s="30">
        <v>0</v>
      </c>
      <c r="V2390" s="30">
        <v>0</v>
      </c>
      <c r="W2390" s="28" t="s">
        <v>74</v>
      </c>
      <c r="X2390" s="3" t="s">
        <v>83</v>
      </c>
      <c r="Y2390" s="28" t="s">
        <v>74</v>
      </c>
      <c r="Z2390" s="31">
        <v>-11.516414799374674</v>
      </c>
      <c r="AA2390" s="31">
        <v>25.526724329119531</v>
      </c>
      <c r="AB2390" s="31">
        <v>-11.516414799374674</v>
      </c>
      <c r="AC2390" s="31">
        <v>44.860324958051919</v>
      </c>
      <c r="AD2390" s="28" t="s">
        <v>74</v>
      </c>
      <c r="AE2390" s="31">
        <v>-15.367159569428516</v>
      </c>
      <c r="AF2390" s="31">
        <v>17.905172099351923</v>
      </c>
      <c r="AG2390" s="28" t="s">
        <v>74</v>
      </c>
      <c r="AH2390" s="32">
        <v>45940</v>
      </c>
      <c r="AJ2390" s="30" t="s">
        <v>7090</v>
      </c>
    </row>
    <row r="2391" spans="1:36" x14ac:dyDescent="0.2">
      <c r="A2391" s="23" t="s">
        <v>4446</v>
      </c>
      <c r="B2391" s="24" t="s">
        <v>154</v>
      </c>
      <c r="C2391" s="25" t="s">
        <v>4447</v>
      </c>
      <c r="D2391" s="26" t="s">
        <v>74</v>
      </c>
      <c r="E2391" s="24">
        <v>0</v>
      </c>
      <c r="F2391" s="27">
        <v>-15.608374450925917</v>
      </c>
      <c r="G2391" s="27">
        <v>3.8196781285860286</v>
      </c>
      <c r="H2391" s="26" t="s">
        <v>74</v>
      </c>
      <c r="I2391" s="27">
        <v>21.268711073270005</v>
      </c>
      <c r="J2391" s="27">
        <v>2.1168683609999999</v>
      </c>
      <c r="K2391" s="26" t="s">
        <v>74</v>
      </c>
      <c r="L2391" s="23" t="s">
        <v>75</v>
      </c>
      <c r="M2391" s="23" t="s">
        <v>204</v>
      </c>
      <c r="N2391" s="28" t="s">
        <v>74</v>
      </c>
      <c r="O2391" s="3" t="s">
        <v>156</v>
      </c>
      <c r="P2391" s="3" t="s">
        <v>902</v>
      </c>
      <c r="Q2391" s="28" t="s">
        <v>74</v>
      </c>
      <c r="R2391" s="29">
        <v>1</v>
      </c>
      <c r="S2391" s="30">
        <v>0</v>
      </c>
      <c r="T2391" s="30">
        <v>0</v>
      </c>
      <c r="U2391" s="30">
        <v>0</v>
      </c>
      <c r="V2391" s="30">
        <v>12</v>
      </c>
      <c r="W2391" s="28" t="s">
        <v>74</v>
      </c>
      <c r="X2391" s="3" t="s">
        <v>83</v>
      </c>
      <c r="Y2391" s="28" t="s">
        <v>74</v>
      </c>
      <c r="Z2391" s="31">
        <v>-9.841827768014058</v>
      </c>
      <c r="AA2391" s="31">
        <v>8.8401697312588396</v>
      </c>
      <c r="AB2391" s="31">
        <v>-37.868389180460234</v>
      </c>
      <c r="AC2391" s="31">
        <v>-15.192593817159866</v>
      </c>
      <c r="AD2391" s="28" t="s">
        <v>74</v>
      </c>
      <c r="AE2391" s="31">
        <v>-56.197442046593416</v>
      </c>
      <c r="AF2391" s="31">
        <v>-32.950924913413729</v>
      </c>
      <c r="AG2391" s="28" t="s">
        <v>74</v>
      </c>
      <c r="AH2391" s="32">
        <v>45940</v>
      </c>
      <c r="AJ2391" s="30" t="s">
        <v>7091</v>
      </c>
    </row>
    <row r="2392" spans="1:36" x14ac:dyDescent="0.2">
      <c r="A2392" s="23" t="s">
        <v>4448</v>
      </c>
      <c r="B2392" s="24" t="s">
        <v>194</v>
      </c>
      <c r="C2392" s="25" t="s">
        <v>4449</v>
      </c>
      <c r="D2392" s="26" t="s">
        <v>74</v>
      </c>
      <c r="E2392" s="24">
        <v>0</v>
      </c>
      <c r="F2392" s="27">
        <v>-12.198873169979946</v>
      </c>
      <c r="G2392" s="27">
        <v>7.7377726741543391</v>
      </c>
      <c r="H2392" s="26" t="s">
        <v>74</v>
      </c>
      <c r="I2392" s="27">
        <v>35.114622800963943</v>
      </c>
      <c r="J2392" s="27">
        <v>2.1150464609999999</v>
      </c>
      <c r="K2392" s="26" t="s">
        <v>74</v>
      </c>
      <c r="L2392" s="23" t="s">
        <v>97</v>
      </c>
      <c r="M2392" s="23" t="s">
        <v>499</v>
      </c>
      <c r="N2392" s="28" t="s">
        <v>74</v>
      </c>
      <c r="O2392" s="3" t="s">
        <v>156</v>
      </c>
      <c r="P2392" s="3" t="s">
        <v>196</v>
      </c>
      <c r="Q2392" s="28" t="s">
        <v>74</v>
      </c>
      <c r="R2392" s="29">
        <v>3</v>
      </c>
      <c r="S2392" s="30">
        <v>0</v>
      </c>
      <c r="T2392" s="30">
        <v>0</v>
      </c>
      <c r="U2392" s="30">
        <v>0</v>
      </c>
      <c r="V2392" s="30">
        <v>5</v>
      </c>
      <c r="W2392" s="28" t="s">
        <v>74</v>
      </c>
      <c r="X2392" s="3" t="s">
        <v>83</v>
      </c>
      <c r="Y2392" s="28" t="s">
        <v>74</v>
      </c>
      <c r="Z2392" s="31">
        <v>-7.5846200163433792</v>
      </c>
      <c r="AA2392" s="31">
        <v>15.923068623219672</v>
      </c>
      <c r="AB2392" s="31">
        <v>-26.621247822968954</v>
      </c>
      <c r="AC2392" s="31">
        <v>-3.4453442232455855</v>
      </c>
      <c r="AD2392" s="28" t="s">
        <v>74</v>
      </c>
      <c r="AE2392" s="31">
        <v>-49.039939442729931</v>
      </c>
      <c r="AF2392" s="31">
        <v>-24.043269064487507</v>
      </c>
      <c r="AG2392" s="28" t="s">
        <v>74</v>
      </c>
      <c r="AH2392" s="32">
        <v>45940</v>
      </c>
      <c r="AJ2392" s="30" t="s">
        <v>7092</v>
      </c>
    </row>
    <row r="2393" spans="1:36" x14ac:dyDescent="0.2">
      <c r="A2393" s="23" t="s">
        <v>4450</v>
      </c>
      <c r="B2393" s="24" t="s">
        <v>194</v>
      </c>
      <c r="C2393" s="25" t="s">
        <v>4451</v>
      </c>
      <c r="D2393" s="26" t="s">
        <v>74</v>
      </c>
      <c r="E2393" s="24">
        <v>4</v>
      </c>
      <c r="F2393" s="27">
        <v>0</v>
      </c>
      <c r="G2393" s="27">
        <v>28.51242651615436</v>
      </c>
      <c r="H2393" s="26" t="s">
        <v>74</v>
      </c>
      <c r="I2393" s="27">
        <v>29.452919495002078</v>
      </c>
      <c r="J2393" s="27">
        <v>2.07040135</v>
      </c>
      <c r="K2393" s="26" t="s">
        <v>74</v>
      </c>
      <c r="L2393" s="23" t="s">
        <v>88</v>
      </c>
      <c r="M2393" s="23" t="s">
        <v>206</v>
      </c>
      <c r="N2393" s="28" t="s">
        <v>74</v>
      </c>
      <c r="O2393" s="3" t="s">
        <v>156</v>
      </c>
      <c r="P2393" s="3" t="s">
        <v>196</v>
      </c>
      <c r="Q2393" s="28" t="s">
        <v>74</v>
      </c>
      <c r="R2393" s="29">
        <v>4</v>
      </c>
      <c r="S2393" s="30">
        <v>0</v>
      </c>
      <c r="T2393" s="30">
        <v>0</v>
      </c>
      <c r="U2393" s="30">
        <v>0</v>
      </c>
      <c r="V2393" s="30">
        <v>0</v>
      </c>
      <c r="W2393" s="28" t="s">
        <v>74</v>
      </c>
      <c r="X2393" s="3" t="s">
        <v>83</v>
      </c>
      <c r="Y2393" s="28" t="s">
        <v>74</v>
      </c>
      <c r="Z2393" s="31">
        <v>-0.13531799729365157</v>
      </c>
      <c r="AA2393" s="31">
        <v>50.612244897959179</v>
      </c>
      <c r="AB2393" s="31">
        <v>-14.186046511627911</v>
      </c>
      <c r="AC2393" s="31">
        <v>35.240381531808062</v>
      </c>
      <c r="AD2393" s="28" t="s">
        <v>74</v>
      </c>
      <c r="AE2393" s="31">
        <v>-35.441211860585177</v>
      </c>
      <c r="AF2393" s="31">
        <v>6.533218911973651</v>
      </c>
      <c r="AG2393" s="28" t="s">
        <v>74</v>
      </c>
      <c r="AH2393" s="32">
        <v>45940</v>
      </c>
      <c r="AJ2393" s="30" t="s">
        <v>7093</v>
      </c>
    </row>
    <row r="2394" spans="1:36" x14ac:dyDescent="0.2">
      <c r="A2394" s="23" t="s">
        <v>4452</v>
      </c>
      <c r="B2394" s="24" t="s">
        <v>194</v>
      </c>
      <c r="C2394" s="25" t="s">
        <v>4453</v>
      </c>
      <c r="D2394" s="26" t="s">
        <v>74</v>
      </c>
      <c r="E2394" s="24">
        <v>2</v>
      </c>
      <c r="F2394" s="27">
        <v>-24.067874123309792</v>
      </c>
      <c r="G2394" s="27">
        <v>0</v>
      </c>
      <c r="H2394" s="26" t="s">
        <v>74</v>
      </c>
      <c r="I2394" s="27">
        <v>14.785080208103796</v>
      </c>
      <c r="J2394" s="27">
        <v>2.069798687</v>
      </c>
      <c r="K2394" s="26" t="s">
        <v>74</v>
      </c>
      <c r="L2394" s="23" t="s">
        <v>122</v>
      </c>
      <c r="M2394" s="23" t="s">
        <v>221</v>
      </c>
      <c r="N2394" s="28" t="s">
        <v>74</v>
      </c>
      <c r="O2394" s="3" t="s">
        <v>156</v>
      </c>
      <c r="P2394" s="3" t="s">
        <v>196</v>
      </c>
      <c r="Q2394" s="28" t="s">
        <v>74</v>
      </c>
      <c r="R2394" s="29">
        <v>3</v>
      </c>
      <c r="S2394" s="30">
        <v>0</v>
      </c>
      <c r="T2394" s="30">
        <v>0</v>
      </c>
      <c r="U2394" s="30">
        <v>0</v>
      </c>
      <c r="V2394" s="30">
        <v>0</v>
      </c>
      <c r="W2394" s="28" t="s">
        <v>74</v>
      </c>
      <c r="X2394" s="3" t="s">
        <v>101</v>
      </c>
      <c r="Y2394" s="28" t="s">
        <v>74</v>
      </c>
      <c r="Z2394" s="31">
        <v>-14.184803360061091</v>
      </c>
      <c r="AA2394" s="31">
        <v>0</v>
      </c>
      <c r="AB2394" s="31">
        <v>-14.184803360061091</v>
      </c>
      <c r="AC2394" s="31">
        <v>26.84307825152672</v>
      </c>
      <c r="AD2394" s="28" t="s">
        <v>74</v>
      </c>
      <c r="AE2394" s="31">
        <v>-24.067874123309792</v>
      </c>
      <c r="AF2394" s="31">
        <v>2.777219223523975</v>
      </c>
      <c r="AG2394" s="28" t="s">
        <v>74</v>
      </c>
      <c r="AH2394" s="32">
        <v>45940</v>
      </c>
      <c r="AJ2394" s="30" t="s">
        <v>7094</v>
      </c>
    </row>
    <row r="2395" spans="1:36" x14ac:dyDescent="0.2">
      <c r="A2395" s="23" t="s">
        <v>4454</v>
      </c>
      <c r="B2395" s="24" t="s">
        <v>194</v>
      </c>
      <c r="C2395" s="25" t="s">
        <v>4455</v>
      </c>
      <c r="D2395" s="26" t="s">
        <v>74</v>
      </c>
      <c r="E2395" s="24">
        <v>0</v>
      </c>
      <c r="F2395" s="27">
        <v>-15.97594687041523</v>
      </c>
      <c r="G2395" s="27">
        <v>2.3451387851404664</v>
      </c>
      <c r="H2395" s="26" t="s">
        <v>74</v>
      </c>
      <c r="I2395" s="27">
        <v>10.405259920849907</v>
      </c>
      <c r="J2395" s="27">
        <v>2.0624360300000002</v>
      </c>
      <c r="K2395" s="26" t="s">
        <v>74</v>
      </c>
      <c r="L2395" s="23" t="s">
        <v>493</v>
      </c>
      <c r="M2395" s="23" t="s">
        <v>494</v>
      </c>
      <c r="N2395" s="28" t="s">
        <v>74</v>
      </c>
      <c r="O2395" s="3" t="s">
        <v>156</v>
      </c>
      <c r="P2395" s="3" t="s">
        <v>196</v>
      </c>
      <c r="Q2395" s="28" t="s">
        <v>74</v>
      </c>
      <c r="R2395" s="29">
        <v>2</v>
      </c>
      <c r="S2395" s="30">
        <v>0</v>
      </c>
      <c r="T2395" s="30">
        <v>0</v>
      </c>
      <c r="U2395" s="30">
        <v>0</v>
      </c>
      <c r="V2395" s="30">
        <v>1</v>
      </c>
      <c r="W2395" s="28" t="s">
        <v>74</v>
      </c>
      <c r="X2395" s="3" t="s">
        <v>101</v>
      </c>
      <c r="Y2395" s="28" t="s">
        <v>74</v>
      </c>
      <c r="Z2395" s="31">
        <v>-4.4475749647816487</v>
      </c>
      <c r="AA2395" s="31">
        <v>7.2025287875366857</v>
      </c>
      <c r="AB2395" s="31">
        <v>-15.44078361531612</v>
      </c>
      <c r="AC2395" s="31">
        <v>9.9105876906160493</v>
      </c>
      <c r="AD2395" s="28" t="s">
        <v>74</v>
      </c>
      <c r="AE2395" s="31">
        <v>-43.730301394190676</v>
      </c>
      <c r="AF2395" s="31">
        <v>-13.901667595365375</v>
      </c>
      <c r="AG2395" s="28" t="s">
        <v>74</v>
      </c>
      <c r="AH2395" s="32">
        <v>45940</v>
      </c>
      <c r="AJ2395" s="30" t="s">
        <v>7095</v>
      </c>
    </row>
    <row r="2396" spans="1:36" x14ac:dyDescent="0.2">
      <c r="A2396" s="23" t="s">
        <v>4456</v>
      </c>
      <c r="B2396" s="24" t="s">
        <v>154</v>
      </c>
      <c r="C2396" s="25" t="s">
        <v>4457</v>
      </c>
      <c r="D2396" s="26" t="s">
        <v>74</v>
      </c>
      <c r="E2396" s="24">
        <v>0</v>
      </c>
      <c r="F2396" s="27">
        <v>-42.43093946716661</v>
      </c>
      <c r="G2396" s="27">
        <v>17.78263619634043</v>
      </c>
      <c r="H2396" s="26" t="s">
        <v>74</v>
      </c>
      <c r="I2396" s="27">
        <v>53.387772131319835</v>
      </c>
      <c r="J2396" s="27">
        <v>2.0571235720000001</v>
      </c>
      <c r="K2396" s="26" t="s">
        <v>74</v>
      </c>
      <c r="L2396" s="23" t="s">
        <v>129</v>
      </c>
      <c r="M2396" s="23" t="s">
        <v>2673</v>
      </c>
      <c r="N2396" s="28" t="s">
        <v>74</v>
      </c>
      <c r="O2396" s="3" t="s">
        <v>156</v>
      </c>
      <c r="P2396" s="3" t="s">
        <v>157</v>
      </c>
      <c r="Q2396" s="28" t="s">
        <v>74</v>
      </c>
      <c r="R2396" s="29">
        <v>0</v>
      </c>
      <c r="S2396" s="30">
        <v>0</v>
      </c>
      <c r="T2396" s="30">
        <v>0</v>
      </c>
      <c r="U2396" s="30">
        <v>11</v>
      </c>
      <c r="V2396" s="30">
        <v>20</v>
      </c>
      <c r="W2396" s="28" t="s">
        <v>74</v>
      </c>
      <c r="X2396" s="3" t="s">
        <v>79</v>
      </c>
      <c r="Y2396" s="28" t="s">
        <v>74</v>
      </c>
      <c r="Z2396" s="31">
        <v>-33.751902587519027</v>
      </c>
      <c r="AA2396" s="31">
        <v>20.068965517241374</v>
      </c>
      <c r="AB2396" s="31">
        <v>-48.06085918854415</v>
      </c>
      <c r="AC2396" s="31">
        <v>-15.297652611396245</v>
      </c>
      <c r="AD2396" s="28" t="s">
        <v>74</v>
      </c>
      <c r="AE2396" s="31">
        <v>-50.295136262521012</v>
      </c>
      <c r="AF2396" s="31">
        <v>-30.529095354283832</v>
      </c>
      <c r="AG2396" s="28" t="s">
        <v>74</v>
      </c>
      <c r="AH2396" s="32">
        <v>45940</v>
      </c>
      <c r="AJ2396" s="30" t="s">
        <v>7096</v>
      </c>
    </row>
    <row r="2397" spans="1:36" x14ac:dyDescent="0.2">
      <c r="A2397" s="23" t="s">
        <v>4458</v>
      </c>
      <c r="B2397" s="24" t="s">
        <v>194</v>
      </c>
      <c r="C2397" s="25" t="s">
        <v>4459</v>
      </c>
      <c r="D2397" s="26" t="s">
        <v>74</v>
      </c>
      <c r="E2397" s="24">
        <v>1</v>
      </c>
      <c r="F2397" s="27">
        <v>-9.7411925306639304</v>
      </c>
      <c r="G2397" s="27">
        <v>9.6743267139659661</v>
      </c>
      <c r="H2397" s="26" t="s">
        <v>74</v>
      </c>
      <c r="I2397" s="27">
        <v>24.410297890868009</v>
      </c>
      <c r="J2397" s="27">
        <v>2.0427074059999999</v>
      </c>
      <c r="K2397" s="26" t="s">
        <v>74</v>
      </c>
      <c r="L2397" s="23" t="s">
        <v>493</v>
      </c>
      <c r="M2397" s="23" t="s">
        <v>881</v>
      </c>
      <c r="N2397" s="28" t="s">
        <v>74</v>
      </c>
      <c r="O2397" s="3" t="s">
        <v>156</v>
      </c>
      <c r="P2397" s="3" t="s">
        <v>196</v>
      </c>
      <c r="Q2397" s="28" t="s">
        <v>74</v>
      </c>
      <c r="R2397" s="29">
        <v>5</v>
      </c>
      <c r="S2397" s="30">
        <v>5</v>
      </c>
      <c r="T2397" s="30">
        <v>0</v>
      </c>
      <c r="U2397" s="30">
        <v>0</v>
      </c>
      <c r="V2397" s="30">
        <v>0</v>
      </c>
      <c r="W2397" s="28" t="s">
        <v>74</v>
      </c>
      <c r="X2397" s="3" t="s">
        <v>83</v>
      </c>
      <c r="Y2397" s="28" t="s">
        <v>74</v>
      </c>
      <c r="Z2397" s="31">
        <v>-1.9707608290085148</v>
      </c>
      <c r="AA2397" s="31">
        <v>31.435328360924142</v>
      </c>
      <c r="AB2397" s="31">
        <v>-14.451483038304422</v>
      </c>
      <c r="AC2397" s="31">
        <v>18.094003644160274</v>
      </c>
      <c r="AD2397" s="28" t="s">
        <v>74</v>
      </c>
      <c r="AE2397" s="31">
        <v>-39.008684932266995</v>
      </c>
      <c r="AF2397" s="31">
        <v>-5.9629800041007393</v>
      </c>
      <c r="AG2397" s="28" t="s">
        <v>74</v>
      </c>
      <c r="AH2397" s="32">
        <v>45940</v>
      </c>
      <c r="AJ2397" s="30" t="s">
        <v>7097</v>
      </c>
    </row>
    <row r="2398" spans="1:36" x14ac:dyDescent="0.2">
      <c r="A2398" s="23" t="s">
        <v>4460</v>
      </c>
      <c r="B2398" s="24" t="s">
        <v>194</v>
      </c>
      <c r="C2398" s="25" t="s">
        <v>4461</v>
      </c>
      <c r="D2398" s="26" t="s">
        <v>74</v>
      </c>
      <c r="E2398" s="24">
        <v>5</v>
      </c>
      <c r="F2398" s="27">
        <v>-10.555203133839493</v>
      </c>
      <c r="G2398" s="27">
        <v>39.10044203263616</v>
      </c>
      <c r="H2398" s="26" t="s">
        <v>74</v>
      </c>
      <c r="I2398" s="27">
        <v>34.865024896256521</v>
      </c>
      <c r="J2398" s="27">
        <v>2.0408099069999999</v>
      </c>
      <c r="K2398" s="26" t="s">
        <v>74</v>
      </c>
      <c r="L2398" s="23" t="s">
        <v>178</v>
      </c>
      <c r="M2398" s="23" t="s">
        <v>179</v>
      </c>
      <c r="N2398" s="28" t="s">
        <v>74</v>
      </c>
      <c r="O2398" s="3" t="s">
        <v>156</v>
      </c>
      <c r="P2398" s="3" t="s">
        <v>196</v>
      </c>
      <c r="Q2398" s="28" t="s">
        <v>74</v>
      </c>
      <c r="R2398" s="29">
        <v>5</v>
      </c>
      <c r="S2398" s="30">
        <v>26</v>
      </c>
      <c r="T2398" s="30">
        <v>28</v>
      </c>
      <c r="U2398" s="30">
        <v>0</v>
      </c>
      <c r="V2398" s="30">
        <v>0</v>
      </c>
      <c r="W2398" s="28" t="s">
        <v>74</v>
      </c>
      <c r="X2398" s="3" t="s">
        <v>83</v>
      </c>
      <c r="Y2398" s="28" t="s">
        <v>74</v>
      </c>
      <c r="Z2398" s="31">
        <v>-3.0716723549488054</v>
      </c>
      <c r="AA2398" s="31">
        <v>54.507371742560252</v>
      </c>
      <c r="AB2398" s="31">
        <v>-3.0716723549488054</v>
      </c>
      <c r="AC2398" s="31">
        <v>67.157225054690286</v>
      </c>
      <c r="AD2398" s="28" t="s">
        <v>74</v>
      </c>
      <c r="AE2398" s="31">
        <v>-10.555203133839493</v>
      </c>
      <c r="AF2398" s="31">
        <v>34.673499014764708</v>
      </c>
      <c r="AG2398" s="28" t="s">
        <v>74</v>
      </c>
      <c r="AH2398" s="32">
        <v>45940</v>
      </c>
      <c r="AJ2398" s="30" t="s">
        <v>7098</v>
      </c>
    </row>
    <row r="2399" spans="1:36" x14ac:dyDescent="0.2">
      <c r="A2399" s="23" t="s">
        <v>4462</v>
      </c>
      <c r="B2399" s="24" t="s">
        <v>194</v>
      </c>
      <c r="C2399" s="25" t="s">
        <v>4463</v>
      </c>
      <c r="D2399" s="26" t="s">
        <v>74</v>
      </c>
      <c r="E2399" s="24">
        <v>1</v>
      </c>
      <c r="F2399" s="27">
        <v>-11.77399416279272</v>
      </c>
      <c r="G2399" s="27">
        <v>6.8807766527465342</v>
      </c>
      <c r="H2399" s="26" t="s">
        <v>74</v>
      </c>
      <c r="I2399" s="27">
        <v>35.670992849487682</v>
      </c>
      <c r="J2399" s="27">
        <v>2.0285449980000001</v>
      </c>
      <c r="K2399" s="26" t="s">
        <v>74</v>
      </c>
      <c r="L2399" s="23" t="s">
        <v>91</v>
      </c>
      <c r="M2399" s="23" t="s">
        <v>713</v>
      </c>
      <c r="N2399" s="28" t="s">
        <v>74</v>
      </c>
      <c r="O2399" s="3" t="s">
        <v>156</v>
      </c>
      <c r="P2399" s="3" t="s">
        <v>196</v>
      </c>
      <c r="Q2399" s="28" t="s">
        <v>74</v>
      </c>
      <c r="R2399" s="29">
        <v>4</v>
      </c>
      <c r="S2399" s="30">
        <v>0</v>
      </c>
      <c r="T2399" s="30">
        <v>0</v>
      </c>
      <c r="U2399" s="30">
        <v>0</v>
      </c>
      <c r="V2399" s="30">
        <v>0</v>
      </c>
      <c r="W2399" s="28" t="s">
        <v>74</v>
      </c>
      <c r="X2399" s="3" t="s">
        <v>83</v>
      </c>
      <c r="Y2399" s="28" t="s">
        <v>74</v>
      </c>
      <c r="Z2399" s="31">
        <v>-5.0299401197604823</v>
      </c>
      <c r="AA2399" s="31">
        <v>18.46429638482223</v>
      </c>
      <c r="AB2399" s="31">
        <v>-20.012104095218884</v>
      </c>
      <c r="AC2399" s="31">
        <v>9.3966629189457773</v>
      </c>
      <c r="AD2399" s="28" t="s">
        <v>74</v>
      </c>
      <c r="AE2399" s="31">
        <v>-29.92892292773492</v>
      </c>
      <c r="AF2399" s="31">
        <v>-12.426826858823325</v>
      </c>
      <c r="AG2399" s="28" t="s">
        <v>74</v>
      </c>
      <c r="AH2399" s="32">
        <v>45940</v>
      </c>
      <c r="AJ2399" s="30" t="s">
        <v>7099</v>
      </c>
    </row>
    <row r="2400" spans="1:36" x14ac:dyDescent="0.2">
      <c r="A2400" s="23" t="s">
        <v>4464</v>
      </c>
      <c r="B2400" s="24" t="s">
        <v>72</v>
      </c>
      <c r="C2400" s="25" t="s">
        <v>4465</v>
      </c>
      <c r="D2400" s="26" t="s">
        <v>74</v>
      </c>
      <c r="E2400" s="24">
        <v>0</v>
      </c>
      <c r="F2400" s="27">
        <v>-33.366031749482815</v>
      </c>
      <c r="G2400" s="27">
        <v>0</v>
      </c>
      <c r="H2400" s="26" t="s">
        <v>74</v>
      </c>
      <c r="I2400" s="27">
        <v>61.761866970239801</v>
      </c>
      <c r="J2400" s="27">
        <v>2.0284439999999999</v>
      </c>
      <c r="K2400" s="26" t="s">
        <v>74</v>
      </c>
      <c r="L2400" s="23" t="s">
        <v>122</v>
      </c>
      <c r="M2400" s="23" t="s">
        <v>161</v>
      </c>
      <c r="N2400" s="28" t="s">
        <v>74</v>
      </c>
      <c r="O2400" s="3" t="s">
        <v>77</v>
      </c>
      <c r="P2400" s="3" t="s">
        <v>78</v>
      </c>
      <c r="Q2400" s="28" t="s">
        <v>74</v>
      </c>
      <c r="R2400" s="29">
        <v>1</v>
      </c>
      <c r="S2400" s="30">
        <v>0</v>
      </c>
      <c r="T2400" s="30">
        <v>0</v>
      </c>
      <c r="U2400" s="30">
        <v>0</v>
      </c>
      <c r="V2400" s="30">
        <v>1</v>
      </c>
      <c r="W2400" s="28" t="s">
        <v>74</v>
      </c>
      <c r="X2400" s="3" t="s">
        <v>79</v>
      </c>
      <c r="Y2400" s="28" t="s">
        <v>74</v>
      </c>
      <c r="Z2400" s="31">
        <v>-24.256651017214395</v>
      </c>
      <c r="AA2400" s="31">
        <v>5.6768558951965016</v>
      </c>
      <c r="AB2400" s="31">
        <v>-77.989995452478396</v>
      </c>
      <c r="AC2400" s="31">
        <v>-52.786015295770262</v>
      </c>
      <c r="AD2400" s="28" t="s">
        <v>74</v>
      </c>
      <c r="AE2400" s="31">
        <v>-84.503610031624248</v>
      </c>
      <c r="AF2400" s="31">
        <v>-66.265932214550119</v>
      </c>
      <c r="AG2400" s="28" t="s">
        <v>74</v>
      </c>
      <c r="AH2400" s="32">
        <v>45940</v>
      </c>
      <c r="AJ2400" s="30" t="s">
        <v>7100</v>
      </c>
    </row>
    <row r="2401" spans="1:36" x14ac:dyDescent="0.2">
      <c r="A2401" s="23" t="s">
        <v>4466</v>
      </c>
      <c r="B2401" s="24" t="s">
        <v>154</v>
      </c>
      <c r="C2401" s="25" t="s">
        <v>4467</v>
      </c>
      <c r="D2401" s="26" t="s">
        <v>74</v>
      </c>
      <c r="E2401" s="24">
        <v>0</v>
      </c>
      <c r="F2401" s="27">
        <v>-29.953641832357274</v>
      </c>
      <c r="G2401" s="27">
        <v>7.8664631799882114</v>
      </c>
      <c r="H2401" s="26" t="s">
        <v>74</v>
      </c>
      <c r="I2401" s="27">
        <v>30.463998033944495</v>
      </c>
      <c r="J2401" s="27">
        <v>2.0215452570000001</v>
      </c>
      <c r="K2401" s="26" t="s">
        <v>74</v>
      </c>
      <c r="L2401" s="23" t="s">
        <v>75</v>
      </c>
      <c r="M2401" s="23" t="s">
        <v>174</v>
      </c>
      <c r="N2401" s="28" t="s">
        <v>74</v>
      </c>
      <c r="O2401" s="3" t="s">
        <v>156</v>
      </c>
      <c r="P2401" s="3" t="s">
        <v>175</v>
      </c>
      <c r="Q2401" s="28" t="s">
        <v>74</v>
      </c>
      <c r="R2401" s="29">
        <v>2</v>
      </c>
      <c r="S2401" s="30">
        <v>0</v>
      </c>
      <c r="T2401" s="30">
        <v>0</v>
      </c>
      <c r="U2401" s="30">
        <v>0</v>
      </c>
      <c r="V2401" s="30">
        <v>8</v>
      </c>
      <c r="W2401" s="28" t="s">
        <v>74</v>
      </c>
      <c r="X2401" s="3" t="s">
        <v>83</v>
      </c>
      <c r="Y2401" s="28" t="s">
        <v>74</v>
      </c>
      <c r="Z2401" s="31">
        <v>-24.343015214384504</v>
      </c>
      <c r="AA2401" s="31">
        <v>8.9641434262948199</v>
      </c>
      <c r="AB2401" s="31">
        <v>-24.343015214384504</v>
      </c>
      <c r="AC2401" s="31">
        <v>9.1625169443874714</v>
      </c>
      <c r="AD2401" s="28" t="s">
        <v>74</v>
      </c>
      <c r="AE2401" s="31">
        <v>-29.953641832357274</v>
      </c>
      <c r="AF2401" s="31">
        <v>-10.320879076343843</v>
      </c>
      <c r="AG2401" s="28" t="s">
        <v>74</v>
      </c>
      <c r="AH2401" s="32">
        <v>45940</v>
      </c>
      <c r="AJ2401" s="30" t="s">
        <v>7101</v>
      </c>
    </row>
    <row r="2402" spans="1:36" x14ac:dyDescent="0.2">
      <c r="A2402" s="23" t="s">
        <v>4468</v>
      </c>
      <c r="B2402" s="24" t="s">
        <v>194</v>
      </c>
      <c r="C2402" s="25" t="s">
        <v>4469</v>
      </c>
      <c r="D2402" s="26" t="s">
        <v>74</v>
      </c>
      <c r="E2402" s="24">
        <v>4</v>
      </c>
      <c r="F2402" s="27">
        <v>0</v>
      </c>
      <c r="G2402" s="27">
        <v>40.678728735888285</v>
      </c>
      <c r="H2402" s="26" t="s">
        <v>74</v>
      </c>
      <c r="I2402" s="27">
        <v>32.550382412508426</v>
      </c>
      <c r="J2402" s="27">
        <v>2.0193812169999998</v>
      </c>
      <c r="K2402" s="26" t="s">
        <v>74</v>
      </c>
      <c r="L2402" s="23" t="s">
        <v>91</v>
      </c>
      <c r="M2402" s="23" t="s">
        <v>92</v>
      </c>
      <c r="N2402" s="28" t="s">
        <v>74</v>
      </c>
      <c r="O2402" s="3" t="s">
        <v>156</v>
      </c>
      <c r="P2402" s="3" t="s">
        <v>196</v>
      </c>
      <c r="Q2402" s="28" t="s">
        <v>74</v>
      </c>
      <c r="R2402" s="29">
        <v>5</v>
      </c>
      <c r="S2402" s="30">
        <v>6</v>
      </c>
      <c r="T2402" s="30">
        <v>0</v>
      </c>
      <c r="U2402" s="30">
        <v>0</v>
      </c>
      <c r="V2402" s="30">
        <v>0</v>
      </c>
      <c r="W2402" s="28" t="s">
        <v>74</v>
      </c>
      <c r="X2402" s="3" t="s">
        <v>83</v>
      </c>
      <c r="Y2402" s="28" t="s">
        <v>74</v>
      </c>
      <c r="Z2402" s="31">
        <v>-0.21398002853065834</v>
      </c>
      <c r="AA2402" s="31">
        <v>58.88699602498582</v>
      </c>
      <c r="AB2402" s="31">
        <v>-0.21398002853065834</v>
      </c>
      <c r="AC2402" s="31">
        <v>83.530769937161381</v>
      </c>
      <c r="AD2402" s="28" t="s">
        <v>74</v>
      </c>
      <c r="AE2402" s="31">
        <v>-8.6053719875173869</v>
      </c>
      <c r="AF2402" s="31">
        <v>47.745254496173118</v>
      </c>
      <c r="AG2402" s="28" t="s">
        <v>74</v>
      </c>
      <c r="AH2402" s="32">
        <v>45940</v>
      </c>
      <c r="AJ2402" s="30" t="s">
        <v>7102</v>
      </c>
    </row>
    <row r="2403" spans="1:36" x14ac:dyDescent="0.2">
      <c r="A2403" s="23" t="s">
        <v>4470</v>
      </c>
      <c r="B2403" s="24" t="s">
        <v>154</v>
      </c>
      <c r="C2403" s="25" t="s">
        <v>4471</v>
      </c>
      <c r="D2403" s="26" t="s">
        <v>74</v>
      </c>
      <c r="E2403" s="24">
        <v>0</v>
      </c>
      <c r="F2403" s="27">
        <v>-37.154783560163082</v>
      </c>
      <c r="G2403" s="27">
        <v>0</v>
      </c>
      <c r="H2403" s="26" t="s">
        <v>74</v>
      </c>
      <c r="I2403" s="27">
        <v>44.86074116847437</v>
      </c>
      <c r="J2403" s="27">
        <v>1.994150214</v>
      </c>
      <c r="K2403" s="26" t="s">
        <v>74</v>
      </c>
      <c r="L2403" s="23" t="s">
        <v>247</v>
      </c>
      <c r="M2403" s="23" t="s">
        <v>248</v>
      </c>
      <c r="N2403" s="28" t="s">
        <v>74</v>
      </c>
      <c r="O2403" s="3" t="s">
        <v>156</v>
      </c>
      <c r="P2403" s="3" t="s">
        <v>175</v>
      </c>
      <c r="Q2403" s="28" t="s">
        <v>74</v>
      </c>
      <c r="R2403" s="29">
        <v>0</v>
      </c>
      <c r="S2403" s="30">
        <v>0</v>
      </c>
      <c r="T2403" s="30">
        <v>0</v>
      </c>
      <c r="U2403" s="30">
        <v>7</v>
      </c>
      <c r="V2403" s="30">
        <v>7</v>
      </c>
      <c r="W2403" s="28" t="s">
        <v>74</v>
      </c>
      <c r="X2403" s="3" t="s">
        <v>79</v>
      </c>
      <c r="Y2403" s="28" t="s">
        <v>74</v>
      </c>
      <c r="Z2403" s="31">
        <v>-32.860520094562652</v>
      </c>
      <c r="AA2403" s="31">
        <v>0</v>
      </c>
      <c r="AB2403" s="31">
        <v>-63.709382986491427</v>
      </c>
      <c r="AC2403" s="31">
        <v>-34.542389400345073</v>
      </c>
      <c r="AD2403" s="28" t="s">
        <v>74</v>
      </c>
      <c r="AE2403" s="31">
        <v>-72.169820057890348</v>
      </c>
      <c r="AF2403" s="31">
        <v>-48.527007202840373</v>
      </c>
      <c r="AG2403" s="28" t="s">
        <v>74</v>
      </c>
      <c r="AH2403" s="32">
        <v>45940</v>
      </c>
      <c r="AJ2403" s="30" t="s">
        <v>7103</v>
      </c>
    </row>
    <row r="2404" spans="1:36" x14ac:dyDescent="0.2">
      <c r="A2404" s="23" t="s">
        <v>4472</v>
      </c>
      <c r="B2404" s="24" t="s">
        <v>691</v>
      </c>
      <c r="C2404" s="25" t="s">
        <v>4473</v>
      </c>
      <c r="D2404" s="26" t="s">
        <v>74</v>
      </c>
      <c r="E2404" s="24">
        <v>0</v>
      </c>
      <c r="F2404" s="27">
        <v>-33.763022375460935</v>
      </c>
      <c r="G2404" s="27">
        <v>4.8091932086274829</v>
      </c>
      <c r="H2404" s="26" t="s">
        <v>74</v>
      </c>
      <c r="I2404" s="27">
        <v>52.956514458804818</v>
      </c>
      <c r="J2404" s="27">
        <v>1.9783320049999999</v>
      </c>
      <c r="K2404" s="26" t="s">
        <v>74</v>
      </c>
      <c r="L2404" s="23" t="s">
        <v>97</v>
      </c>
      <c r="M2404" s="23" t="s">
        <v>257</v>
      </c>
      <c r="N2404" s="28" t="s">
        <v>74</v>
      </c>
      <c r="O2404" s="3" t="s">
        <v>77</v>
      </c>
      <c r="P2404" s="3" t="s">
        <v>693</v>
      </c>
      <c r="Q2404" s="28" t="s">
        <v>74</v>
      </c>
      <c r="R2404" s="29">
        <v>0</v>
      </c>
      <c r="S2404" s="30">
        <v>0</v>
      </c>
      <c r="T2404" s="30">
        <v>0</v>
      </c>
      <c r="U2404" s="30">
        <v>3</v>
      </c>
      <c r="V2404" s="30">
        <v>3</v>
      </c>
      <c r="W2404" s="28" t="s">
        <v>74</v>
      </c>
      <c r="X2404" s="3" t="s">
        <v>79</v>
      </c>
      <c r="Y2404" s="28" t="s">
        <v>74</v>
      </c>
      <c r="Z2404" s="31">
        <v>-28.675577156743625</v>
      </c>
      <c r="AA2404" s="31">
        <v>7.5091575091575118</v>
      </c>
      <c r="AB2404" s="31">
        <v>-73.99202481169695</v>
      </c>
      <c r="AC2404" s="31">
        <v>-58.963388631390558</v>
      </c>
      <c r="AD2404" s="28" t="s">
        <v>74</v>
      </c>
      <c r="AE2404" s="31">
        <v>-83.87498658585568</v>
      </c>
      <c r="AF2404" s="31">
        <v>-72.266626362892268</v>
      </c>
      <c r="AG2404" s="28" t="s">
        <v>74</v>
      </c>
      <c r="AH2404" s="32">
        <v>45940</v>
      </c>
      <c r="AJ2404" s="30" t="s">
        <v>7104</v>
      </c>
    </row>
    <row r="2405" spans="1:36" x14ac:dyDescent="0.2">
      <c r="A2405" s="23">
        <v>2050</v>
      </c>
      <c r="B2405" s="24" t="s">
        <v>95</v>
      </c>
      <c r="C2405" s="25" t="s">
        <v>4474</v>
      </c>
      <c r="D2405" s="26" t="s">
        <v>74</v>
      </c>
      <c r="E2405" s="24">
        <v>0</v>
      </c>
      <c r="F2405" s="27">
        <v>-35.911485192489877</v>
      </c>
      <c r="G2405" s="27">
        <v>8.5050575095105003</v>
      </c>
      <c r="H2405" s="26" t="s">
        <v>74</v>
      </c>
      <c r="I2405" s="27">
        <v>23.898695621703329</v>
      </c>
      <c r="J2405" s="27">
        <v>1.973247379</v>
      </c>
      <c r="K2405" s="26" t="s">
        <v>74</v>
      </c>
      <c r="L2405" s="23" t="s">
        <v>122</v>
      </c>
      <c r="M2405" s="23" t="s">
        <v>221</v>
      </c>
      <c r="N2405" s="28" t="s">
        <v>74</v>
      </c>
      <c r="O2405" s="3" t="s">
        <v>99</v>
      </c>
      <c r="P2405" s="3" t="s">
        <v>100</v>
      </c>
      <c r="Q2405" s="28" t="s">
        <v>74</v>
      </c>
      <c r="R2405" s="29">
        <v>2</v>
      </c>
      <c r="S2405" s="30">
        <v>0</v>
      </c>
      <c r="T2405" s="30">
        <v>0</v>
      </c>
      <c r="U2405" s="30">
        <v>0</v>
      </c>
      <c r="V2405" s="30">
        <v>14</v>
      </c>
      <c r="W2405" s="28" t="s">
        <v>74</v>
      </c>
      <c r="X2405" s="3" t="s">
        <v>83</v>
      </c>
      <c r="Y2405" s="28" t="s">
        <v>74</v>
      </c>
      <c r="Z2405" s="31">
        <v>-19.967741935483875</v>
      </c>
      <c r="AA2405" s="31">
        <v>8.1045751633986907</v>
      </c>
      <c r="AB2405" s="31">
        <v>-36.466069142125477</v>
      </c>
      <c r="AC2405" s="31">
        <v>4.8295094435289521</v>
      </c>
      <c r="AD2405" s="28" t="s">
        <v>74</v>
      </c>
      <c r="AE2405" s="31">
        <v>-43.136259051780293</v>
      </c>
      <c r="AF2405" s="31">
        <v>-19.88551108696187</v>
      </c>
      <c r="AG2405" s="28" t="s">
        <v>74</v>
      </c>
      <c r="AH2405" s="32">
        <v>45940</v>
      </c>
      <c r="AJ2405" s="30" t="s">
        <v>7105</v>
      </c>
    </row>
    <row r="2406" spans="1:36" x14ac:dyDescent="0.2">
      <c r="A2406" s="23" t="s">
        <v>856</v>
      </c>
      <c r="B2406" s="24" t="s">
        <v>194</v>
      </c>
      <c r="C2406" s="25" t="s">
        <v>4475</v>
      </c>
      <c r="D2406" s="26" t="s">
        <v>74</v>
      </c>
      <c r="E2406" s="24">
        <v>1</v>
      </c>
      <c r="F2406" s="27">
        <v>-10.996612192983839</v>
      </c>
      <c r="G2406" s="27">
        <v>4.2538250599774399</v>
      </c>
      <c r="H2406" s="26" t="s">
        <v>74</v>
      </c>
      <c r="I2406" s="27">
        <v>21.310709457727093</v>
      </c>
      <c r="J2406" s="27">
        <v>1.9569992780000001</v>
      </c>
      <c r="K2406" s="26" t="s">
        <v>74</v>
      </c>
      <c r="L2406" s="23" t="s">
        <v>493</v>
      </c>
      <c r="M2406" s="23" t="s">
        <v>1089</v>
      </c>
      <c r="N2406" s="28" t="s">
        <v>74</v>
      </c>
      <c r="O2406" s="3" t="s">
        <v>156</v>
      </c>
      <c r="P2406" s="3" t="s">
        <v>4413</v>
      </c>
      <c r="Q2406" s="28" t="s">
        <v>74</v>
      </c>
      <c r="R2406" s="29">
        <v>4</v>
      </c>
      <c r="S2406" s="30">
        <v>0</v>
      </c>
      <c r="T2406" s="30">
        <v>0</v>
      </c>
      <c r="U2406" s="30">
        <v>0</v>
      </c>
      <c r="V2406" s="30">
        <v>0</v>
      </c>
      <c r="W2406" s="28" t="s">
        <v>74</v>
      </c>
      <c r="X2406" s="3" t="s">
        <v>83</v>
      </c>
      <c r="Y2406" s="28" t="s">
        <v>74</v>
      </c>
      <c r="Z2406" s="31">
        <v>-7.8997161778618805</v>
      </c>
      <c r="AA2406" s="31">
        <v>21.247976086685746</v>
      </c>
      <c r="AB2406" s="31">
        <v>-16.365979381443307</v>
      </c>
      <c r="AC2406" s="31">
        <v>16.808692918525487</v>
      </c>
      <c r="AD2406" s="28" t="s">
        <v>74</v>
      </c>
      <c r="AE2406" s="31">
        <v>-38.114543091563164</v>
      </c>
      <c r="AF2406" s="31">
        <v>-7.3372280194169717</v>
      </c>
      <c r="AG2406" s="28" t="s">
        <v>74</v>
      </c>
      <c r="AH2406" s="32">
        <v>45940</v>
      </c>
      <c r="AJ2406" s="30" t="s">
        <v>7106</v>
      </c>
    </row>
    <row r="2407" spans="1:36" x14ac:dyDescent="0.2">
      <c r="A2407" s="23" t="s">
        <v>4476</v>
      </c>
      <c r="B2407" s="24" t="s">
        <v>182</v>
      </c>
      <c r="C2407" s="25" t="s">
        <v>4477</v>
      </c>
      <c r="D2407" s="26" t="s">
        <v>74</v>
      </c>
      <c r="E2407" s="24">
        <v>0</v>
      </c>
      <c r="F2407" s="27">
        <v>-33.121060097977548</v>
      </c>
      <c r="G2407" s="27">
        <v>16.00662502971343</v>
      </c>
      <c r="H2407" s="26" t="s">
        <v>74</v>
      </c>
      <c r="I2407" s="27">
        <v>53.172234219554383</v>
      </c>
      <c r="J2407" s="27">
        <v>1.9541371729999999</v>
      </c>
      <c r="K2407" s="26" t="s">
        <v>74</v>
      </c>
      <c r="L2407" s="23" t="s">
        <v>75</v>
      </c>
      <c r="M2407" s="23" t="s">
        <v>372</v>
      </c>
      <c r="N2407" s="28" t="s">
        <v>74</v>
      </c>
      <c r="O2407" s="3" t="s">
        <v>156</v>
      </c>
      <c r="P2407" s="3" t="s">
        <v>184</v>
      </c>
      <c r="Q2407" s="28" t="s">
        <v>74</v>
      </c>
      <c r="R2407" s="29">
        <v>0</v>
      </c>
      <c r="S2407" s="30">
        <v>0</v>
      </c>
      <c r="T2407" s="30">
        <v>0</v>
      </c>
      <c r="U2407" s="30">
        <v>9</v>
      </c>
      <c r="V2407" s="30">
        <v>11</v>
      </c>
      <c r="W2407" s="28" t="s">
        <v>74</v>
      </c>
      <c r="X2407" s="3" t="s">
        <v>79</v>
      </c>
      <c r="Y2407" s="28" t="s">
        <v>74</v>
      </c>
      <c r="Z2407" s="31">
        <v>-30.497925311203318</v>
      </c>
      <c r="AA2407" s="31">
        <v>17.475160724722389</v>
      </c>
      <c r="AB2407" s="31">
        <v>-47.544235085338485</v>
      </c>
      <c r="AC2407" s="31">
        <v>-16.422882749412729</v>
      </c>
      <c r="AD2407" s="28" t="s">
        <v>74</v>
      </c>
      <c r="AE2407" s="31">
        <v>-50.110025689426749</v>
      </c>
      <c r="AF2407" s="31">
        <v>-28.989981196808284</v>
      </c>
      <c r="AG2407" s="28" t="s">
        <v>74</v>
      </c>
      <c r="AH2407" s="32">
        <v>45940</v>
      </c>
      <c r="AJ2407" s="30" t="s">
        <v>7107</v>
      </c>
    </row>
    <row r="2408" spans="1:36" x14ac:dyDescent="0.2">
      <c r="A2408" s="23" t="s">
        <v>4478</v>
      </c>
      <c r="B2408" s="24" t="s">
        <v>72</v>
      </c>
      <c r="C2408" s="25" t="s">
        <v>4479</v>
      </c>
      <c r="D2408" s="26" t="s">
        <v>74</v>
      </c>
      <c r="E2408" s="24">
        <v>0</v>
      </c>
      <c r="F2408" s="27">
        <v>-46.690850936309097</v>
      </c>
      <c r="G2408" s="27">
        <v>0</v>
      </c>
      <c r="H2408" s="26" t="s">
        <v>74</v>
      </c>
      <c r="I2408" s="27">
        <v>42.433772646788711</v>
      </c>
      <c r="J2408" s="27">
        <v>1.953697335</v>
      </c>
      <c r="K2408" s="26" t="s">
        <v>74</v>
      </c>
      <c r="L2408" s="23" t="s">
        <v>91</v>
      </c>
      <c r="M2408" s="23" t="s">
        <v>1209</v>
      </c>
      <c r="N2408" s="28" t="s">
        <v>74</v>
      </c>
      <c r="O2408" s="3" t="s">
        <v>77</v>
      </c>
      <c r="P2408" s="3" t="s">
        <v>78</v>
      </c>
      <c r="Q2408" s="28" t="s">
        <v>74</v>
      </c>
      <c r="R2408" s="29">
        <v>0</v>
      </c>
      <c r="S2408" s="30">
        <v>0</v>
      </c>
      <c r="T2408" s="30">
        <v>0</v>
      </c>
      <c r="U2408" s="30">
        <v>5</v>
      </c>
      <c r="V2408" s="30">
        <v>10</v>
      </c>
      <c r="W2408" s="28" t="s">
        <v>74</v>
      </c>
      <c r="X2408" s="3" t="s">
        <v>79</v>
      </c>
      <c r="Y2408" s="28" t="s">
        <v>74</v>
      </c>
      <c r="Z2408" s="31">
        <v>-40.140227870289216</v>
      </c>
      <c r="AA2408" s="31">
        <v>0</v>
      </c>
      <c r="AB2408" s="31">
        <v>-71.683250414593687</v>
      </c>
      <c r="AC2408" s="31">
        <v>-42.502246663678129</v>
      </c>
      <c r="AD2408" s="28" t="s">
        <v>74</v>
      </c>
      <c r="AE2408" s="31">
        <v>-78.797017027838763</v>
      </c>
      <c r="AF2408" s="31">
        <v>-57.746237914090081</v>
      </c>
      <c r="AG2408" s="28" t="s">
        <v>74</v>
      </c>
      <c r="AH2408" s="32">
        <v>45940</v>
      </c>
      <c r="AJ2408" s="30" t="s">
        <v>7108</v>
      </c>
    </row>
    <row r="2409" spans="1:36" x14ac:dyDescent="0.2">
      <c r="A2409" s="23" t="s">
        <v>4480</v>
      </c>
      <c r="B2409" s="24" t="s">
        <v>194</v>
      </c>
      <c r="C2409" s="25" t="s">
        <v>4481</v>
      </c>
      <c r="D2409" s="26" t="s">
        <v>74</v>
      </c>
      <c r="E2409" s="24">
        <v>0</v>
      </c>
      <c r="F2409" s="27">
        <v>-23.667567673929312</v>
      </c>
      <c r="G2409" s="27">
        <v>1.2010972745285646</v>
      </c>
      <c r="H2409" s="26" t="s">
        <v>74</v>
      </c>
      <c r="I2409" s="27">
        <v>24.567709984384788</v>
      </c>
      <c r="J2409" s="27">
        <v>1.941207473</v>
      </c>
      <c r="K2409" s="26" t="s">
        <v>74</v>
      </c>
      <c r="L2409" s="23" t="s">
        <v>91</v>
      </c>
      <c r="M2409" s="23" t="s">
        <v>251</v>
      </c>
      <c r="N2409" s="28" t="s">
        <v>74</v>
      </c>
      <c r="O2409" s="3" t="s">
        <v>156</v>
      </c>
      <c r="P2409" s="3" t="s">
        <v>196</v>
      </c>
      <c r="Q2409" s="28" t="s">
        <v>74</v>
      </c>
      <c r="R2409" s="29">
        <v>3</v>
      </c>
      <c r="S2409" s="30">
        <v>0</v>
      </c>
      <c r="T2409" s="30">
        <v>0</v>
      </c>
      <c r="U2409" s="30">
        <v>0</v>
      </c>
      <c r="V2409" s="30">
        <v>1</v>
      </c>
      <c r="W2409" s="28" t="s">
        <v>74</v>
      </c>
      <c r="X2409" s="3" t="s">
        <v>83</v>
      </c>
      <c r="Y2409" s="28" t="s">
        <v>74</v>
      </c>
      <c r="Z2409" s="31">
        <v>-14.930555555555555</v>
      </c>
      <c r="AA2409" s="31">
        <v>15.839243498817968</v>
      </c>
      <c r="AB2409" s="31">
        <v>-22.222222222222221</v>
      </c>
      <c r="AC2409" s="31">
        <v>8.3435595788179686</v>
      </c>
      <c r="AD2409" s="28" t="s">
        <v>74</v>
      </c>
      <c r="AE2409" s="31">
        <v>-34.958618009540999</v>
      </c>
      <c r="AF2409" s="31">
        <v>-13.105459371606257</v>
      </c>
      <c r="AG2409" s="28" t="s">
        <v>74</v>
      </c>
      <c r="AH2409" s="32">
        <v>45940</v>
      </c>
      <c r="AJ2409" s="30" t="s">
        <v>7109</v>
      </c>
    </row>
    <row r="2410" spans="1:36" x14ac:dyDescent="0.2">
      <c r="A2410" s="23" t="s">
        <v>4100</v>
      </c>
      <c r="B2410" s="24" t="s">
        <v>194</v>
      </c>
      <c r="C2410" s="25" t="s">
        <v>4482</v>
      </c>
      <c r="D2410" s="26" t="s">
        <v>74</v>
      </c>
      <c r="E2410" s="24">
        <v>1</v>
      </c>
      <c r="F2410" s="27">
        <v>-18.623483600513413</v>
      </c>
      <c r="G2410" s="27">
        <v>0</v>
      </c>
      <c r="H2410" s="26" t="s">
        <v>74</v>
      </c>
      <c r="I2410" s="27">
        <v>20.843856453369661</v>
      </c>
      <c r="J2410" s="27">
        <v>1.9378646749999999</v>
      </c>
      <c r="K2410" s="26" t="s">
        <v>74</v>
      </c>
      <c r="L2410" s="23" t="s">
        <v>315</v>
      </c>
      <c r="M2410" s="23" t="s">
        <v>441</v>
      </c>
      <c r="N2410" s="28" t="s">
        <v>74</v>
      </c>
      <c r="O2410" s="3" t="s">
        <v>156</v>
      </c>
      <c r="P2410" s="3" t="s">
        <v>196</v>
      </c>
      <c r="Q2410" s="28" t="s">
        <v>74</v>
      </c>
      <c r="R2410" s="29">
        <v>4</v>
      </c>
      <c r="S2410" s="30">
        <v>0</v>
      </c>
      <c r="T2410" s="30">
        <v>0</v>
      </c>
      <c r="U2410" s="30">
        <v>0</v>
      </c>
      <c r="V2410" s="30">
        <v>0</v>
      </c>
      <c r="W2410" s="28" t="s">
        <v>74</v>
      </c>
      <c r="X2410" s="3" t="s">
        <v>83</v>
      </c>
      <c r="Y2410" s="28" t="s">
        <v>74</v>
      </c>
      <c r="Z2410" s="31">
        <v>-9.3678180975218268</v>
      </c>
      <c r="AA2410" s="31">
        <v>11.40183708860061</v>
      </c>
      <c r="AB2410" s="31">
        <v>-16.294874096992963</v>
      </c>
      <c r="AC2410" s="31">
        <v>12.074253076424373</v>
      </c>
      <c r="AD2410" s="28" t="s">
        <v>74</v>
      </c>
      <c r="AE2410" s="31">
        <v>-41.013635745577282</v>
      </c>
      <c r="AF2410" s="31">
        <v>-11.239437299270405</v>
      </c>
      <c r="AG2410" s="28" t="s">
        <v>74</v>
      </c>
      <c r="AH2410" s="32">
        <v>45940</v>
      </c>
      <c r="AJ2410" s="30" t="s">
        <v>7110</v>
      </c>
    </row>
    <row r="2411" spans="1:36" x14ac:dyDescent="0.2">
      <c r="A2411" s="23" t="s">
        <v>4483</v>
      </c>
      <c r="B2411" s="24" t="s">
        <v>194</v>
      </c>
      <c r="C2411" s="25" t="s">
        <v>4484</v>
      </c>
      <c r="D2411" s="26" t="s">
        <v>74</v>
      </c>
      <c r="E2411" s="24">
        <v>2</v>
      </c>
      <c r="F2411" s="27">
        <v>-26.809166103511629</v>
      </c>
      <c r="G2411" s="27">
        <v>0.70807649841302223</v>
      </c>
      <c r="H2411" s="26" t="s">
        <v>74</v>
      </c>
      <c r="I2411" s="27">
        <v>32.480722123929112</v>
      </c>
      <c r="J2411" s="27">
        <v>1.9207564159999999</v>
      </c>
      <c r="K2411" s="26" t="s">
        <v>74</v>
      </c>
      <c r="L2411" s="23" t="s">
        <v>88</v>
      </c>
      <c r="M2411" s="23" t="s">
        <v>89</v>
      </c>
      <c r="N2411" s="28" t="s">
        <v>74</v>
      </c>
      <c r="O2411" s="3" t="s">
        <v>156</v>
      </c>
      <c r="P2411" s="3" t="s">
        <v>4485</v>
      </c>
      <c r="Q2411" s="28" t="s">
        <v>74</v>
      </c>
      <c r="R2411" s="29">
        <v>2</v>
      </c>
      <c r="S2411" s="30">
        <v>0</v>
      </c>
      <c r="T2411" s="30">
        <v>0</v>
      </c>
      <c r="U2411" s="30">
        <v>0</v>
      </c>
      <c r="V2411" s="30">
        <v>0</v>
      </c>
      <c r="W2411" s="28" t="s">
        <v>74</v>
      </c>
      <c r="X2411" s="3" t="s">
        <v>83</v>
      </c>
      <c r="Y2411" s="28" t="s">
        <v>74</v>
      </c>
      <c r="Z2411" s="31">
        <v>-19.989331910921454</v>
      </c>
      <c r="AA2411" s="31">
        <v>3.7954537591253596</v>
      </c>
      <c r="AB2411" s="31">
        <v>-19.989331910921454</v>
      </c>
      <c r="AC2411" s="31">
        <v>34.052030955294974</v>
      </c>
      <c r="AD2411" s="28" t="s">
        <v>74</v>
      </c>
      <c r="AE2411" s="31">
        <v>-26.809166103511629</v>
      </c>
      <c r="AF2411" s="31">
        <v>9.9217715083052358</v>
      </c>
      <c r="AG2411" s="28" t="s">
        <v>74</v>
      </c>
      <c r="AH2411" s="32">
        <v>45940</v>
      </c>
      <c r="AJ2411" s="30" t="s">
        <v>7111</v>
      </c>
    </row>
    <row r="2412" spans="1:36" x14ac:dyDescent="0.2">
      <c r="A2412" s="23" t="s">
        <v>4486</v>
      </c>
      <c r="B2412" s="24" t="s">
        <v>194</v>
      </c>
      <c r="C2412" s="25" t="s">
        <v>4487</v>
      </c>
      <c r="D2412" s="26" t="s">
        <v>74</v>
      </c>
      <c r="E2412" s="24">
        <v>0</v>
      </c>
      <c r="F2412" s="27">
        <v>-13.252131099181804</v>
      </c>
      <c r="G2412" s="27">
        <v>4.2279112971240336</v>
      </c>
      <c r="H2412" s="26" t="s">
        <v>74</v>
      </c>
      <c r="I2412" s="27">
        <v>28.184618556608743</v>
      </c>
      <c r="J2412" s="27">
        <v>1.9089262090000001</v>
      </c>
      <c r="K2412" s="26" t="s">
        <v>74</v>
      </c>
      <c r="L2412" s="23" t="s">
        <v>493</v>
      </c>
      <c r="M2412" s="23" t="s">
        <v>525</v>
      </c>
      <c r="N2412" s="28" t="s">
        <v>74</v>
      </c>
      <c r="O2412" s="3" t="s">
        <v>156</v>
      </c>
      <c r="P2412" s="3" t="s">
        <v>196</v>
      </c>
      <c r="Q2412" s="28" t="s">
        <v>74</v>
      </c>
      <c r="R2412" s="29">
        <v>3</v>
      </c>
      <c r="S2412" s="30">
        <v>0</v>
      </c>
      <c r="T2412" s="30">
        <v>0</v>
      </c>
      <c r="U2412" s="30">
        <v>0</v>
      </c>
      <c r="V2412" s="30">
        <v>1</v>
      </c>
      <c r="W2412" s="28" t="s">
        <v>74</v>
      </c>
      <c r="X2412" s="3" t="s">
        <v>83</v>
      </c>
      <c r="Y2412" s="28" t="s">
        <v>74</v>
      </c>
      <c r="Z2412" s="31">
        <v>-6.5</v>
      </c>
      <c r="AA2412" s="31">
        <v>19.678905792861322</v>
      </c>
      <c r="AB2412" s="31">
        <v>-46.427109765081447</v>
      </c>
      <c r="AC2412" s="31">
        <v>-18.516951244191365</v>
      </c>
      <c r="AD2412" s="28" t="s">
        <v>74</v>
      </c>
      <c r="AE2412" s="31">
        <v>-60.992263021574352</v>
      </c>
      <c r="AF2412" s="31">
        <v>-36.743425434787412</v>
      </c>
      <c r="AG2412" s="28" t="s">
        <v>74</v>
      </c>
      <c r="AH2412" s="32">
        <v>45940</v>
      </c>
      <c r="AJ2412" s="30" t="s">
        <v>7112</v>
      </c>
    </row>
    <row r="2413" spans="1:36" x14ac:dyDescent="0.2">
      <c r="A2413" s="23" t="s">
        <v>4488</v>
      </c>
      <c r="B2413" s="24" t="s">
        <v>72</v>
      </c>
      <c r="C2413" s="25" t="s">
        <v>4489</v>
      </c>
      <c r="D2413" s="26" t="s">
        <v>74</v>
      </c>
      <c r="E2413" s="24">
        <v>3</v>
      </c>
      <c r="F2413" s="27">
        <v>-12.588114154746325</v>
      </c>
      <c r="G2413" s="27">
        <v>13.527830208827748</v>
      </c>
      <c r="H2413" s="26" t="s">
        <v>74</v>
      </c>
      <c r="I2413" s="27">
        <v>35.808381252670273</v>
      </c>
      <c r="J2413" s="27">
        <v>1.8830255760000001</v>
      </c>
      <c r="K2413" s="26" t="s">
        <v>74</v>
      </c>
      <c r="L2413" s="23" t="s">
        <v>178</v>
      </c>
      <c r="M2413" s="23" t="s">
        <v>742</v>
      </c>
      <c r="N2413" s="28" t="s">
        <v>74</v>
      </c>
      <c r="O2413" s="3" t="s">
        <v>77</v>
      </c>
      <c r="P2413" s="3" t="s">
        <v>78</v>
      </c>
      <c r="Q2413" s="28" t="s">
        <v>74</v>
      </c>
      <c r="R2413" s="29">
        <v>5</v>
      </c>
      <c r="S2413" s="30">
        <v>25</v>
      </c>
      <c r="T2413" s="30">
        <v>0</v>
      </c>
      <c r="U2413" s="30">
        <v>0</v>
      </c>
      <c r="V2413" s="30">
        <v>0</v>
      </c>
      <c r="W2413" s="28" t="s">
        <v>74</v>
      </c>
      <c r="X2413" s="3" t="s">
        <v>83</v>
      </c>
      <c r="Y2413" s="28" t="s">
        <v>74</v>
      </c>
      <c r="Z2413" s="31">
        <v>-10.912052117263842</v>
      </c>
      <c r="AA2413" s="31">
        <v>39.54081632653061</v>
      </c>
      <c r="AB2413" s="31">
        <v>-10.912052117263842</v>
      </c>
      <c r="AC2413" s="31">
        <v>102.27232807314348</v>
      </c>
      <c r="AD2413" s="28" t="s">
        <v>74</v>
      </c>
      <c r="AE2413" s="31">
        <v>-12.588114154746325</v>
      </c>
      <c r="AF2413" s="31">
        <v>60.891987549749018</v>
      </c>
      <c r="AG2413" s="28" t="s">
        <v>74</v>
      </c>
      <c r="AH2413" s="32">
        <v>45940</v>
      </c>
      <c r="AJ2413" s="30" t="s">
        <v>7113</v>
      </c>
    </row>
    <row r="2414" spans="1:36" x14ac:dyDescent="0.2">
      <c r="A2414" s="23" t="s">
        <v>4490</v>
      </c>
      <c r="B2414" s="24" t="s">
        <v>194</v>
      </c>
      <c r="C2414" s="25" t="s">
        <v>4491</v>
      </c>
      <c r="D2414" s="26" t="s">
        <v>74</v>
      </c>
      <c r="E2414" s="24">
        <v>2</v>
      </c>
      <c r="F2414" s="27">
        <v>-34.106727049597794</v>
      </c>
      <c r="G2414" s="27">
        <v>23.608589626633595</v>
      </c>
      <c r="H2414" s="26" t="s">
        <v>74</v>
      </c>
      <c r="I2414" s="27">
        <v>71.474174883908958</v>
      </c>
      <c r="J2414" s="27">
        <v>1.8827160460000001</v>
      </c>
      <c r="K2414" s="26" t="s">
        <v>74</v>
      </c>
      <c r="L2414" s="23" t="s">
        <v>129</v>
      </c>
      <c r="M2414" s="23" t="s">
        <v>200</v>
      </c>
      <c r="N2414" s="28" t="s">
        <v>74</v>
      </c>
      <c r="O2414" s="3" t="s">
        <v>156</v>
      </c>
      <c r="P2414" s="3" t="s">
        <v>196</v>
      </c>
      <c r="Q2414" s="28" t="s">
        <v>74</v>
      </c>
      <c r="R2414" s="29">
        <v>2</v>
      </c>
      <c r="S2414" s="30">
        <v>0</v>
      </c>
      <c r="T2414" s="30">
        <v>0</v>
      </c>
      <c r="U2414" s="30">
        <v>0</v>
      </c>
      <c r="V2414" s="30">
        <v>0</v>
      </c>
      <c r="W2414" s="28" t="s">
        <v>74</v>
      </c>
      <c r="X2414" s="3" t="s">
        <v>79</v>
      </c>
      <c r="Y2414" s="28" t="s">
        <v>74</v>
      </c>
      <c r="Z2414" s="31">
        <v>-31.813953488372093</v>
      </c>
      <c r="AA2414" s="31">
        <v>40.287081339712913</v>
      </c>
      <c r="AB2414" s="31">
        <v>-79.352112676056336</v>
      </c>
      <c r="AC2414" s="31">
        <v>-33.160764069064427</v>
      </c>
      <c r="AD2414" s="28" t="s">
        <v>74</v>
      </c>
      <c r="AE2414" s="31">
        <v>-84.419206036802052</v>
      </c>
      <c r="AF2414" s="31">
        <v>-49.288464376677389</v>
      </c>
      <c r="AG2414" s="28" t="s">
        <v>74</v>
      </c>
      <c r="AH2414" s="32">
        <v>45940</v>
      </c>
      <c r="AJ2414" s="30" t="s">
        <v>7114</v>
      </c>
    </row>
    <row r="2415" spans="1:36" x14ac:dyDescent="0.2">
      <c r="A2415" s="23" t="s">
        <v>4492</v>
      </c>
      <c r="B2415" s="24" t="s">
        <v>194</v>
      </c>
      <c r="C2415" s="25" t="s">
        <v>4493</v>
      </c>
      <c r="D2415" s="26" t="s">
        <v>74</v>
      </c>
      <c r="E2415" s="24">
        <v>0</v>
      </c>
      <c r="F2415" s="27">
        <v>-24.63856813370343</v>
      </c>
      <c r="G2415" s="27">
        <v>6.6599278179451966</v>
      </c>
      <c r="H2415" s="26" t="s">
        <v>74</v>
      </c>
      <c r="I2415" s="27">
        <v>22.219962436851372</v>
      </c>
      <c r="J2415" s="27">
        <v>1.875134141</v>
      </c>
      <c r="K2415" s="26" t="s">
        <v>74</v>
      </c>
      <c r="L2415" s="23" t="s">
        <v>493</v>
      </c>
      <c r="M2415" s="23" t="s">
        <v>1089</v>
      </c>
      <c r="N2415" s="28" t="s">
        <v>74</v>
      </c>
      <c r="O2415" s="3" t="s">
        <v>156</v>
      </c>
      <c r="P2415" s="3" t="s">
        <v>196</v>
      </c>
      <c r="Q2415" s="28" t="s">
        <v>74</v>
      </c>
      <c r="R2415" s="29">
        <v>0</v>
      </c>
      <c r="S2415" s="30">
        <v>0</v>
      </c>
      <c r="T2415" s="30">
        <v>0</v>
      </c>
      <c r="U2415" s="30">
        <v>7</v>
      </c>
      <c r="V2415" s="30">
        <v>9</v>
      </c>
      <c r="W2415" s="28" t="s">
        <v>74</v>
      </c>
      <c r="X2415" s="3" t="s">
        <v>83</v>
      </c>
      <c r="Y2415" s="28" t="s">
        <v>74</v>
      </c>
      <c r="Z2415" s="31">
        <v>-14.708520179372202</v>
      </c>
      <c r="AA2415" s="31">
        <v>6.1383928571428577</v>
      </c>
      <c r="AB2415" s="31">
        <v>-33.744382903124674</v>
      </c>
      <c r="AC2415" s="31">
        <v>-18.666020100012574</v>
      </c>
      <c r="AD2415" s="28" t="s">
        <v>74</v>
      </c>
      <c r="AE2415" s="31">
        <v>-54.471683183560124</v>
      </c>
      <c r="AF2415" s="31">
        <v>-36.302290156179758</v>
      </c>
      <c r="AG2415" s="28" t="s">
        <v>74</v>
      </c>
      <c r="AH2415" s="32">
        <v>45940</v>
      </c>
      <c r="AJ2415" s="30" t="s">
        <v>7115</v>
      </c>
    </row>
    <row r="2416" spans="1:36" x14ac:dyDescent="0.2">
      <c r="A2416" s="23" t="s">
        <v>4494</v>
      </c>
      <c r="B2416" s="24" t="s">
        <v>194</v>
      </c>
      <c r="C2416" s="25" t="s">
        <v>4495</v>
      </c>
      <c r="D2416" s="26" t="s">
        <v>74</v>
      </c>
      <c r="E2416" s="24">
        <v>4</v>
      </c>
      <c r="F2416" s="27">
        <v>-3.4959826657700486</v>
      </c>
      <c r="G2416" s="27">
        <v>6.9164288288612354</v>
      </c>
      <c r="H2416" s="26" t="s">
        <v>74</v>
      </c>
      <c r="I2416" s="27">
        <v>16.52137295929467</v>
      </c>
      <c r="J2416" s="27">
        <v>1.8523350300000001</v>
      </c>
      <c r="K2416" s="26" t="s">
        <v>74</v>
      </c>
      <c r="L2416" s="23" t="s">
        <v>113</v>
      </c>
      <c r="M2416" s="23" t="s">
        <v>295</v>
      </c>
      <c r="N2416" s="28" t="s">
        <v>74</v>
      </c>
      <c r="O2416" s="3" t="s">
        <v>156</v>
      </c>
      <c r="P2416" s="3" t="s">
        <v>196</v>
      </c>
      <c r="Q2416" s="28" t="s">
        <v>74</v>
      </c>
      <c r="R2416" s="29">
        <v>5</v>
      </c>
      <c r="S2416" s="30">
        <v>24</v>
      </c>
      <c r="T2416" s="30">
        <v>0</v>
      </c>
      <c r="U2416" s="30">
        <v>0</v>
      </c>
      <c r="V2416" s="30">
        <v>0</v>
      </c>
      <c r="W2416" s="28" t="s">
        <v>74</v>
      </c>
      <c r="X2416" s="3" t="s">
        <v>101</v>
      </c>
      <c r="Y2416" s="28" t="s">
        <v>74</v>
      </c>
      <c r="Z2416" s="31">
        <v>-2.0676691729323307</v>
      </c>
      <c r="AA2416" s="31">
        <v>29.819971344919953</v>
      </c>
      <c r="AB2416" s="31">
        <v>-2.0676691729323307</v>
      </c>
      <c r="AC2416" s="31">
        <v>33.587936727266069</v>
      </c>
      <c r="AD2416" s="28" t="s">
        <v>74</v>
      </c>
      <c r="AE2416" s="31">
        <v>-3.4959826657700486</v>
      </c>
      <c r="AF2416" s="31">
        <v>6.7870579504599986</v>
      </c>
      <c r="AG2416" s="28" t="s">
        <v>74</v>
      </c>
      <c r="AH2416" s="32">
        <v>45940</v>
      </c>
      <c r="AJ2416" s="30" t="s">
        <v>7116</v>
      </c>
    </row>
    <row r="2417" spans="1:36" x14ac:dyDescent="0.2">
      <c r="A2417" s="23" t="s">
        <v>4496</v>
      </c>
      <c r="B2417" s="24" t="s">
        <v>557</v>
      </c>
      <c r="C2417" s="25" t="s">
        <v>4497</v>
      </c>
      <c r="D2417" s="26" t="s">
        <v>74</v>
      </c>
      <c r="E2417" s="24">
        <v>0</v>
      </c>
      <c r="F2417" s="27">
        <v>-18.830475460603559</v>
      </c>
      <c r="G2417" s="27">
        <v>5.3650299585878161</v>
      </c>
      <c r="H2417" s="26" t="s">
        <v>74</v>
      </c>
      <c r="I2417" s="27">
        <v>32.562538017340749</v>
      </c>
      <c r="J2417" s="27">
        <v>1.8518642009999999</v>
      </c>
      <c r="K2417" s="26" t="s">
        <v>74</v>
      </c>
      <c r="L2417" s="23" t="s">
        <v>129</v>
      </c>
      <c r="M2417" s="23" t="s">
        <v>366</v>
      </c>
      <c r="N2417" s="28" t="s">
        <v>74</v>
      </c>
      <c r="O2417" s="3" t="s">
        <v>156</v>
      </c>
      <c r="P2417" s="3" t="s">
        <v>559</v>
      </c>
      <c r="Q2417" s="28" t="s">
        <v>74</v>
      </c>
      <c r="R2417" s="29">
        <v>0</v>
      </c>
      <c r="S2417" s="30">
        <v>0</v>
      </c>
      <c r="T2417" s="30">
        <v>0</v>
      </c>
      <c r="U2417" s="30">
        <v>3</v>
      </c>
      <c r="V2417" s="30">
        <v>60</v>
      </c>
      <c r="W2417" s="28" t="s">
        <v>74</v>
      </c>
      <c r="X2417" s="3" t="s">
        <v>83</v>
      </c>
      <c r="Y2417" s="28" t="s">
        <v>74</v>
      </c>
      <c r="Z2417" s="31">
        <v>-12.650822669104206</v>
      </c>
      <c r="AA2417" s="31">
        <v>7.8555304740406413</v>
      </c>
      <c r="AB2417" s="31">
        <v>-51.69345869982812</v>
      </c>
      <c r="AC2417" s="31">
        <v>-26.353739420478828</v>
      </c>
      <c r="AD2417" s="28" t="s">
        <v>74</v>
      </c>
      <c r="AE2417" s="31">
        <v>-64.934443928956071</v>
      </c>
      <c r="AF2417" s="31">
        <v>-40.988662367112674</v>
      </c>
      <c r="AG2417" s="28" t="s">
        <v>74</v>
      </c>
      <c r="AH2417" s="32">
        <v>45940</v>
      </c>
      <c r="AJ2417" s="30" t="s">
        <v>7117</v>
      </c>
    </row>
    <row r="2418" spans="1:36" x14ac:dyDescent="0.2">
      <c r="A2418" s="23" t="s">
        <v>4498</v>
      </c>
      <c r="B2418" s="24" t="s">
        <v>194</v>
      </c>
      <c r="C2418" s="25" t="s">
        <v>4499</v>
      </c>
      <c r="D2418" s="26" t="s">
        <v>74</v>
      </c>
      <c r="E2418" s="24">
        <v>4</v>
      </c>
      <c r="F2418" s="27">
        <v>-2.7260036102655785</v>
      </c>
      <c r="G2418" s="27">
        <v>12.481907117042395</v>
      </c>
      <c r="H2418" s="26" t="s">
        <v>74</v>
      </c>
      <c r="I2418" s="27">
        <v>25.782443881352922</v>
      </c>
      <c r="J2418" s="27">
        <v>1.7846688850000001</v>
      </c>
      <c r="K2418" s="26" t="s">
        <v>74</v>
      </c>
      <c r="L2418" s="23" t="s">
        <v>178</v>
      </c>
      <c r="M2418" s="23" t="s">
        <v>578</v>
      </c>
      <c r="N2418" s="28" t="s">
        <v>74</v>
      </c>
      <c r="O2418" s="3" t="s">
        <v>156</v>
      </c>
      <c r="P2418" s="3" t="s">
        <v>196</v>
      </c>
      <c r="Q2418" s="28" t="s">
        <v>74</v>
      </c>
      <c r="R2418" s="29">
        <v>5</v>
      </c>
      <c r="S2418" s="30">
        <v>23</v>
      </c>
      <c r="T2418" s="30">
        <v>0</v>
      </c>
      <c r="U2418" s="30">
        <v>0</v>
      </c>
      <c r="V2418" s="30">
        <v>0</v>
      </c>
      <c r="W2418" s="28" t="s">
        <v>74</v>
      </c>
      <c r="X2418" s="3" t="s">
        <v>83</v>
      </c>
      <c r="Y2418" s="28" t="s">
        <v>74</v>
      </c>
      <c r="Z2418" s="31">
        <v>0</v>
      </c>
      <c r="AA2418" s="31">
        <v>38.461538461538467</v>
      </c>
      <c r="AB2418" s="31">
        <v>0</v>
      </c>
      <c r="AC2418" s="31">
        <v>51.038490313230319</v>
      </c>
      <c r="AD2418" s="28" t="s">
        <v>74</v>
      </c>
      <c r="AE2418" s="31">
        <v>-2.7260036102655785</v>
      </c>
      <c r="AF2418" s="31">
        <v>21.855364697900576</v>
      </c>
      <c r="AG2418" s="28" t="s">
        <v>74</v>
      </c>
      <c r="AH2418" s="32">
        <v>45940</v>
      </c>
      <c r="AJ2418" s="30" t="s">
        <v>7118</v>
      </c>
    </row>
    <row r="2419" spans="1:36" x14ac:dyDescent="0.2">
      <c r="A2419" s="23" t="s">
        <v>4500</v>
      </c>
      <c r="B2419" s="24" t="s">
        <v>194</v>
      </c>
      <c r="C2419" s="25" t="s">
        <v>4501</v>
      </c>
      <c r="D2419" s="26" t="s">
        <v>74</v>
      </c>
      <c r="E2419" s="24">
        <v>0</v>
      </c>
      <c r="F2419" s="27">
        <v>-12.604321007347869</v>
      </c>
      <c r="G2419" s="27">
        <v>4.8553072258352525</v>
      </c>
      <c r="H2419" s="26" t="s">
        <v>74</v>
      </c>
      <c r="I2419" s="27">
        <v>23.839642099598958</v>
      </c>
      <c r="J2419" s="27">
        <v>1.7671281889999999</v>
      </c>
      <c r="K2419" s="26" t="s">
        <v>74</v>
      </c>
      <c r="L2419" s="23" t="s">
        <v>493</v>
      </c>
      <c r="M2419" s="23" t="s">
        <v>1089</v>
      </c>
      <c r="N2419" s="28" t="s">
        <v>74</v>
      </c>
      <c r="O2419" s="3" t="s">
        <v>156</v>
      </c>
      <c r="P2419" s="3" t="s">
        <v>196</v>
      </c>
      <c r="Q2419" s="28" t="s">
        <v>74</v>
      </c>
      <c r="R2419" s="29">
        <v>3</v>
      </c>
      <c r="S2419" s="30">
        <v>0</v>
      </c>
      <c r="T2419" s="30">
        <v>0</v>
      </c>
      <c r="U2419" s="30">
        <v>0</v>
      </c>
      <c r="V2419" s="30">
        <v>9</v>
      </c>
      <c r="W2419" s="28" t="s">
        <v>74</v>
      </c>
      <c r="X2419" s="3" t="s">
        <v>83</v>
      </c>
      <c r="Y2419" s="28" t="s">
        <v>74</v>
      </c>
      <c r="Z2419" s="31">
        <v>-3.4557877017526466</v>
      </c>
      <c r="AA2419" s="31">
        <v>11.151645044346663</v>
      </c>
      <c r="AB2419" s="31">
        <v>-20.380865276257978</v>
      </c>
      <c r="AC2419" s="31">
        <v>2.3315536039441405</v>
      </c>
      <c r="AD2419" s="28" t="s">
        <v>74</v>
      </c>
      <c r="AE2419" s="31">
        <v>-44.017769700943283</v>
      </c>
      <c r="AF2419" s="31">
        <v>-18.858686267125087</v>
      </c>
      <c r="AG2419" s="28" t="s">
        <v>74</v>
      </c>
      <c r="AH2419" s="32">
        <v>45940</v>
      </c>
      <c r="AJ2419" s="30" t="s">
        <v>7119</v>
      </c>
    </row>
    <row r="2420" spans="1:36" x14ac:dyDescent="0.2">
      <c r="A2420" s="23" t="s">
        <v>4502</v>
      </c>
      <c r="B2420" s="24" t="s">
        <v>194</v>
      </c>
      <c r="C2420" s="25" t="s">
        <v>4503</v>
      </c>
      <c r="D2420" s="26" t="s">
        <v>74</v>
      </c>
      <c r="E2420" s="24">
        <v>1</v>
      </c>
      <c r="F2420" s="27">
        <v>-12.01501274313225</v>
      </c>
      <c r="G2420" s="27">
        <v>14.277867125406345</v>
      </c>
      <c r="H2420" s="26" t="s">
        <v>74</v>
      </c>
      <c r="I2420" s="27">
        <v>39.140275127673675</v>
      </c>
      <c r="J2420" s="27">
        <v>1.753755932</v>
      </c>
      <c r="K2420" s="26" t="s">
        <v>74</v>
      </c>
      <c r="L2420" s="23" t="s">
        <v>178</v>
      </c>
      <c r="M2420" s="23" t="s">
        <v>578</v>
      </c>
      <c r="N2420" s="28" t="s">
        <v>74</v>
      </c>
      <c r="O2420" s="3" t="s">
        <v>156</v>
      </c>
      <c r="P2420" s="3" t="s">
        <v>196</v>
      </c>
      <c r="Q2420" s="28" t="s">
        <v>74</v>
      </c>
      <c r="R2420" s="29">
        <v>3</v>
      </c>
      <c r="S2420" s="30">
        <v>0</v>
      </c>
      <c r="T2420" s="30">
        <v>0</v>
      </c>
      <c r="U2420" s="30">
        <v>0</v>
      </c>
      <c r="V2420" s="30">
        <v>0</v>
      </c>
      <c r="W2420" s="28" t="s">
        <v>74</v>
      </c>
      <c r="X2420" s="3" t="s">
        <v>83</v>
      </c>
      <c r="Y2420" s="28" t="s">
        <v>74</v>
      </c>
      <c r="Z2420" s="31">
        <v>-3.9412673879443583</v>
      </c>
      <c r="AA2420" s="31">
        <v>24.846829111508406</v>
      </c>
      <c r="AB2420" s="31">
        <v>-56.351352300420679</v>
      </c>
      <c r="AC2420" s="31">
        <v>-24.299971138983377</v>
      </c>
      <c r="AD2420" s="28" t="s">
        <v>74</v>
      </c>
      <c r="AE2420" s="31">
        <v>-68.034146856245783</v>
      </c>
      <c r="AF2420" s="31">
        <v>-41.280699377550256</v>
      </c>
      <c r="AG2420" s="28" t="s">
        <v>74</v>
      </c>
      <c r="AH2420" s="32">
        <v>45940</v>
      </c>
      <c r="AJ2420" s="30" t="s">
        <v>7120</v>
      </c>
    </row>
    <row r="2421" spans="1:36" x14ac:dyDescent="0.2">
      <c r="A2421" s="23" t="s">
        <v>4504</v>
      </c>
      <c r="B2421" s="24" t="s">
        <v>194</v>
      </c>
      <c r="C2421" s="25" t="s">
        <v>4505</v>
      </c>
      <c r="D2421" s="26" t="s">
        <v>74</v>
      </c>
      <c r="E2421" s="24">
        <v>0</v>
      </c>
      <c r="F2421" s="27">
        <v>-19.469629578546723</v>
      </c>
      <c r="G2421" s="27">
        <v>3.2648828644201844</v>
      </c>
      <c r="H2421" s="26" t="s">
        <v>74</v>
      </c>
      <c r="I2421" s="27">
        <v>32.504756382261881</v>
      </c>
      <c r="J2421" s="27">
        <v>1.711961077</v>
      </c>
      <c r="K2421" s="26" t="s">
        <v>74</v>
      </c>
      <c r="L2421" s="23" t="s">
        <v>91</v>
      </c>
      <c r="M2421" s="23" t="s">
        <v>251</v>
      </c>
      <c r="N2421" s="28" t="s">
        <v>74</v>
      </c>
      <c r="O2421" s="3" t="s">
        <v>156</v>
      </c>
      <c r="P2421" s="3" t="s">
        <v>196</v>
      </c>
      <c r="Q2421" s="28" t="s">
        <v>74</v>
      </c>
      <c r="R2421" s="29">
        <v>2</v>
      </c>
      <c r="S2421" s="30">
        <v>0</v>
      </c>
      <c r="T2421" s="30">
        <v>0</v>
      </c>
      <c r="U2421" s="30">
        <v>0</v>
      </c>
      <c r="V2421" s="30">
        <v>7</v>
      </c>
      <c r="W2421" s="28" t="s">
        <v>74</v>
      </c>
      <c r="X2421" s="3" t="s">
        <v>83</v>
      </c>
      <c r="Y2421" s="28" t="s">
        <v>74</v>
      </c>
      <c r="Z2421" s="31">
        <v>-14.155495978552283</v>
      </c>
      <c r="AA2421" s="31">
        <v>16.38557720267519</v>
      </c>
      <c r="AB2421" s="31">
        <v>-43.938651166048039</v>
      </c>
      <c r="AC2421" s="31">
        <v>-21.118452640647263</v>
      </c>
      <c r="AD2421" s="28" t="s">
        <v>74</v>
      </c>
      <c r="AE2421" s="31">
        <v>-60.381749875531234</v>
      </c>
      <c r="AF2421" s="31">
        <v>-38.847198579344926</v>
      </c>
      <c r="AG2421" s="28" t="s">
        <v>74</v>
      </c>
      <c r="AH2421" s="32">
        <v>45940</v>
      </c>
      <c r="AJ2421" s="30" t="s">
        <v>7121</v>
      </c>
    </row>
    <row r="2422" spans="1:36" x14ac:dyDescent="0.2">
      <c r="A2422" s="23" t="s">
        <v>4506</v>
      </c>
      <c r="B2422" s="24" t="s">
        <v>194</v>
      </c>
      <c r="C2422" s="25" t="s">
        <v>4507</v>
      </c>
      <c r="D2422" s="26" t="s">
        <v>74</v>
      </c>
      <c r="E2422" s="24">
        <v>0</v>
      </c>
      <c r="F2422" s="27">
        <v>-20.101635787306709</v>
      </c>
      <c r="G2422" s="27">
        <v>2.7268792712428489</v>
      </c>
      <c r="H2422" s="26" t="s">
        <v>74</v>
      </c>
      <c r="I2422" s="27">
        <v>29.823739865021132</v>
      </c>
      <c r="J2422" s="27">
        <v>1.705646762</v>
      </c>
      <c r="K2422" s="26" t="s">
        <v>74</v>
      </c>
      <c r="L2422" s="23" t="s">
        <v>493</v>
      </c>
      <c r="M2422" s="23" t="s">
        <v>2689</v>
      </c>
      <c r="N2422" s="28" t="s">
        <v>74</v>
      </c>
      <c r="O2422" s="3" t="s">
        <v>156</v>
      </c>
      <c r="P2422" s="3" t="s">
        <v>196</v>
      </c>
      <c r="Q2422" s="28" t="s">
        <v>74</v>
      </c>
      <c r="R2422" s="29">
        <v>2</v>
      </c>
      <c r="S2422" s="30">
        <v>0</v>
      </c>
      <c r="T2422" s="30">
        <v>0</v>
      </c>
      <c r="U2422" s="30">
        <v>0</v>
      </c>
      <c r="V2422" s="30">
        <v>1</v>
      </c>
      <c r="W2422" s="28" t="s">
        <v>74</v>
      </c>
      <c r="X2422" s="3" t="s">
        <v>83</v>
      </c>
      <c r="Y2422" s="28" t="s">
        <v>74</v>
      </c>
      <c r="Z2422" s="31">
        <v>-13.223140495867769</v>
      </c>
      <c r="AA2422" s="31">
        <v>12.773879421452101</v>
      </c>
      <c r="AB2422" s="31">
        <v>-45.198329853862205</v>
      </c>
      <c r="AC2422" s="31">
        <v>-14.475056039201379</v>
      </c>
      <c r="AD2422" s="28" t="s">
        <v>74</v>
      </c>
      <c r="AE2422" s="31">
        <v>-61.366066276780415</v>
      </c>
      <c r="AF2422" s="31">
        <v>-33.696181368993081</v>
      </c>
      <c r="AG2422" s="28" t="s">
        <v>74</v>
      </c>
      <c r="AH2422" s="32">
        <v>45940</v>
      </c>
      <c r="AJ2422" s="30" t="s">
        <v>7122</v>
      </c>
    </row>
    <row r="2423" spans="1:36" x14ac:dyDescent="0.2">
      <c r="A2423" s="23" t="s">
        <v>4508</v>
      </c>
      <c r="B2423" s="24" t="s">
        <v>194</v>
      </c>
      <c r="C2423" s="25" t="s">
        <v>4509</v>
      </c>
      <c r="D2423" s="26" t="s">
        <v>74</v>
      </c>
      <c r="E2423" s="24">
        <v>3</v>
      </c>
      <c r="F2423" s="27">
        <v>-13.268089937793187</v>
      </c>
      <c r="G2423" s="27">
        <v>16.555527730119941</v>
      </c>
      <c r="H2423" s="26" t="s">
        <v>74</v>
      </c>
      <c r="I2423" s="27">
        <v>26.301438123415416</v>
      </c>
      <c r="J2423" s="27">
        <v>1.652652156</v>
      </c>
      <c r="K2423" s="26" t="s">
        <v>74</v>
      </c>
      <c r="L2423" s="23" t="s">
        <v>122</v>
      </c>
      <c r="M2423" s="23" t="s">
        <v>221</v>
      </c>
      <c r="N2423" s="28" t="s">
        <v>74</v>
      </c>
      <c r="O2423" s="3" t="s">
        <v>156</v>
      </c>
      <c r="P2423" s="3" t="s">
        <v>196</v>
      </c>
      <c r="Q2423" s="28" t="s">
        <v>74</v>
      </c>
      <c r="R2423" s="29">
        <v>4</v>
      </c>
      <c r="S2423" s="30">
        <v>0</v>
      </c>
      <c r="T2423" s="30">
        <v>0</v>
      </c>
      <c r="U2423" s="30">
        <v>0</v>
      </c>
      <c r="V2423" s="30">
        <v>0</v>
      </c>
      <c r="W2423" s="28" t="s">
        <v>74</v>
      </c>
      <c r="X2423" s="3" t="s">
        <v>83</v>
      </c>
      <c r="Y2423" s="28" t="s">
        <v>74</v>
      </c>
      <c r="Z2423" s="31">
        <v>-10.37344398340249</v>
      </c>
      <c r="AA2423" s="31">
        <v>29.46535602972908</v>
      </c>
      <c r="AB2423" s="31">
        <v>-10.37344398340249</v>
      </c>
      <c r="AC2423" s="31">
        <v>84.379788219326585</v>
      </c>
      <c r="AD2423" s="28" t="s">
        <v>74</v>
      </c>
      <c r="AE2423" s="31">
        <v>-13.268089937793187</v>
      </c>
      <c r="AF2423" s="31">
        <v>51.139566580284999</v>
      </c>
      <c r="AG2423" s="28" t="s">
        <v>74</v>
      </c>
      <c r="AH2423" s="32">
        <v>45940</v>
      </c>
      <c r="AJ2423" s="30" t="s">
        <v>7123</v>
      </c>
    </row>
    <row r="2424" spans="1:36" x14ac:dyDescent="0.2">
      <c r="A2424" s="23" t="s">
        <v>4510</v>
      </c>
      <c r="B2424" s="24" t="s">
        <v>691</v>
      </c>
      <c r="C2424" s="25" t="s">
        <v>4511</v>
      </c>
      <c r="D2424" s="26" t="s">
        <v>74</v>
      </c>
      <c r="E2424" s="24">
        <v>0</v>
      </c>
      <c r="F2424" s="27">
        <v>-62.568260422431088</v>
      </c>
      <c r="G2424" s="27">
        <v>0</v>
      </c>
      <c r="H2424" s="26" t="s">
        <v>74</v>
      </c>
      <c r="I2424" s="27">
        <v>63.402618581947756</v>
      </c>
      <c r="J2424" s="27">
        <v>1.6290158079999999</v>
      </c>
      <c r="K2424" s="26" t="s">
        <v>74</v>
      </c>
      <c r="L2424" s="23" t="s">
        <v>315</v>
      </c>
      <c r="M2424" s="23" t="s">
        <v>349</v>
      </c>
      <c r="N2424" s="28" t="s">
        <v>74</v>
      </c>
      <c r="O2424" s="3" t="s">
        <v>77</v>
      </c>
      <c r="P2424" s="3" t="s">
        <v>693</v>
      </c>
      <c r="Q2424" s="28" t="s">
        <v>74</v>
      </c>
      <c r="R2424" s="29">
        <v>0</v>
      </c>
      <c r="S2424" s="30">
        <v>0</v>
      </c>
      <c r="T2424" s="30">
        <v>0</v>
      </c>
      <c r="U2424" s="30">
        <v>16</v>
      </c>
      <c r="V2424" s="30">
        <v>14</v>
      </c>
      <c r="W2424" s="28" t="s">
        <v>74</v>
      </c>
      <c r="X2424" s="3" t="s">
        <v>79</v>
      </c>
      <c r="Y2424" s="28" t="s">
        <v>74</v>
      </c>
      <c r="Z2424" s="31">
        <v>-59.345794392523366</v>
      </c>
      <c r="AA2424" s="31">
        <v>0</v>
      </c>
      <c r="AB2424" s="31">
        <v>-84.574468085106375</v>
      </c>
      <c r="AC2424" s="31">
        <v>-71.867876024639855</v>
      </c>
      <c r="AD2424" s="28" t="s">
        <v>74</v>
      </c>
      <c r="AE2424" s="31">
        <v>-90.659325866278735</v>
      </c>
      <c r="AF2424" s="31">
        <v>-80.852548710826539</v>
      </c>
      <c r="AG2424" s="28" t="s">
        <v>74</v>
      </c>
      <c r="AH2424" s="32">
        <v>45940</v>
      </c>
      <c r="AJ2424" s="30" t="s">
        <v>7124</v>
      </c>
    </row>
    <row r="2425" spans="1:36" x14ac:dyDescent="0.2">
      <c r="A2425" s="23" t="s">
        <v>4512</v>
      </c>
      <c r="B2425" s="24" t="s">
        <v>194</v>
      </c>
      <c r="C2425" s="25" t="s">
        <v>4513</v>
      </c>
      <c r="D2425" s="26" t="s">
        <v>74</v>
      </c>
      <c r="E2425" s="24">
        <v>2</v>
      </c>
      <c r="F2425" s="27">
        <v>-6.3058172211857055</v>
      </c>
      <c r="G2425" s="27">
        <v>10.965548877610878</v>
      </c>
      <c r="H2425" s="26" t="s">
        <v>74</v>
      </c>
      <c r="I2425" s="27">
        <v>34.555145361384547</v>
      </c>
      <c r="J2425" s="27">
        <v>1.6170789459999999</v>
      </c>
      <c r="K2425" s="26" t="s">
        <v>74</v>
      </c>
      <c r="L2425" s="23" t="s">
        <v>113</v>
      </c>
      <c r="M2425" s="23" t="s">
        <v>295</v>
      </c>
      <c r="N2425" s="28" t="s">
        <v>74</v>
      </c>
      <c r="O2425" s="3" t="s">
        <v>156</v>
      </c>
      <c r="P2425" s="3" t="s">
        <v>196</v>
      </c>
      <c r="Q2425" s="28" t="s">
        <v>74</v>
      </c>
      <c r="R2425" s="29">
        <v>4</v>
      </c>
      <c r="S2425" s="30">
        <v>0</v>
      </c>
      <c r="T2425" s="30">
        <v>0</v>
      </c>
      <c r="U2425" s="30">
        <v>0</v>
      </c>
      <c r="V2425" s="30">
        <v>0</v>
      </c>
      <c r="W2425" s="28" t="s">
        <v>74</v>
      </c>
      <c r="X2425" s="3" t="s">
        <v>83</v>
      </c>
      <c r="Y2425" s="28" t="s">
        <v>74</v>
      </c>
      <c r="Z2425" s="31">
        <v>-3.1788079470198674</v>
      </c>
      <c r="AA2425" s="31">
        <v>30.951954426570161</v>
      </c>
      <c r="AB2425" s="31">
        <v>-27.102654620155963</v>
      </c>
      <c r="AC2425" s="31">
        <v>22.005503432927757</v>
      </c>
      <c r="AD2425" s="28" t="s">
        <v>74</v>
      </c>
      <c r="AE2425" s="31">
        <v>-45.158519273432695</v>
      </c>
      <c r="AF2425" s="31">
        <v>-2.6974259719892486</v>
      </c>
      <c r="AG2425" s="28" t="s">
        <v>74</v>
      </c>
      <c r="AH2425" s="32">
        <v>45940</v>
      </c>
      <c r="AJ2425" s="30" t="s">
        <v>7125</v>
      </c>
    </row>
    <row r="2426" spans="1:36" x14ac:dyDescent="0.2">
      <c r="A2426" s="23" t="s">
        <v>4514</v>
      </c>
      <c r="B2426" s="24" t="s">
        <v>72</v>
      </c>
      <c r="C2426" s="25" t="s">
        <v>4515</v>
      </c>
      <c r="D2426" s="26" t="s">
        <v>74</v>
      </c>
      <c r="E2426" s="24">
        <v>3</v>
      </c>
      <c r="F2426" s="27">
        <v>-17.929307560992218</v>
      </c>
      <c r="G2426" s="27">
        <v>86.373628410259158</v>
      </c>
      <c r="H2426" s="26" t="s">
        <v>74</v>
      </c>
      <c r="I2426" s="27">
        <v>87.01793597562731</v>
      </c>
      <c r="J2426" s="27">
        <v>1.566336116</v>
      </c>
      <c r="K2426" s="26" t="s">
        <v>74</v>
      </c>
      <c r="L2426" s="23" t="s">
        <v>91</v>
      </c>
      <c r="M2426" s="23" t="s">
        <v>2474</v>
      </c>
      <c r="N2426" s="28" t="s">
        <v>74</v>
      </c>
      <c r="O2426" s="3" t="s">
        <v>77</v>
      </c>
      <c r="P2426" s="3" t="s">
        <v>78</v>
      </c>
      <c r="Q2426" s="28" t="s">
        <v>74</v>
      </c>
      <c r="R2426" s="29">
        <v>3</v>
      </c>
      <c r="S2426" s="30">
        <v>0</v>
      </c>
      <c r="T2426" s="30">
        <v>0</v>
      </c>
      <c r="U2426" s="30">
        <v>0</v>
      </c>
      <c r="V2426" s="30">
        <v>0</v>
      </c>
      <c r="W2426" s="28" t="s">
        <v>74</v>
      </c>
      <c r="X2426" s="3" t="s">
        <v>79</v>
      </c>
      <c r="Y2426" s="28" t="s">
        <v>74</v>
      </c>
      <c r="Z2426" s="31">
        <v>-19.003476245654699</v>
      </c>
      <c r="AA2426" s="31">
        <v>120.15748031496065</v>
      </c>
      <c r="AB2426" s="31">
        <v>-70.704107292539803</v>
      </c>
      <c r="AC2426" s="31">
        <v>-34.598480046220814</v>
      </c>
      <c r="AD2426" s="28" t="s">
        <v>74</v>
      </c>
      <c r="AE2426" s="31">
        <v>-79.187243666453753</v>
      </c>
      <c r="AF2426" s="31">
        <v>-52.767053606646833</v>
      </c>
      <c r="AG2426" s="28" t="s">
        <v>74</v>
      </c>
      <c r="AH2426" s="32">
        <v>45940</v>
      </c>
      <c r="AJ2426" s="30" t="s">
        <v>7126</v>
      </c>
    </row>
    <row r="2427" spans="1:36" x14ac:dyDescent="0.2">
      <c r="A2427" s="23" t="s">
        <v>4516</v>
      </c>
      <c r="B2427" s="24" t="s">
        <v>194</v>
      </c>
      <c r="C2427" s="25" t="s">
        <v>4517</v>
      </c>
      <c r="D2427" s="26" t="s">
        <v>74</v>
      </c>
      <c r="E2427" s="24">
        <v>0</v>
      </c>
      <c r="F2427" s="27">
        <v>-26.060330661208113</v>
      </c>
      <c r="G2427" s="27">
        <v>1.2340093226796913</v>
      </c>
      <c r="H2427" s="26" t="s">
        <v>74</v>
      </c>
      <c r="I2427" s="27">
        <v>15.461770769079589</v>
      </c>
      <c r="J2427" s="27">
        <v>1.5660635140000001</v>
      </c>
      <c r="K2427" s="26" t="s">
        <v>74</v>
      </c>
      <c r="L2427" s="23" t="s">
        <v>493</v>
      </c>
      <c r="M2427" s="23" t="s">
        <v>494</v>
      </c>
      <c r="N2427" s="28" t="s">
        <v>74</v>
      </c>
      <c r="O2427" s="3" t="s">
        <v>156</v>
      </c>
      <c r="P2427" s="3" t="s">
        <v>196</v>
      </c>
      <c r="Q2427" s="28" t="s">
        <v>74</v>
      </c>
      <c r="R2427" s="29">
        <v>0</v>
      </c>
      <c r="S2427" s="30">
        <v>0</v>
      </c>
      <c r="T2427" s="30">
        <v>0</v>
      </c>
      <c r="U2427" s="30">
        <v>1</v>
      </c>
      <c r="V2427" s="30">
        <v>4</v>
      </c>
      <c r="W2427" s="28" t="s">
        <v>74</v>
      </c>
      <c r="X2427" s="3" t="s">
        <v>101</v>
      </c>
      <c r="Y2427" s="28" t="s">
        <v>74</v>
      </c>
      <c r="Z2427" s="31">
        <v>-12.107218150788075</v>
      </c>
      <c r="AA2427" s="31">
        <v>0.69005175388153461</v>
      </c>
      <c r="AB2427" s="31">
        <v>-26.161760985072107</v>
      </c>
      <c r="AC2427" s="31">
        <v>-4.782102733096246</v>
      </c>
      <c r="AD2427" s="28" t="s">
        <v>74</v>
      </c>
      <c r="AE2427" s="31">
        <v>-50.029277328590858</v>
      </c>
      <c r="AF2427" s="31">
        <v>-25.318046721613946</v>
      </c>
      <c r="AG2427" s="28" t="s">
        <v>74</v>
      </c>
      <c r="AH2427" s="32">
        <v>45940</v>
      </c>
      <c r="AJ2427" s="30" t="s">
        <v>7127</v>
      </c>
    </row>
    <row r="2428" spans="1:36" x14ac:dyDescent="0.2">
      <c r="A2428" s="23" t="s">
        <v>4518</v>
      </c>
      <c r="B2428" s="24" t="s">
        <v>194</v>
      </c>
      <c r="C2428" s="25" t="s">
        <v>4519</v>
      </c>
      <c r="D2428" s="26" t="s">
        <v>74</v>
      </c>
      <c r="E2428" s="24">
        <v>0</v>
      </c>
      <c r="F2428" s="27">
        <v>-42.037121620126783</v>
      </c>
      <c r="G2428" s="27">
        <v>3.7130012239281132</v>
      </c>
      <c r="H2428" s="26" t="s">
        <v>74</v>
      </c>
      <c r="I2428" s="27">
        <v>55.659100464602403</v>
      </c>
      <c r="J2428" s="27">
        <v>1.5629972670000001</v>
      </c>
      <c r="K2428" s="26" t="s">
        <v>74</v>
      </c>
      <c r="L2428" s="23" t="s">
        <v>178</v>
      </c>
      <c r="M2428" s="23" t="s">
        <v>1212</v>
      </c>
      <c r="N2428" s="28" t="s">
        <v>74</v>
      </c>
      <c r="O2428" s="3" t="s">
        <v>156</v>
      </c>
      <c r="P2428" s="3" t="s">
        <v>2125</v>
      </c>
      <c r="Q2428" s="28" t="s">
        <v>74</v>
      </c>
      <c r="R2428" s="29">
        <v>0</v>
      </c>
      <c r="S2428" s="30">
        <v>0</v>
      </c>
      <c r="T2428" s="30">
        <v>0</v>
      </c>
      <c r="U2428" s="30">
        <v>6</v>
      </c>
      <c r="V2428" s="30">
        <v>6</v>
      </c>
      <c r="W2428" s="28" t="s">
        <v>74</v>
      </c>
      <c r="X2428" s="3" t="s">
        <v>79</v>
      </c>
      <c r="Y2428" s="28" t="s">
        <v>74</v>
      </c>
      <c r="Z2428" s="31">
        <v>-34.452808338158661</v>
      </c>
      <c r="AA2428" s="31">
        <v>9.6899224806201563</v>
      </c>
      <c r="AB2428" s="31">
        <v>-75.920017017655823</v>
      </c>
      <c r="AC2428" s="31">
        <v>-46.695547759753261</v>
      </c>
      <c r="AD2428" s="28" t="s">
        <v>74</v>
      </c>
      <c r="AE2428" s="31">
        <v>-82.6807049265758</v>
      </c>
      <c r="AF2428" s="31">
        <v>-59.092842590534325</v>
      </c>
      <c r="AG2428" s="28" t="s">
        <v>74</v>
      </c>
      <c r="AH2428" s="32">
        <v>45940</v>
      </c>
      <c r="AJ2428" s="30" t="s">
        <v>7128</v>
      </c>
    </row>
    <row r="2429" spans="1:36" x14ac:dyDescent="0.2">
      <c r="A2429" s="23" t="s">
        <v>4520</v>
      </c>
      <c r="B2429" s="24" t="s">
        <v>194</v>
      </c>
      <c r="C2429" s="25" t="s">
        <v>4521</v>
      </c>
      <c r="D2429" s="26" t="s">
        <v>74</v>
      </c>
      <c r="E2429" s="24">
        <v>4</v>
      </c>
      <c r="F2429" s="27">
        <v>-12.549364936962235</v>
      </c>
      <c r="G2429" s="27">
        <v>20.629467348164567</v>
      </c>
      <c r="H2429" s="26" t="s">
        <v>74</v>
      </c>
      <c r="I2429" s="27">
        <v>33.474888085161894</v>
      </c>
      <c r="J2429" s="27">
        <v>1.5593207769999999</v>
      </c>
      <c r="K2429" s="26" t="s">
        <v>74</v>
      </c>
      <c r="L2429" s="23" t="s">
        <v>178</v>
      </c>
      <c r="M2429" s="23" t="s">
        <v>418</v>
      </c>
      <c r="N2429" s="28" t="s">
        <v>74</v>
      </c>
      <c r="O2429" s="3" t="s">
        <v>156</v>
      </c>
      <c r="P2429" s="3" t="s">
        <v>196</v>
      </c>
      <c r="Q2429" s="28" t="s">
        <v>74</v>
      </c>
      <c r="R2429" s="29">
        <v>5</v>
      </c>
      <c r="S2429" s="30">
        <v>27</v>
      </c>
      <c r="T2429" s="30">
        <v>0</v>
      </c>
      <c r="U2429" s="30">
        <v>0</v>
      </c>
      <c r="V2429" s="30">
        <v>0</v>
      </c>
      <c r="W2429" s="28" t="s">
        <v>74</v>
      </c>
      <c r="X2429" s="3" t="s">
        <v>83</v>
      </c>
      <c r="Y2429" s="28" t="s">
        <v>74</v>
      </c>
      <c r="Z2429" s="31">
        <v>-6.5217391304347823</v>
      </c>
      <c r="AA2429" s="31">
        <v>48.490917881069144</v>
      </c>
      <c r="AB2429" s="31">
        <v>-6.5217391304347823</v>
      </c>
      <c r="AC2429" s="31">
        <v>53.870486853377166</v>
      </c>
      <c r="AD2429" s="28" t="s">
        <v>74</v>
      </c>
      <c r="AE2429" s="31">
        <v>-12.549364936962235</v>
      </c>
      <c r="AF2429" s="31">
        <v>24.561598831171008</v>
      </c>
      <c r="AG2429" s="28" t="s">
        <v>74</v>
      </c>
      <c r="AH2429" s="32">
        <v>45940</v>
      </c>
      <c r="AJ2429" s="30" t="s">
        <v>7129</v>
      </c>
    </row>
    <row r="2430" spans="1:36" x14ac:dyDescent="0.2">
      <c r="A2430" s="23" t="s">
        <v>4522</v>
      </c>
      <c r="B2430" s="24" t="s">
        <v>194</v>
      </c>
      <c r="C2430" s="25" t="s">
        <v>4523</v>
      </c>
      <c r="D2430" s="26" t="s">
        <v>74</v>
      </c>
      <c r="E2430" s="24">
        <v>2</v>
      </c>
      <c r="F2430" s="27">
        <v>-3.5002849514757433</v>
      </c>
      <c r="G2430" s="27">
        <v>13.900176000759664</v>
      </c>
      <c r="H2430" s="26" t="s">
        <v>74</v>
      </c>
      <c r="I2430" s="27">
        <v>34.515844979265921</v>
      </c>
      <c r="J2430" s="27">
        <v>1.552342149</v>
      </c>
      <c r="K2430" s="26" t="s">
        <v>74</v>
      </c>
      <c r="L2430" s="23" t="s">
        <v>113</v>
      </c>
      <c r="M2430" s="23" t="s">
        <v>295</v>
      </c>
      <c r="N2430" s="28" t="s">
        <v>74</v>
      </c>
      <c r="O2430" s="3" t="s">
        <v>156</v>
      </c>
      <c r="P2430" s="3" t="s">
        <v>196</v>
      </c>
      <c r="Q2430" s="28" t="s">
        <v>74</v>
      </c>
      <c r="R2430" s="29">
        <v>4</v>
      </c>
      <c r="S2430" s="30">
        <v>0</v>
      </c>
      <c r="T2430" s="30">
        <v>0</v>
      </c>
      <c r="U2430" s="30">
        <v>0</v>
      </c>
      <c r="V2430" s="30">
        <v>0</v>
      </c>
      <c r="W2430" s="28" t="s">
        <v>74</v>
      </c>
      <c r="X2430" s="3" t="s">
        <v>83</v>
      </c>
      <c r="Y2430" s="28" t="s">
        <v>74</v>
      </c>
      <c r="Z2430" s="31">
        <v>-3.3604336043360368</v>
      </c>
      <c r="AA2430" s="31">
        <v>38.324282389449188</v>
      </c>
      <c r="AB2430" s="31">
        <v>-22.887293486722594</v>
      </c>
      <c r="AC2430" s="31">
        <v>2.2767915145254056</v>
      </c>
      <c r="AD2430" s="28" t="s">
        <v>74</v>
      </c>
      <c r="AE2430" s="31">
        <v>-43.624839500056154</v>
      </c>
      <c r="AF2430" s="31">
        <v>-19.770534268351788</v>
      </c>
      <c r="AG2430" s="28" t="s">
        <v>74</v>
      </c>
      <c r="AH2430" s="32">
        <v>45940</v>
      </c>
      <c r="AJ2430" s="30" t="s">
        <v>7130</v>
      </c>
    </row>
    <row r="2431" spans="1:36" x14ac:dyDescent="0.2">
      <c r="A2431" s="23" t="s">
        <v>4524</v>
      </c>
      <c r="B2431" s="24" t="s">
        <v>72</v>
      </c>
      <c r="C2431" s="25" t="s">
        <v>4525</v>
      </c>
      <c r="D2431" s="26" t="s">
        <v>74</v>
      </c>
      <c r="E2431" s="24">
        <v>1</v>
      </c>
      <c r="F2431" s="27">
        <v>-24.139445968522239</v>
      </c>
      <c r="G2431" s="27">
        <v>17.716008260407353</v>
      </c>
      <c r="H2431" s="26" t="s">
        <v>74</v>
      </c>
      <c r="I2431" s="27">
        <v>49.52454342794298</v>
      </c>
      <c r="J2431" s="27">
        <v>1.546842209</v>
      </c>
      <c r="K2431" s="26" t="s">
        <v>74</v>
      </c>
      <c r="L2431" s="23" t="s">
        <v>75</v>
      </c>
      <c r="M2431" s="23" t="s">
        <v>204</v>
      </c>
      <c r="N2431" s="28" t="s">
        <v>74</v>
      </c>
      <c r="O2431" s="3" t="s">
        <v>77</v>
      </c>
      <c r="P2431" s="3" t="s">
        <v>78</v>
      </c>
      <c r="Q2431" s="28" t="s">
        <v>74</v>
      </c>
      <c r="R2431" s="29">
        <v>2</v>
      </c>
      <c r="S2431" s="30">
        <v>0</v>
      </c>
      <c r="T2431" s="30">
        <v>0</v>
      </c>
      <c r="U2431" s="30">
        <v>0</v>
      </c>
      <c r="V2431" s="30">
        <v>0</v>
      </c>
      <c r="W2431" s="28" t="s">
        <v>74</v>
      </c>
      <c r="X2431" s="3" t="s">
        <v>79</v>
      </c>
      <c r="Y2431" s="28" t="s">
        <v>74</v>
      </c>
      <c r="Z2431" s="31">
        <v>-22.114047287899872</v>
      </c>
      <c r="AA2431" s="31">
        <v>43.589743589743584</v>
      </c>
      <c r="AB2431" s="31">
        <v>-57.284515636918385</v>
      </c>
      <c r="AC2431" s="31">
        <v>-27.204185759318843</v>
      </c>
      <c r="AD2431" s="28" t="s">
        <v>74</v>
      </c>
      <c r="AE2431" s="31">
        <v>-69.495221217998576</v>
      </c>
      <c r="AF2431" s="31">
        <v>-46.709628938062252</v>
      </c>
      <c r="AG2431" s="28" t="s">
        <v>74</v>
      </c>
      <c r="AH2431" s="32">
        <v>45940</v>
      </c>
      <c r="AJ2431" s="30" t="s">
        <v>7131</v>
      </c>
    </row>
    <row r="2432" spans="1:36" x14ac:dyDescent="0.2">
      <c r="A2432" s="23" t="s">
        <v>4526</v>
      </c>
      <c r="B2432" s="24" t="s">
        <v>194</v>
      </c>
      <c r="C2432" s="25" t="s">
        <v>4527</v>
      </c>
      <c r="D2432" s="26" t="s">
        <v>74</v>
      </c>
      <c r="E2432" s="24">
        <v>0</v>
      </c>
      <c r="F2432" s="27">
        <v>-37.434970581799753</v>
      </c>
      <c r="G2432" s="27">
        <v>0</v>
      </c>
      <c r="H2432" s="26" t="s">
        <v>74</v>
      </c>
      <c r="I2432" s="27">
        <v>24.172142328081041</v>
      </c>
      <c r="J2432" s="27">
        <v>1.541875914</v>
      </c>
      <c r="K2432" s="26" t="s">
        <v>74</v>
      </c>
      <c r="L2432" s="23" t="s">
        <v>247</v>
      </c>
      <c r="M2432" s="23" t="s">
        <v>672</v>
      </c>
      <c r="N2432" s="28" t="s">
        <v>74</v>
      </c>
      <c r="O2432" s="3" t="s">
        <v>156</v>
      </c>
      <c r="P2432" s="3" t="s">
        <v>2125</v>
      </c>
      <c r="Q2432" s="28" t="s">
        <v>74</v>
      </c>
      <c r="R2432" s="29">
        <v>0</v>
      </c>
      <c r="S2432" s="30">
        <v>0</v>
      </c>
      <c r="T2432" s="30">
        <v>0</v>
      </c>
      <c r="U2432" s="30">
        <v>1</v>
      </c>
      <c r="V2432" s="30">
        <v>17</v>
      </c>
      <c r="W2432" s="28" t="s">
        <v>74</v>
      </c>
      <c r="X2432" s="3" t="s">
        <v>83</v>
      </c>
      <c r="Y2432" s="28" t="s">
        <v>74</v>
      </c>
      <c r="Z2432" s="31">
        <v>-27.065776513078699</v>
      </c>
      <c r="AA2432" s="31">
        <v>0</v>
      </c>
      <c r="AB2432" s="31">
        <v>-29.088277858176561</v>
      </c>
      <c r="AC2432" s="31">
        <v>-5.2052745355677281</v>
      </c>
      <c r="AD2432" s="28" t="s">
        <v>74</v>
      </c>
      <c r="AE2432" s="31">
        <v>-40.758131522389661</v>
      </c>
      <c r="AF2432" s="31">
        <v>-24.241731319161751</v>
      </c>
      <c r="AG2432" s="28" t="s">
        <v>74</v>
      </c>
      <c r="AH2432" s="32">
        <v>45940</v>
      </c>
      <c r="AJ2432" s="30" t="s">
        <v>7132</v>
      </c>
    </row>
    <row r="2433" spans="1:36" x14ac:dyDescent="0.2">
      <c r="A2433" s="23" t="s">
        <v>4528</v>
      </c>
      <c r="B2433" s="24" t="s">
        <v>194</v>
      </c>
      <c r="C2433" s="25" t="s">
        <v>4529</v>
      </c>
      <c r="D2433" s="26" t="s">
        <v>74</v>
      </c>
      <c r="E2433" s="24">
        <v>0</v>
      </c>
      <c r="F2433" s="27">
        <v>-12.233677352950284</v>
      </c>
      <c r="G2433" s="27">
        <v>2.1884301912039259</v>
      </c>
      <c r="H2433" s="26" t="s">
        <v>74</v>
      </c>
      <c r="I2433" s="27">
        <v>12.938716786658597</v>
      </c>
      <c r="J2433" s="27">
        <v>1.537781622</v>
      </c>
      <c r="K2433" s="26" t="s">
        <v>74</v>
      </c>
      <c r="L2433" s="23" t="s">
        <v>75</v>
      </c>
      <c r="M2433" s="23" t="s">
        <v>82</v>
      </c>
      <c r="N2433" s="28" t="s">
        <v>74</v>
      </c>
      <c r="O2433" s="3" t="s">
        <v>156</v>
      </c>
      <c r="P2433" s="3" t="s">
        <v>196</v>
      </c>
      <c r="Q2433" s="28" t="s">
        <v>74</v>
      </c>
      <c r="R2433" s="29">
        <v>4</v>
      </c>
      <c r="S2433" s="30">
        <v>0</v>
      </c>
      <c r="T2433" s="30">
        <v>0</v>
      </c>
      <c r="U2433" s="30">
        <v>0</v>
      </c>
      <c r="V2433" s="30">
        <v>2</v>
      </c>
      <c r="W2433" s="28" t="s">
        <v>74</v>
      </c>
      <c r="X2433" s="3" t="s">
        <v>101</v>
      </c>
      <c r="Y2433" s="28" t="s">
        <v>74</v>
      </c>
      <c r="Z2433" s="31">
        <v>0</v>
      </c>
      <c r="AA2433" s="31">
        <v>15.975916291576556</v>
      </c>
      <c r="AB2433" s="31">
        <v>-25.862262247300176</v>
      </c>
      <c r="AC2433" s="31">
        <v>5.636708756292828</v>
      </c>
      <c r="AD2433" s="28" t="s">
        <v>74</v>
      </c>
      <c r="AE2433" s="31">
        <v>-47.755701256014511</v>
      </c>
      <c r="AF2433" s="31">
        <v>-17.429564655966086</v>
      </c>
      <c r="AG2433" s="28" t="s">
        <v>74</v>
      </c>
      <c r="AH2433" s="32">
        <v>45940</v>
      </c>
      <c r="AJ2433" s="30" t="s">
        <v>7133</v>
      </c>
    </row>
    <row r="2434" spans="1:36" x14ac:dyDescent="0.2">
      <c r="A2434" s="23" t="s">
        <v>4530</v>
      </c>
      <c r="B2434" s="24" t="s">
        <v>194</v>
      </c>
      <c r="C2434" s="25" t="s">
        <v>4531</v>
      </c>
      <c r="D2434" s="26" t="s">
        <v>74</v>
      </c>
      <c r="E2434" s="24">
        <v>3</v>
      </c>
      <c r="F2434" s="27">
        <v>0</v>
      </c>
      <c r="G2434" s="27">
        <v>24.027524019238076</v>
      </c>
      <c r="H2434" s="26" t="s">
        <v>74</v>
      </c>
      <c r="I2434" s="27">
        <v>34.109091312697196</v>
      </c>
      <c r="J2434" s="27">
        <v>1.5368158169999999</v>
      </c>
      <c r="K2434" s="26" t="s">
        <v>74</v>
      </c>
      <c r="L2434" s="23" t="s">
        <v>178</v>
      </c>
      <c r="M2434" s="23" t="s">
        <v>240</v>
      </c>
      <c r="N2434" s="28" t="s">
        <v>74</v>
      </c>
      <c r="O2434" s="3" t="s">
        <v>156</v>
      </c>
      <c r="P2434" s="3" t="s">
        <v>196</v>
      </c>
      <c r="Q2434" s="28" t="s">
        <v>74</v>
      </c>
      <c r="R2434" s="29">
        <v>4</v>
      </c>
      <c r="S2434" s="30">
        <v>0</v>
      </c>
      <c r="T2434" s="30">
        <v>0</v>
      </c>
      <c r="U2434" s="30">
        <v>0</v>
      </c>
      <c r="V2434" s="30">
        <v>0</v>
      </c>
      <c r="W2434" s="28" t="s">
        <v>74</v>
      </c>
      <c r="X2434" s="3" t="s">
        <v>83</v>
      </c>
      <c r="Y2434" s="28" t="s">
        <v>74</v>
      </c>
      <c r="Z2434" s="31">
        <v>0</v>
      </c>
      <c r="AA2434" s="31">
        <v>48.379978835025781</v>
      </c>
      <c r="AB2434" s="31">
        <v>-17.339822387235966</v>
      </c>
      <c r="AC2434" s="31">
        <v>11.383532206742707</v>
      </c>
      <c r="AD2434" s="28" t="s">
        <v>74</v>
      </c>
      <c r="AE2434" s="31">
        <v>-39.092624543641847</v>
      </c>
      <c r="AF2434" s="31">
        <v>-11.917816194296158</v>
      </c>
      <c r="AG2434" s="28" t="s">
        <v>74</v>
      </c>
      <c r="AH2434" s="32">
        <v>45940</v>
      </c>
      <c r="AJ2434" s="30" t="s">
        <v>7134</v>
      </c>
    </row>
    <row r="2435" spans="1:36" x14ac:dyDescent="0.2">
      <c r="A2435" s="23" t="s">
        <v>4532</v>
      </c>
      <c r="B2435" s="24" t="s">
        <v>194</v>
      </c>
      <c r="C2435" s="25" t="s">
        <v>4533</v>
      </c>
      <c r="D2435" s="26" t="s">
        <v>74</v>
      </c>
      <c r="E2435" s="24">
        <v>3</v>
      </c>
      <c r="F2435" s="27">
        <v>0</v>
      </c>
      <c r="G2435" s="27">
        <v>38.001818864271428</v>
      </c>
      <c r="H2435" s="26" t="s">
        <v>74</v>
      </c>
      <c r="I2435" s="27">
        <v>45.766186697919629</v>
      </c>
      <c r="J2435" s="27">
        <v>1.519327198</v>
      </c>
      <c r="K2435" s="26" t="s">
        <v>74</v>
      </c>
      <c r="L2435" s="23" t="s">
        <v>75</v>
      </c>
      <c r="M2435" s="23" t="s">
        <v>174</v>
      </c>
      <c r="N2435" s="28" t="s">
        <v>74</v>
      </c>
      <c r="O2435" s="3" t="s">
        <v>156</v>
      </c>
      <c r="P2435" s="3" t="s">
        <v>196</v>
      </c>
      <c r="Q2435" s="28" t="s">
        <v>74</v>
      </c>
      <c r="R2435" s="29">
        <v>3</v>
      </c>
      <c r="S2435" s="30">
        <v>0</v>
      </c>
      <c r="T2435" s="30">
        <v>0</v>
      </c>
      <c r="U2435" s="30">
        <v>0</v>
      </c>
      <c r="V2435" s="30">
        <v>0</v>
      </c>
      <c r="W2435" s="28" t="s">
        <v>74</v>
      </c>
      <c r="X2435" s="3" t="s">
        <v>79</v>
      </c>
      <c r="Y2435" s="28" t="s">
        <v>74</v>
      </c>
      <c r="Z2435" s="31">
        <v>0</v>
      </c>
      <c r="AA2435" s="31">
        <v>57.798557834776609</v>
      </c>
      <c r="AB2435" s="31">
        <v>-45.166531275385864</v>
      </c>
      <c r="AC2435" s="31">
        <v>-8.5960786811820764</v>
      </c>
      <c r="AD2435" s="28" t="s">
        <v>74</v>
      </c>
      <c r="AE2435" s="31">
        <v>-58.748173852387929</v>
      </c>
      <c r="AF2435" s="31">
        <v>-29.445328025487061</v>
      </c>
      <c r="AG2435" s="28" t="s">
        <v>74</v>
      </c>
      <c r="AH2435" s="32">
        <v>45940</v>
      </c>
      <c r="AJ2435" s="30" t="s">
        <v>7135</v>
      </c>
    </row>
    <row r="2436" spans="1:36" x14ac:dyDescent="0.2">
      <c r="A2436" s="23" t="s">
        <v>4534</v>
      </c>
      <c r="B2436" s="24" t="s">
        <v>194</v>
      </c>
      <c r="C2436" s="25" t="s">
        <v>4535</v>
      </c>
      <c r="D2436" s="26" t="s">
        <v>74</v>
      </c>
      <c r="E2436" s="24">
        <v>1</v>
      </c>
      <c r="F2436" s="27">
        <v>-6.8294787167522655</v>
      </c>
      <c r="G2436" s="27">
        <v>7.3823705852446198</v>
      </c>
      <c r="H2436" s="26" t="s">
        <v>74</v>
      </c>
      <c r="I2436" s="27">
        <v>32.606720578526691</v>
      </c>
      <c r="J2436" s="27">
        <v>1.5045615130000001</v>
      </c>
      <c r="K2436" s="26" t="s">
        <v>74</v>
      </c>
      <c r="L2436" s="23" t="s">
        <v>75</v>
      </c>
      <c r="M2436" s="23" t="s">
        <v>76</v>
      </c>
      <c r="N2436" s="28" t="s">
        <v>74</v>
      </c>
      <c r="O2436" s="3" t="s">
        <v>156</v>
      </c>
      <c r="P2436" s="3" t="s">
        <v>196</v>
      </c>
      <c r="Q2436" s="28" t="s">
        <v>74</v>
      </c>
      <c r="R2436" s="29">
        <v>3</v>
      </c>
      <c r="S2436" s="30">
        <v>0</v>
      </c>
      <c r="T2436" s="30">
        <v>0</v>
      </c>
      <c r="U2436" s="30">
        <v>0</v>
      </c>
      <c r="V2436" s="30">
        <v>0</v>
      </c>
      <c r="W2436" s="28" t="s">
        <v>74</v>
      </c>
      <c r="X2436" s="3" t="s">
        <v>83</v>
      </c>
      <c r="Y2436" s="28" t="s">
        <v>74</v>
      </c>
      <c r="Z2436" s="31">
        <v>-2.4630541871921183</v>
      </c>
      <c r="AA2436" s="31">
        <v>26.237671106237286</v>
      </c>
      <c r="AB2436" s="31">
        <v>-28.319823912941168</v>
      </c>
      <c r="AC2436" s="31">
        <v>-6.9406200081191933</v>
      </c>
      <c r="AD2436" s="28" t="s">
        <v>74</v>
      </c>
      <c r="AE2436" s="31">
        <v>-49.032953146889284</v>
      </c>
      <c r="AF2436" s="31">
        <v>-26.941265676271481</v>
      </c>
      <c r="AG2436" s="28" t="s">
        <v>74</v>
      </c>
      <c r="AH2436" s="32">
        <v>45940</v>
      </c>
      <c r="AJ2436" s="30" t="s">
        <v>7136</v>
      </c>
    </row>
    <row r="2437" spans="1:36" x14ac:dyDescent="0.2">
      <c r="A2437" s="23" t="s">
        <v>4536</v>
      </c>
      <c r="B2437" s="24" t="s">
        <v>557</v>
      </c>
      <c r="C2437" s="25" t="s">
        <v>4537</v>
      </c>
      <c r="D2437" s="26" t="s">
        <v>74</v>
      </c>
      <c r="E2437" s="24">
        <v>0</v>
      </c>
      <c r="F2437" s="27">
        <v>-44.800394002282452</v>
      </c>
      <c r="G2437" s="27">
        <v>1.776239097969692</v>
      </c>
      <c r="H2437" s="26" t="s">
        <v>74</v>
      </c>
      <c r="I2437" s="27">
        <v>47.345391543471521</v>
      </c>
      <c r="J2437" s="27">
        <v>1.4359263040000001</v>
      </c>
      <c r="K2437" s="26" t="s">
        <v>74</v>
      </c>
      <c r="L2437" s="23" t="s">
        <v>91</v>
      </c>
      <c r="M2437" s="23" t="s">
        <v>1488</v>
      </c>
      <c r="N2437" s="28" t="s">
        <v>74</v>
      </c>
      <c r="O2437" s="3" t="s">
        <v>156</v>
      </c>
      <c r="P2437" s="3" t="s">
        <v>559</v>
      </c>
      <c r="Q2437" s="28" t="s">
        <v>74</v>
      </c>
      <c r="R2437" s="29">
        <v>0</v>
      </c>
      <c r="S2437" s="30">
        <v>0</v>
      </c>
      <c r="T2437" s="30">
        <v>0</v>
      </c>
      <c r="U2437" s="30">
        <v>28</v>
      </c>
      <c r="V2437" s="30">
        <v>30</v>
      </c>
      <c r="W2437" s="28" t="s">
        <v>74</v>
      </c>
      <c r="X2437" s="3" t="s">
        <v>79</v>
      </c>
      <c r="Y2437" s="28" t="s">
        <v>74</v>
      </c>
      <c r="Z2437" s="31">
        <v>-40.597900502053854</v>
      </c>
      <c r="AA2437" s="31">
        <v>1.9185591229444088</v>
      </c>
      <c r="AB2437" s="31">
        <v>-74.594963888346669</v>
      </c>
      <c r="AC2437" s="31">
        <v>-53.89145982330669</v>
      </c>
      <c r="AD2437" s="28" t="s">
        <v>74</v>
      </c>
      <c r="AE2437" s="31">
        <v>-81.692753716076112</v>
      </c>
      <c r="AF2437" s="31">
        <v>-63.99385986287696</v>
      </c>
      <c r="AG2437" s="28" t="s">
        <v>74</v>
      </c>
      <c r="AH2437" s="32">
        <v>45940</v>
      </c>
      <c r="AJ2437" s="30" t="s">
        <v>7137</v>
      </c>
    </row>
    <row r="2438" spans="1:36" x14ac:dyDescent="0.2">
      <c r="A2438" s="23" t="s">
        <v>4538</v>
      </c>
      <c r="B2438" s="24" t="s">
        <v>194</v>
      </c>
      <c r="C2438" s="25" t="s">
        <v>4539</v>
      </c>
      <c r="D2438" s="26" t="s">
        <v>74</v>
      </c>
      <c r="E2438" s="24">
        <v>4</v>
      </c>
      <c r="F2438" s="27">
        <v>-12.71078434091821</v>
      </c>
      <c r="G2438" s="27">
        <v>14.52437713941562</v>
      </c>
      <c r="H2438" s="26" t="s">
        <v>74</v>
      </c>
      <c r="I2438" s="27">
        <v>25.607232323992861</v>
      </c>
      <c r="J2438" s="27">
        <v>1.432808112</v>
      </c>
      <c r="K2438" s="26" t="s">
        <v>74</v>
      </c>
      <c r="L2438" s="23" t="s">
        <v>178</v>
      </c>
      <c r="M2438" s="23" t="s">
        <v>683</v>
      </c>
      <c r="N2438" s="28" t="s">
        <v>74</v>
      </c>
      <c r="O2438" s="3" t="s">
        <v>156</v>
      </c>
      <c r="P2438" s="3" t="s">
        <v>196</v>
      </c>
      <c r="Q2438" s="28" t="s">
        <v>74</v>
      </c>
      <c r="R2438" s="29">
        <v>4</v>
      </c>
      <c r="S2438" s="30">
        <v>0</v>
      </c>
      <c r="T2438" s="30">
        <v>0</v>
      </c>
      <c r="U2438" s="30">
        <v>0</v>
      </c>
      <c r="V2438" s="30">
        <v>0</v>
      </c>
      <c r="W2438" s="28" t="s">
        <v>74</v>
      </c>
      <c r="X2438" s="3" t="s">
        <v>83</v>
      </c>
      <c r="Y2438" s="28" t="s">
        <v>74</v>
      </c>
      <c r="Z2438" s="31">
        <v>-1.3495128729214125</v>
      </c>
      <c r="AA2438" s="31">
        <v>21.642894623861093</v>
      </c>
      <c r="AB2438" s="31">
        <v>-5.1621541207973802</v>
      </c>
      <c r="AC2438" s="31">
        <v>58.173442038117528</v>
      </c>
      <c r="AD2438" s="28" t="s">
        <v>74</v>
      </c>
      <c r="AE2438" s="31">
        <v>-16.787005279067376</v>
      </c>
      <c r="AF2438" s="31">
        <v>29.81855052126398</v>
      </c>
      <c r="AG2438" s="28" t="s">
        <v>74</v>
      </c>
      <c r="AH2438" s="32">
        <v>45940</v>
      </c>
      <c r="AJ2438" s="30" t="s">
        <v>7138</v>
      </c>
    </row>
    <row r="2439" spans="1:36" x14ac:dyDescent="0.2">
      <c r="A2439" s="23" t="s">
        <v>4540</v>
      </c>
      <c r="B2439" s="24" t="s">
        <v>194</v>
      </c>
      <c r="C2439" s="25" t="s">
        <v>4541</v>
      </c>
      <c r="D2439" s="26" t="s">
        <v>74</v>
      </c>
      <c r="E2439" s="24">
        <v>0</v>
      </c>
      <c r="F2439" s="27">
        <v>-9.4938241937158256</v>
      </c>
      <c r="G2439" s="27">
        <v>0.16862763884867341</v>
      </c>
      <c r="H2439" s="26" t="s">
        <v>74</v>
      </c>
      <c r="I2439" s="27">
        <v>23.997733745501783</v>
      </c>
      <c r="J2439" s="27">
        <v>1.4251241429999999</v>
      </c>
      <c r="K2439" s="26" t="s">
        <v>74</v>
      </c>
      <c r="L2439" s="23" t="s">
        <v>178</v>
      </c>
      <c r="M2439" s="23" t="s">
        <v>1366</v>
      </c>
      <c r="N2439" s="28" t="s">
        <v>74</v>
      </c>
      <c r="O2439" s="3" t="s">
        <v>156</v>
      </c>
      <c r="P2439" s="3" t="s">
        <v>196</v>
      </c>
      <c r="Q2439" s="28" t="s">
        <v>74</v>
      </c>
      <c r="R2439" s="29">
        <v>4</v>
      </c>
      <c r="S2439" s="30">
        <v>0</v>
      </c>
      <c r="T2439" s="30">
        <v>0</v>
      </c>
      <c r="U2439" s="30">
        <v>0</v>
      </c>
      <c r="V2439" s="30">
        <v>30</v>
      </c>
      <c r="W2439" s="28" t="s">
        <v>74</v>
      </c>
      <c r="X2439" s="3" t="s">
        <v>83</v>
      </c>
      <c r="Y2439" s="28" t="s">
        <v>74</v>
      </c>
      <c r="Z2439" s="31">
        <v>-6.0975609756097562</v>
      </c>
      <c r="AA2439" s="31">
        <v>12.283453339987165</v>
      </c>
      <c r="AB2439" s="31">
        <v>-20.491963148655941</v>
      </c>
      <c r="AC2439" s="31">
        <v>8.1173930228710311</v>
      </c>
      <c r="AD2439" s="28" t="s">
        <v>74</v>
      </c>
      <c r="AE2439" s="31">
        <v>-30.730372814456203</v>
      </c>
      <c r="AF2439" s="31">
        <v>-13.51424465631511</v>
      </c>
      <c r="AG2439" s="28" t="s">
        <v>74</v>
      </c>
      <c r="AH2439" s="32">
        <v>45940</v>
      </c>
      <c r="AJ2439" s="30" t="s">
        <v>7139</v>
      </c>
    </row>
    <row r="2440" spans="1:36" x14ac:dyDescent="0.2">
      <c r="A2440" s="23" t="s">
        <v>4542</v>
      </c>
      <c r="B2440" s="24" t="s">
        <v>194</v>
      </c>
      <c r="C2440" s="25" t="s">
        <v>4543</v>
      </c>
      <c r="D2440" s="26" t="s">
        <v>74</v>
      </c>
      <c r="E2440" s="24">
        <v>5</v>
      </c>
      <c r="F2440" s="27">
        <v>-3.7486900497946376</v>
      </c>
      <c r="G2440" s="27">
        <v>96.220872243121207</v>
      </c>
      <c r="H2440" s="26" t="s">
        <v>74</v>
      </c>
      <c r="I2440" s="27">
        <v>51.992489448903413</v>
      </c>
      <c r="J2440" s="27">
        <v>1.40390722</v>
      </c>
      <c r="K2440" s="26" t="s">
        <v>74</v>
      </c>
      <c r="L2440" s="23" t="s">
        <v>178</v>
      </c>
      <c r="M2440" s="23" t="s">
        <v>240</v>
      </c>
      <c r="N2440" s="28" t="s">
        <v>74</v>
      </c>
      <c r="O2440" s="3" t="s">
        <v>156</v>
      </c>
      <c r="P2440" s="3" t="s">
        <v>196</v>
      </c>
      <c r="Q2440" s="28" t="s">
        <v>74</v>
      </c>
      <c r="R2440" s="29">
        <v>5</v>
      </c>
      <c r="S2440" s="30">
        <v>11</v>
      </c>
      <c r="T2440" s="30">
        <v>11</v>
      </c>
      <c r="U2440" s="30">
        <v>0</v>
      </c>
      <c r="V2440" s="30">
        <v>0</v>
      </c>
      <c r="W2440" s="28" t="s">
        <v>74</v>
      </c>
      <c r="X2440" s="3" t="s">
        <v>79</v>
      </c>
      <c r="Y2440" s="28" t="s">
        <v>74</v>
      </c>
      <c r="Z2440" s="31">
        <v>-5.0847457627118651</v>
      </c>
      <c r="AA2440" s="31">
        <v>129.52625780389275</v>
      </c>
      <c r="AB2440" s="31">
        <v>-5.0847457627118651</v>
      </c>
      <c r="AC2440" s="31">
        <v>169.14411517737889</v>
      </c>
      <c r="AD2440" s="28" t="s">
        <v>74</v>
      </c>
      <c r="AE2440" s="31">
        <v>-3.7486900497946376</v>
      </c>
      <c r="AF2440" s="31">
        <v>122.52378857064956</v>
      </c>
      <c r="AG2440" s="28" t="s">
        <v>74</v>
      </c>
      <c r="AH2440" s="32">
        <v>45940</v>
      </c>
      <c r="AJ2440" s="30" t="s">
        <v>7140</v>
      </c>
    </row>
    <row r="2441" spans="1:36" x14ac:dyDescent="0.2">
      <c r="A2441" s="23" t="s">
        <v>4544</v>
      </c>
      <c r="B2441" s="24" t="s">
        <v>194</v>
      </c>
      <c r="C2441" s="25" t="s">
        <v>4545</v>
      </c>
      <c r="D2441" s="26" t="s">
        <v>74</v>
      </c>
      <c r="E2441" s="24">
        <v>2</v>
      </c>
      <c r="F2441" s="27">
        <v>-23.695497429978843</v>
      </c>
      <c r="G2441" s="27">
        <v>7.7458932400595772</v>
      </c>
      <c r="H2441" s="26" t="s">
        <v>74</v>
      </c>
      <c r="I2441" s="27">
        <v>36.735805362749268</v>
      </c>
      <c r="J2441" s="27">
        <v>1.4010064840000001</v>
      </c>
      <c r="K2441" s="26" t="s">
        <v>74</v>
      </c>
      <c r="L2441" s="23" t="s">
        <v>91</v>
      </c>
      <c r="M2441" s="23" t="s">
        <v>1154</v>
      </c>
      <c r="N2441" s="28" t="s">
        <v>74</v>
      </c>
      <c r="O2441" s="3" t="s">
        <v>156</v>
      </c>
      <c r="P2441" s="3" t="s">
        <v>4546</v>
      </c>
      <c r="Q2441" s="28" t="s">
        <v>74</v>
      </c>
      <c r="R2441" s="29">
        <v>4</v>
      </c>
      <c r="S2441" s="30">
        <v>0</v>
      </c>
      <c r="T2441" s="30">
        <v>0</v>
      </c>
      <c r="U2441" s="30">
        <v>0</v>
      </c>
      <c r="V2441" s="30">
        <v>0</v>
      </c>
      <c r="W2441" s="28" t="s">
        <v>74</v>
      </c>
      <c r="X2441" s="3" t="s">
        <v>83</v>
      </c>
      <c r="Y2441" s="28" t="s">
        <v>74</v>
      </c>
      <c r="Z2441" s="31">
        <v>-21.040462427745666</v>
      </c>
      <c r="AA2441" s="31">
        <v>32.631660711511564</v>
      </c>
      <c r="AB2441" s="31">
        <v>-21.040462427745666</v>
      </c>
      <c r="AC2441" s="31">
        <v>42.769378957382202</v>
      </c>
      <c r="AD2441" s="28" t="s">
        <v>74</v>
      </c>
      <c r="AE2441" s="31">
        <v>-23.695497429978843</v>
      </c>
      <c r="AF2441" s="31">
        <v>14.776487944236298</v>
      </c>
      <c r="AG2441" s="28" t="s">
        <v>74</v>
      </c>
      <c r="AH2441" s="32">
        <v>45940</v>
      </c>
      <c r="AJ2441" s="30" t="s">
        <v>7141</v>
      </c>
    </row>
    <row r="2442" spans="1:36" x14ac:dyDescent="0.2">
      <c r="A2442" s="23" t="s">
        <v>1982</v>
      </c>
      <c r="B2442" s="24" t="s">
        <v>194</v>
      </c>
      <c r="C2442" s="25" t="s">
        <v>4547</v>
      </c>
      <c r="D2442" s="26" t="s">
        <v>74</v>
      </c>
      <c r="E2442" s="24">
        <v>0</v>
      </c>
      <c r="F2442" s="27">
        <v>-24.7923665221902</v>
      </c>
      <c r="G2442" s="27">
        <v>0</v>
      </c>
      <c r="H2442" s="26" t="s">
        <v>74</v>
      </c>
      <c r="I2442" s="27">
        <v>32.67300979090048</v>
      </c>
      <c r="J2442" s="27">
        <v>1.3961322789999999</v>
      </c>
      <c r="K2442" s="26" t="s">
        <v>74</v>
      </c>
      <c r="L2442" s="23" t="s">
        <v>91</v>
      </c>
      <c r="M2442" s="23" t="s">
        <v>331</v>
      </c>
      <c r="N2442" s="28" t="s">
        <v>74</v>
      </c>
      <c r="O2442" s="3" t="s">
        <v>156</v>
      </c>
      <c r="P2442" s="3" t="s">
        <v>196</v>
      </c>
      <c r="Q2442" s="28" t="s">
        <v>74</v>
      </c>
      <c r="R2442" s="29">
        <v>0</v>
      </c>
      <c r="S2442" s="30">
        <v>0</v>
      </c>
      <c r="T2442" s="30">
        <v>0</v>
      </c>
      <c r="U2442" s="30">
        <v>1</v>
      </c>
      <c r="V2442" s="30">
        <v>36</v>
      </c>
      <c r="W2442" s="28" t="s">
        <v>74</v>
      </c>
      <c r="X2442" s="3" t="s">
        <v>83</v>
      </c>
      <c r="Y2442" s="28" t="s">
        <v>74</v>
      </c>
      <c r="Z2442" s="31">
        <v>-12.28187919463088</v>
      </c>
      <c r="AA2442" s="31">
        <v>2.5902668759811482</v>
      </c>
      <c r="AB2442" s="31">
        <v>-39.546716003700276</v>
      </c>
      <c r="AC2442" s="31">
        <v>-12.782938287422596</v>
      </c>
      <c r="AD2442" s="28" t="s">
        <v>74</v>
      </c>
      <c r="AE2442" s="31">
        <v>-53.098739965826994</v>
      </c>
      <c r="AF2442" s="31">
        <v>-30.773937306216308</v>
      </c>
      <c r="AG2442" s="28" t="s">
        <v>74</v>
      </c>
      <c r="AH2442" s="32">
        <v>45940</v>
      </c>
      <c r="AJ2442" s="30" t="s">
        <v>7142</v>
      </c>
    </row>
    <row r="2443" spans="1:36" x14ac:dyDescent="0.2">
      <c r="A2443" s="23" t="s">
        <v>4548</v>
      </c>
      <c r="B2443" s="24" t="s">
        <v>194</v>
      </c>
      <c r="C2443" s="25" t="s">
        <v>4549</v>
      </c>
      <c r="D2443" s="26" t="s">
        <v>74</v>
      </c>
      <c r="E2443" s="24">
        <v>0</v>
      </c>
      <c r="F2443" s="27">
        <v>-17.545149885973206</v>
      </c>
      <c r="G2443" s="27">
        <v>0.85155671248179488</v>
      </c>
      <c r="H2443" s="26" t="s">
        <v>74</v>
      </c>
      <c r="I2443" s="27">
        <v>20.559515900726204</v>
      </c>
      <c r="J2443" s="27">
        <v>1.3780566110000001</v>
      </c>
      <c r="K2443" s="26" t="s">
        <v>74</v>
      </c>
      <c r="L2443" s="23" t="s">
        <v>75</v>
      </c>
      <c r="M2443" s="23" t="s">
        <v>174</v>
      </c>
      <c r="N2443" s="28" t="s">
        <v>74</v>
      </c>
      <c r="O2443" s="3" t="s">
        <v>156</v>
      </c>
      <c r="P2443" s="3" t="s">
        <v>196</v>
      </c>
      <c r="Q2443" s="28" t="s">
        <v>74</v>
      </c>
      <c r="R2443" s="29">
        <v>3</v>
      </c>
      <c r="S2443" s="30">
        <v>0</v>
      </c>
      <c r="T2443" s="30">
        <v>0</v>
      </c>
      <c r="U2443" s="30">
        <v>0</v>
      </c>
      <c r="V2443" s="30">
        <v>2</v>
      </c>
      <c r="W2443" s="28" t="s">
        <v>74</v>
      </c>
      <c r="X2443" s="3" t="s">
        <v>101</v>
      </c>
      <c r="Y2443" s="28" t="s">
        <v>74</v>
      </c>
      <c r="Z2443" s="31">
        <v>-9.1119870159981478</v>
      </c>
      <c r="AA2443" s="31">
        <v>11.827466195013402</v>
      </c>
      <c r="AB2443" s="31">
        <v>-21.797071380122091</v>
      </c>
      <c r="AC2443" s="31">
        <v>0.91282341980687498</v>
      </c>
      <c r="AD2443" s="28" t="s">
        <v>74</v>
      </c>
      <c r="AE2443" s="31">
        <v>-41.912252116672455</v>
      </c>
      <c r="AF2443" s="31">
        <v>-20.131387487059818</v>
      </c>
      <c r="AG2443" s="28" t="s">
        <v>74</v>
      </c>
      <c r="AH2443" s="32">
        <v>45940</v>
      </c>
      <c r="AJ2443" s="30" t="s">
        <v>7143</v>
      </c>
    </row>
    <row r="2444" spans="1:36" x14ac:dyDescent="0.2">
      <c r="A2444" s="23" t="s">
        <v>4550</v>
      </c>
      <c r="B2444" s="24" t="s">
        <v>194</v>
      </c>
      <c r="C2444" s="25" t="s">
        <v>4551</v>
      </c>
      <c r="D2444" s="26" t="s">
        <v>74</v>
      </c>
      <c r="E2444" s="24">
        <v>3</v>
      </c>
      <c r="F2444" s="27">
        <v>-15.393042516249574</v>
      </c>
      <c r="G2444" s="27">
        <v>17.497175097319211</v>
      </c>
      <c r="H2444" s="26" t="s">
        <v>74</v>
      </c>
      <c r="I2444" s="27">
        <v>30.984364468456199</v>
      </c>
      <c r="J2444" s="27">
        <v>1.3742388350000001</v>
      </c>
      <c r="K2444" s="26" t="s">
        <v>74</v>
      </c>
      <c r="L2444" s="23" t="s">
        <v>122</v>
      </c>
      <c r="M2444" s="23" t="s">
        <v>221</v>
      </c>
      <c r="N2444" s="28" t="s">
        <v>74</v>
      </c>
      <c r="O2444" s="3" t="s">
        <v>156</v>
      </c>
      <c r="P2444" s="3" t="s">
        <v>309</v>
      </c>
      <c r="Q2444" s="28" t="s">
        <v>74</v>
      </c>
      <c r="R2444" s="29">
        <v>5</v>
      </c>
      <c r="S2444" s="30">
        <v>21</v>
      </c>
      <c r="T2444" s="30">
        <v>0</v>
      </c>
      <c r="U2444" s="30">
        <v>0</v>
      </c>
      <c r="V2444" s="30">
        <v>0</v>
      </c>
      <c r="W2444" s="28" t="s">
        <v>74</v>
      </c>
      <c r="X2444" s="3" t="s">
        <v>83</v>
      </c>
      <c r="Y2444" s="28" t="s">
        <v>74</v>
      </c>
      <c r="Z2444" s="31">
        <v>-12.56931608133087</v>
      </c>
      <c r="AA2444" s="31">
        <v>34.527872582480086</v>
      </c>
      <c r="AB2444" s="31">
        <v>-12.56931608133087</v>
      </c>
      <c r="AC2444" s="31">
        <v>76.648620870978547</v>
      </c>
      <c r="AD2444" s="28" t="s">
        <v>74</v>
      </c>
      <c r="AE2444" s="31">
        <v>-15.393042516249574</v>
      </c>
      <c r="AF2444" s="31">
        <v>45.701938095919147</v>
      </c>
      <c r="AG2444" s="28" t="s">
        <v>74</v>
      </c>
      <c r="AH2444" s="32">
        <v>45940</v>
      </c>
      <c r="AJ2444" s="30" t="s">
        <v>7144</v>
      </c>
    </row>
    <row r="2445" spans="1:36" x14ac:dyDescent="0.2">
      <c r="A2445" s="23" t="s">
        <v>4552</v>
      </c>
      <c r="B2445" s="24" t="s">
        <v>194</v>
      </c>
      <c r="C2445" s="25" t="s">
        <v>4553</v>
      </c>
      <c r="D2445" s="26" t="s">
        <v>74</v>
      </c>
      <c r="E2445" s="24">
        <v>3</v>
      </c>
      <c r="F2445" s="27">
        <v>-6.0610813285708982</v>
      </c>
      <c r="G2445" s="27">
        <v>30.441147563583804</v>
      </c>
      <c r="H2445" s="26" t="s">
        <v>74</v>
      </c>
      <c r="I2445" s="27">
        <v>33.859171943850924</v>
      </c>
      <c r="J2445" s="27">
        <v>1.3428240840000001</v>
      </c>
      <c r="K2445" s="26" t="s">
        <v>74</v>
      </c>
      <c r="L2445" s="23" t="s">
        <v>91</v>
      </c>
      <c r="M2445" s="23" t="s">
        <v>106</v>
      </c>
      <c r="N2445" s="28" t="s">
        <v>74</v>
      </c>
      <c r="O2445" s="3" t="s">
        <v>156</v>
      </c>
      <c r="P2445" s="3" t="s">
        <v>196</v>
      </c>
      <c r="Q2445" s="28" t="s">
        <v>74</v>
      </c>
      <c r="R2445" s="29">
        <v>3</v>
      </c>
      <c r="S2445" s="30">
        <v>0</v>
      </c>
      <c r="T2445" s="30">
        <v>0</v>
      </c>
      <c r="U2445" s="30">
        <v>0</v>
      </c>
      <c r="V2445" s="30">
        <v>0</v>
      </c>
      <c r="W2445" s="28" t="s">
        <v>74</v>
      </c>
      <c r="X2445" s="3" t="s">
        <v>83</v>
      </c>
      <c r="Y2445" s="28" t="s">
        <v>74</v>
      </c>
      <c r="Z2445" s="31">
        <v>-6.520414381474704</v>
      </c>
      <c r="AA2445" s="31">
        <v>56.052899287894206</v>
      </c>
      <c r="AB2445" s="31">
        <v>-37.637206276933078</v>
      </c>
      <c r="AC2445" s="31">
        <v>-0.17310270326553662</v>
      </c>
      <c r="AD2445" s="28" t="s">
        <v>74</v>
      </c>
      <c r="AE2445" s="31">
        <v>-55.101540901164647</v>
      </c>
      <c r="AF2445" s="31">
        <v>-17.562920067907037</v>
      </c>
      <c r="AG2445" s="28" t="s">
        <v>74</v>
      </c>
      <c r="AH2445" s="32">
        <v>45940</v>
      </c>
      <c r="AJ2445" s="30" t="s">
        <v>7145</v>
      </c>
    </row>
    <row r="2446" spans="1:36" x14ac:dyDescent="0.2">
      <c r="A2446" s="23" t="s">
        <v>4554</v>
      </c>
      <c r="B2446" s="24" t="s">
        <v>194</v>
      </c>
      <c r="C2446" s="25" t="s">
        <v>4555</v>
      </c>
      <c r="D2446" s="26" t="s">
        <v>74</v>
      </c>
      <c r="E2446" s="24">
        <v>5</v>
      </c>
      <c r="F2446" s="27">
        <v>-2.5610669406128466</v>
      </c>
      <c r="G2446" s="27">
        <v>70.303634411803998</v>
      </c>
      <c r="H2446" s="26" t="s">
        <v>74</v>
      </c>
      <c r="I2446" s="27">
        <v>38.588316088796645</v>
      </c>
      <c r="J2446" s="27">
        <v>1.321875347</v>
      </c>
      <c r="K2446" s="26" t="s">
        <v>74</v>
      </c>
      <c r="L2446" s="23" t="s">
        <v>178</v>
      </c>
      <c r="M2446" s="23" t="s">
        <v>683</v>
      </c>
      <c r="N2446" s="28" t="s">
        <v>74</v>
      </c>
      <c r="O2446" s="3" t="s">
        <v>156</v>
      </c>
      <c r="P2446" s="3" t="s">
        <v>196</v>
      </c>
      <c r="Q2446" s="28" t="s">
        <v>74</v>
      </c>
      <c r="R2446" s="29">
        <v>5</v>
      </c>
      <c r="S2446" s="30">
        <v>23</v>
      </c>
      <c r="T2446" s="30">
        <v>22</v>
      </c>
      <c r="U2446" s="30">
        <v>0</v>
      </c>
      <c r="V2446" s="30">
        <v>0</v>
      </c>
      <c r="W2446" s="28" t="s">
        <v>74</v>
      </c>
      <c r="X2446" s="3" t="s">
        <v>83</v>
      </c>
      <c r="Y2446" s="28" t="s">
        <v>74</v>
      </c>
      <c r="Z2446" s="31">
        <v>-0.87336244541484709</v>
      </c>
      <c r="AA2446" s="31">
        <v>97.27122621013298</v>
      </c>
      <c r="AB2446" s="31">
        <v>-0.87336244541484709</v>
      </c>
      <c r="AC2446" s="31">
        <v>103.6558467395551</v>
      </c>
      <c r="AD2446" s="28" t="s">
        <v>74</v>
      </c>
      <c r="AE2446" s="31">
        <v>-2.5610669406128466</v>
      </c>
      <c r="AF2446" s="31">
        <v>67.61893259652075</v>
      </c>
      <c r="AG2446" s="28" t="s">
        <v>74</v>
      </c>
      <c r="AH2446" s="32">
        <v>45940</v>
      </c>
      <c r="AJ2446" s="30" t="s">
        <v>7146</v>
      </c>
    </row>
    <row r="2447" spans="1:36" x14ac:dyDescent="0.2">
      <c r="A2447" s="23" t="s">
        <v>4556</v>
      </c>
      <c r="B2447" s="24" t="s">
        <v>194</v>
      </c>
      <c r="C2447" s="25" t="s">
        <v>4557</v>
      </c>
      <c r="D2447" s="26" t="s">
        <v>74</v>
      </c>
      <c r="E2447" s="24">
        <v>0</v>
      </c>
      <c r="F2447" s="27">
        <v>-14.885197799326837</v>
      </c>
      <c r="G2447" s="27">
        <v>2.6375487072059527</v>
      </c>
      <c r="H2447" s="26" t="s">
        <v>74</v>
      </c>
      <c r="I2447" s="27">
        <v>12.826936095257752</v>
      </c>
      <c r="J2447" s="27">
        <v>1.303036952</v>
      </c>
      <c r="K2447" s="26" t="s">
        <v>74</v>
      </c>
      <c r="L2447" s="23" t="s">
        <v>493</v>
      </c>
      <c r="M2447" s="23" t="s">
        <v>881</v>
      </c>
      <c r="N2447" s="28" t="s">
        <v>74</v>
      </c>
      <c r="O2447" s="3" t="s">
        <v>156</v>
      </c>
      <c r="P2447" s="3" t="s">
        <v>196</v>
      </c>
      <c r="Q2447" s="28" t="s">
        <v>74</v>
      </c>
      <c r="R2447" s="29">
        <v>2</v>
      </c>
      <c r="S2447" s="30">
        <v>0</v>
      </c>
      <c r="T2447" s="30">
        <v>0</v>
      </c>
      <c r="U2447" s="30">
        <v>0</v>
      </c>
      <c r="V2447" s="30">
        <v>1</v>
      </c>
      <c r="W2447" s="28" t="s">
        <v>74</v>
      </c>
      <c r="X2447" s="3" t="s">
        <v>101</v>
      </c>
      <c r="Y2447" s="28" t="s">
        <v>74</v>
      </c>
      <c r="Z2447" s="31">
        <v>-6.1826024442846839</v>
      </c>
      <c r="AA2447" s="31">
        <v>9.0377384765352939</v>
      </c>
      <c r="AB2447" s="31">
        <v>-23.65444617784712</v>
      </c>
      <c r="AC2447" s="31">
        <v>2.0610332799783042</v>
      </c>
      <c r="AD2447" s="28" t="s">
        <v>74</v>
      </c>
      <c r="AE2447" s="31">
        <v>-50.853335596762193</v>
      </c>
      <c r="AF2447" s="31">
        <v>-20.277630224053386</v>
      </c>
      <c r="AG2447" s="28" t="s">
        <v>74</v>
      </c>
      <c r="AH2447" s="32">
        <v>45940</v>
      </c>
      <c r="AJ2447" s="30" t="s">
        <v>7147</v>
      </c>
    </row>
    <row r="2448" spans="1:36" x14ac:dyDescent="0.2">
      <c r="A2448" s="23" t="s">
        <v>4558</v>
      </c>
      <c r="B2448" s="24" t="s">
        <v>194</v>
      </c>
      <c r="C2448" s="25" t="s">
        <v>4559</v>
      </c>
      <c r="D2448" s="26" t="s">
        <v>74</v>
      </c>
      <c r="E2448" s="24">
        <v>3</v>
      </c>
      <c r="F2448" s="27">
        <v>-1.5428657299978725</v>
      </c>
      <c r="G2448" s="27">
        <v>26.542727677945305</v>
      </c>
      <c r="H2448" s="26" t="s">
        <v>74</v>
      </c>
      <c r="I2448" s="27">
        <v>34.161295302038738</v>
      </c>
      <c r="J2448" s="27">
        <v>1.300277517</v>
      </c>
      <c r="K2448" s="26" t="s">
        <v>74</v>
      </c>
      <c r="L2448" s="23" t="s">
        <v>129</v>
      </c>
      <c r="M2448" s="23" t="s">
        <v>563</v>
      </c>
      <c r="N2448" s="28" t="s">
        <v>74</v>
      </c>
      <c r="O2448" s="3" t="s">
        <v>156</v>
      </c>
      <c r="P2448" s="3" t="s">
        <v>196</v>
      </c>
      <c r="Q2448" s="28" t="s">
        <v>74</v>
      </c>
      <c r="R2448" s="29">
        <v>5</v>
      </c>
      <c r="S2448" s="30">
        <v>4</v>
      </c>
      <c r="T2448" s="30">
        <v>0</v>
      </c>
      <c r="U2448" s="30">
        <v>0</v>
      </c>
      <c r="V2448" s="30">
        <v>0</v>
      </c>
      <c r="W2448" s="28" t="s">
        <v>74</v>
      </c>
      <c r="X2448" s="3" t="s">
        <v>83</v>
      </c>
      <c r="Y2448" s="28" t="s">
        <v>74</v>
      </c>
      <c r="Z2448" s="31">
        <v>-2.0242914979757085</v>
      </c>
      <c r="AA2448" s="31">
        <v>40.55875007260267</v>
      </c>
      <c r="AB2448" s="31">
        <v>-4.5251903578332735</v>
      </c>
      <c r="AC2448" s="31">
        <v>8.4606233034820182</v>
      </c>
      <c r="AD2448" s="28" t="s">
        <v>74</v>
      </c>
      <c r="AE2448" s="31">
        <v>-29.662553522061003</v>
      </c>
      <c r="AF2448" s="31">
        <v>-14.496138838434817</v>
      </c>
      <c r="AG2448" s="28" t="s">
        <v>74</v>
      </c>
      <c r="AH2448" s="32">
        <v>45940</v>
      </c>
      <c r="AJ2448" s="30" t="s">
        <v>7148</v>
      </c>
    </row>
    <row r="2449" spans="1:36" x14ac:dyDescent="0.2">
      <c r="A2449" s="23" t="s">
        <v>4560</v>
      </c>
      <c r="B2449" s="24" t="s">
        <v>194</v>
      </c>
      <c r="C2449" s="25" t="s">
        <v>4561</v>
      </c>
      <c r="D2449" s="26" t="s">
        <v>74</v>
      </c>
      <c r="E2449" s="24">
        <v>0</v>
      </c>
      <c r="F2449" s="27">
        <v>-32.159281497866097</v>
      </c>
      <c r="G2449" s="27">
        <v>16.290921106183141</v>
      </c>
      <c r="H2449" s="26" t="s">
        <v>74</v>
      </c>
      <c r="I2449" s="27">
        <v>54.064569652917662</v>
      </c>
      <c r="J2449" s="27">
        <v>1.2999480839999999</v>
      </c>
      <c r="K2449" s="26" t="s">
        <v>74</v>
      </c>
      <c r="L2449" s="23" t="s">
        <v>75</v>
      </c>
      <c r="M2449" s="23" t="s">
        <v>82</v>
      </c>
      <c r="N2449" s="28" t="s">
        <v>74</v>
      </c>
      <c r="O2449" s="3" t="s">
        <v>156</v>
      </c>
      <c r="P2449" s="3" t="s">
        <v>196</v>
      </c>
      <c r="Q2449" s="28" t="s">
        <v>74</v>
      </c>
      <c r="R2449" s="29">
        <v>1</v>
      </c>
      <c r="S2449" s="30">
        <v>0</v>
      </c>
      <c r="T2449" s="30">
        <v>0</v>
      </c>
      <c r="U2449" s="30">
        <v>0</v>
      </c>
      <c r="V2449" s="30">
        <v>15</v>
      </c>
      <c r="W2449" s="28" t="s">
        <v>74</v>
      </c>
      <c r="X2449" s="3" t="s">
        <v>79</v>
      </c>
      <c r="Y2449" s="28" t="s">
        <v>74</v>
      </c>
      <c r="Z2449" s="31">
        <v>-22.802328910947796</v>
      </c>
      <c r="AA2449" s="31">
        <v>22.992700729926995</v>
      </c>
      <c r="AB2449" s="31">
        <v>-32.929762003482885</v>
      </c>
      <c r="AC2449" s="31">
        <v>-5.9068356682894976</v>
      </c>
      <c r="AD2449" s="28" t="s">
        <v>74</v>
      </c>
      <c r="AE2449" s="31">
        <v>-46.505632914366124</v>
      </c>
      <c r="AF2449" s="31">
        <v>-25.430380528452755</v>
      </c>
      <c r="AG2449" s="28" t="s">
        <v>74</v>
      </c>
      <c r="AH2449" s="32">
        <v>45940</v>
      </c>
      <c r="AJ2449" s="30" t="s">
        <v>7149</v>
      </c>
    </row>
    <row r="2450" spans="1:36" x14ac:dyDescent="0.2">
      <c r="A2450" s="23" t="s">
        <v>4562</v>
      </c>
      <c r="B2450" s="24" t="s">
        <v>194</v>
      </c>
      <c r="C2450" s="25" t="s">
        <v>4563</v>
      </c>
      <c r="D2450" s="26" t="s">
        <v>74</v>
      </c>
      <c r="E2450" s="24">
        <v>0</v>
      </c>
      <c r="F2450" s="27">
        <v>-42.079428414849268</v>
      </c>
      <c r="G2450" s="27">
        <v>0.78970918242329724</v>
      </c>
      <c r="H2450" s="26" t="s">
        <v>74</v>
      </c>
      <c r="I2450" s="27">
        <v>48.52220026372175</v>
      </c>
      <c r="J2450" s="27">
        <v>1.2759115409999999</v>
      </c>
      <c r="K2450" s="26" t="s">
        <v>74</v>
      </c>
      <c r="L2450" s="23" t="s">
        <v>178</v>
      </c>
      <c r="M2450" s="23" t="s">
        <v>2930</v>
      </c>
      <c r="N2450" s="28" t="s">
        <v>74</v>
      </c>
      <c r="O2450" s="3" t="s">
        <v>156</v>
      </c>
      <c r="P2450" s="3" t="s">
        <v>1262</v>
      </c>
      <c r="Q2450" s="28" t="s">
        <v>74</v>
      </c>
      <c r="R2450" s="29">
        <v>0</v>
      </c>
      <c r="S2450" s="30">
        <v>0</v>
      </c>
      <c r="T2450" s="30">
        <v>0</v>
      </c>
      <c r="U2450" s="30">
        <v>11</v>
      </c>
      <c r="V2450" s="30">
        <v>13</v>
      </c>
      <c r="W2450" s="28" t="s">
        <v>74</v>
      </c>
      <c r="X2450" s="3" t="s">
        <v>79</v>
      </c>
      <c r="Y2450" s="28" t="s">
        <v>74</v>
      </c>
      <c r="Z2450" s="31">
        <v>-35.664077305025529</v>
      </c>
      <c r="AA2450" s="31">
        <v>0.24813895781637718</v>
      </c>
      <c r="AB2450" s="31">
        <v>-42.563379320541841</v>
      </c>
      <c r="AC2450" s="31">
        <v>-20.267600877766871</v>
      </c>
      <c r="AD2450" s="28" t="s">
        <v>74</v>
      </c>
      <c r="AE2450" s="31">
        <v>-50.712834927043382</v>
      </c>
      <c r="AF2450" s="31">
        <v>-35.992223882790874</v>
      </c>
      <c r="AG2450" s="28" t="s">
        <v>74</v>
      </c>
      <c r="AH2450" s="32">
        <v>45940</v>
      </c>
      <c r="AJ2450" s="30" t="s">
        <v>7150</v>
      </c>
    </row>
    <row r="2451" spans="1:36" x14ac:dyDescent="0.2">
      <c r="A2451" s="23" t="s">
        <v>4564</v>
      </c>
      <c r="B2451" s="24" t="s">
        <v>194</v>
      </c>
      <c r="C2451" s="25" t="s">
        <v>4565</v>
      </c>
      <c r="D2451" s="26" t="s">
        <v>74</v>
      </c>
      <c r="E2451" s="24">
        <v>0</v>
      </c>
      <c r="F2451" s="27">
        <v>-28.32515328205406</v>
      </c>
      <c r="G2451" s="27">
        <v>8.41392892595481</v>
      </c>
      <c r="H2451" s="26" t="s">
        <v>74</v>
      </c>
      <c r="I2451" s="27">
        <v>33.327682731405716</v>
      </c>
      <c r="J2451" s="27">
        <v>1.245939234</v>
      </c>
      <c r="K2451" s="26" t="s">
        <v>74</v>
      </c>
      <c r="L2451" s="23" t="s">
        <v>91</v>
      </c>
      <c r="M2451" s="23" t="s">
        <v>92</v>
      </c>
      <c r="N2451" s="28" t="s">
        <v>74</v>
      </c>
      <c r="O2451" s="3" t="s">
        <v>156</v>
      </c>
      <c r="P2451" s="3" t="s">
        <v>196</v>
      </c>
      <c r="Q2451" s="28" t="s">
        <v>74</v>
      </c>
      <c r="R2451" s="29">
        <v>0</v>
      </c>
      <c r="S2451" s="30">
        <v>0</v>
      </c>
      <c r="T2451" s="30">
        <v>0</v>
      </c>
      <c r="U2451" s="30">
        <v>4</v>
      </c>
      <c r="V2451" s="30">
        <v>4</v>
      </c>
      <c r="W2451" s="28" t="s">
        <v>74</v>
      </c>
      <c r="X2451" s="3" t="s">
        <v>83</v>
      </c>
      <c r="Y2451" s="28" t="s">
        <v>74</v>
      </c>
      <c r="Z2451" s="31">
        <v>-21.212121212121211</v>
      </c>
      <c r="AA2451" s="31">
        <v>7.8838174273858863</v>
      </c>
      <c r="AB2451" s="31">
        <v>-47.806885476262167</v>
      </c>
      <c r="AC2451" s="31">
        <v>-25.407591032773141</v>
      </c>
      <c r="AD2451" s="28" t="s">
        <v>74</v>
      </c>
      <c r="AE2451" s="31">
        <v>-60.734541576262636</v>
      </c>
      <c r="AF2451" s="31">
        <v>-41.831864295014817</v>
      </c>
      <c r="AG2451" s="28" t="s">
        <v>74</v>
      </c>
      <c r="AH2451" s="32">
        <v>45940</v>
      </c>
      <c r="AJ2451" s="30" t="s">
        <v>7151</v>
      </c>
    </row>
    <row r="2452" spans="1:36" x14ac:dyDescent="0.2">
      <c r="A2452" s="23" t="s">
        <v>4566</v>
      </c>
      <c r="B2452" s="24" t="s">
        <v>194</v>
      </c>
      <c r="C2452" s="25" t="s">
        <v>4567</v>
      </c>
      <c r="D2452" s="26" t="s">
        <v>74</v>
      </c>
      <c r="E2452" s="24">
        <v>3</v>
      </c>
      <c r="F2452" s="27">
        <v>-9.6673313273052326</v>
      </c>
      <c r="G2452" s="27">
        <v>17.749147410864733</v>
      </c>
      <c r="H2452" s="26" t="s">
        <v>74</v>
      </c>
      <c r="I2452" s="27">
        <v>28.058646189799884</v>
      </c>
      <c r="J2452" s="27">
        <v>1.239951265</v>
      </c>
      <c r="K2452" s="26" t="s">
        <v>74</v>
      </c>
      <c r="L2452" s="23" t="s">
        <v>247</v>
      </c>
      <c r="M2452" s="23" t="s">
        <v>248</v>
      </c>
      <c r="N2452" s="28" t="s">
        <v>74</v>
      </c>
      <c r="O2452" s="3" t="s">
        <v>156</v>
      </c>
      <c r="P2452" s="3" t="s">
        <v>196</v>
      </c>
      <c r="Q2452" s="28" t="s">
        <v>74</v>
      </c>
      <c r="R2452" s="29">
        <v>5</v>
      </c>
      <c r="S2452" s="30">
        <v>16</v>
      </c>
      <c r="T2452" s="30">
        <v>0</v>
      </c>
      <c r="U2452" s="30">
        <v>0</v>
      </c>
      <c r="V2452" s="30">
        <v>0</v>
      </c>
      <c r="W2452" s="28" t="s">
        <v>74</v>
      </c>
      <c r="X2452" s="3" t="s">
        <v>83</v>
      </c>
      <c r="Y2452" s="28" t="s">
        <v>74</v>
      </c>
      <c r="Z2452" s="31">
        <v>-5.0584571999295065</v>
      </c>
      <c r="AA2452" s="31">
        <v>38.427274284735304</v>
      </c>
      <c r="AB2452" s="31">
        <v>-5.0584571999295065</v>
      </c>
      <c r="AC2452" s="31">
        <v>27.828330349222092</v>
      </c>
      <c r="AD2452" s="28" t="s">
        <v>74</v>
      </c>
      <c r="AE2452" s="31">
        <v>-17.871302370862406</v>
      </c>
      <c r="AF2452" s="31">
        <v>2.4111001051705552</v>
      </c>
      <c r="AG2452" s="28" t="s">
        <v>74</v>
      </c>
      <c r="AH2452" s="32">
        <v>45940</v>
      </c>
      <c r="AJ2452" s="30" t="s">
        <v>7152</v>
      </c>
    </row>
    <row r="2453" spans="1:36" x14ac:dyDescent="0.2">
      <c r="A2453" s="23" t="s">
        <v>4568</v>
      </c>
      <c r="B2453" s="24" t="s">
        <v>194</v>
      </c>
      <c r="C2453" s="25" t="s">
        <v>4569</v>
      </c>
      <c r="D2453" s="26" t="s">
        <v>74</v>
      </c>
      <c r="E2453" s="24">
        <v>5</v>
      </c>
      <c r="F2453" s="27">
        <v>0</v>
      </c>
      <c r="G2453" s="27">
        <v>78.560656706713885</v>
      </c>
      <c r="H2453" s="26" t="s">
        <v>74</v>
      </c>
      <c r="I2453" s="27">
        <v>42.612886516650342</v>
      </c>
      <c r="J2453" s="27">
        <v>1.233030195</v>
      </c>
      <c r="K2453" s="26" t="s">
        <v>74</v>
      </c>
      <c r="L2453" s="23" t="s">
        <v>247</v>
      </c>
      <c r="M2453" s="23" t="s">
        <v>536</v>
      </c>
      <c r="N2453" s="28" t="s">
        <v>74</v>
      </c>
      <c r="O2453" s="3" t="s">
        <v>156</v>
      </c>
      <c r="P2453" s="3" t="s">
        <v>4570</v>
      </c>
      <c r="Q2453" s="28" t="s">
        <v>74</v>
      </c>
      <c r="R2453" s="29">
        <v>5</v>
      </c>
      <c r="S2453" s="30">
        <v>24</v>
      </c>
      <c r="T2453" s="30">
        <v>24</v>
      </c>
      <c r="U2453" s="30">
        <v>0</v>
      </c>
      <c r="V2453" s="30">
        <v>0</v>
      </c>
      <c r="W2453" s="28" t="s">
        <v>74</v>
      </c>
      <c r="X2453" s="3" t="s">
        <v>79</v>
      </c>
      <c r="Y2453" s="28" t="s">
        <v>74</v>
      </c>
      <c r="Z2453" s="31">
        <v>-0.75642965204236012</v>
      </c>
      <c r="AA2453" s="31">
        <v>119.80231194504942</v>
      </c>
      <c r="AB2453" s="31">
        <v>-0.75642965204236012</v>
      </c>
      <c r="AC2453" s="31">
        <v>84.26319300586357</v>
      </c>
      <c r="AD2453" s="28" t="s">
        <v>74</v>
      </c>
      <c r="AE2453" s="31">
        <v>0</v>
      </c>
      <c r="AF2453" s="31">
        <v>47.540393143811954</v>
      </c>
      <c r="AG2453" s="28" t="s">
        <v>74</v>
      </c>
      <c r="AH2453" s="32">
        <v>45940</v>
      </c>
      <c r="AJ2453" s="30" t="s">
        <v>7153</v>
      </c>
    </row>
    <row r="2454" spans="1:36" x14ac:dyDescent="0.2">
      <c r="A2454" s="23" t="s">
        <v>3092</v>
      </c>
      <c r="B2454" s="24" t="s">
        <v>194</v>
      </c>
      <c r="C2454" s="25" t="s">
        <v>4571</v>
      </c>
      <c r="D2454" s="26" t="s">
        <v>74</v>
      </c>
      <c r="E2454" s="24">
        <v>0</v>
      </c>
      <c r="F2454" s="27">
        <v>-38.605959808526194</v>
      </c>
      <c r="G2454" s="27">
        <v>8.7715605843248046</v>
      </c>
      <c r="H2454" s="26" t="s">
        <v>74</v>
      </c>
      <c r="I2454" s="27">
        <v>35.379315797253035</v>
      </c>
      <c r="J2454" s="27">
        <v>1.227311174</v>
      </c>
      <c r="K2454" s="26" t="s">
        <v>74</v>
      </c>
      <c r="L2454" s="23" t="s">
        <v>178</v>
      </c>
      <c r="M2454" s="23" t="s">
        <v>467</v>
      </c>
      <c r="N2454" s="28" t="s">
        <v>74</v>
      </c>
      <c r="O2454" s="3" t="s">
        <v>156</v>
      </c>
      <c r="P2454" s="3" t="s">
        <v>196</v>
      </c>
      <c r="Q2454" s="28" t="s">
        <v>74</v>
      </c>
      <c r="R2454" s="29">
        <v>0</v>
      </c>
      <c r="S2454" s="30">
        <v>0</v>
      </c>
      <c r="T2454" s="30">
        <v>0</v>
      </c>
      <c r="U2454" s="30">
        <v>27</v>
      </c>
      <c r="V2454" s="30">
        <v>17</v>
      </c>
      <c r="W2454" s="28" t="s">
        <v>74</v>
      </c>
      <c r="X2454" s="3" t="s">
        <v>83</v>
      </c>
      <c r="Y2454" s="28" t="s">
        <v>74</v>
      </c>
      <c r="Z2454" s="31">
        <v>-31.108462455303943</v>
      </c>
      <c r="AA2454" s="31">
        <v>8.2397003745318322</v>
      </c>
      <c r="AB2454" s="31">
        <v>-55.867755974650692</v>
      </c>
      <c r="AC2454" s="31">
        <v>-37.534177882776078</v>
      </c>
      <c r="AD2454" s="28" t="s">
        <v>74</v>
      </c>
      <c r="AE2454" s="31">
        <v>-67.731119521151811</v>
      </c>
      <c r="AF2454" s="31">
        <v>-51.550253617500161</v>
      </c>
      <c r="AG2454" s="28" t="s">
        <v>74</v>
      </c>
      <c r="AH2454" s="32">
        <v>45940</v>
      </c>
      <c r="AJ2454" s="30" t="s">
        <v>7154</v>
      </c>
    </row>
    <row r="2455" spans="1:36" x14ac:dyDescent="0.2">
      <c r="A2455" s="23" t="s">
        <v>4572</v>
      </c>
      <c r="B2455" s="24" t="s">
        <v>194</v>
      </c>
      <c r="C2455" s="25" t="s">
        <v>4573</v>
      </c>
      <c r="D2455" s="26" t="s">
        <v>74</v>
      </c>
      <c r="E2455" s="24">
        <v>0</v>
      </c>
      <c r="F2455" s="27">
        <v>-11.474361019313296</v>
      </c>
      <c r="G2455" s="27">
        <v>3.8195984187837722</v>
      </c>
      <c r="H2455" s="26" t="s">
        <v>74</v>
      </c>
      <c r="I2455" s="27">
        <v>29.558958225608006</v>
      </c>
      <c r="J2455" s="27">
        <v>1.217565974</v>
      </c>
      <c r="K2455" s="26" t="s">
        <v>74</v>
      </c>
      <c r="L2455" s="23" t="s">
        <v>247</v>
      </c>
      <c r="M2455" s="23" t="s">
        <v>1436</v>
      </c>
      <c r="N2455" s="28" t="s">
        <v>74</v>
      </c>
      <c r="O2455" s="3" t="s">
        <v>156</v>
      </c>
      <c r="P2455" s="3" t="s">
        <v>196</v>
      </c>
      <c r="Q2455" s="28" t="s">
        <v>74</v>
      </c>
      <c r="R2455" s="29">
        <v>4</v>
      </c>
      <c r="S2455" s="30">
        <v>0</v>
      </c>
      <c r="T2455" s="30">
        <v>0</v>
      </c>
      <c r="U2455" s="30">
        <v>0</v>
      </c>
      <c r="V2455" s="30">
        <v>5</v>
      </c>
      <c r="W2455" s="28" t="s">
        <v>74</v>
      </c>
      <c r="X2455" s="3" t="s">
        <v>83</v>
      </c>
      <c r="Y2455" s="28" t="s">
        <v>74</v>
      </c>
      <c r="Z2455" s="31">
        <v>-3.4835906587012251</v>
      </c>
      <c r="AA2455" s="31">
        <v>21.571437878689153</v>
      </c>
      <c r="AB2455" s="31">
        <v>-18.586387434554972</v>
      </c>
      <c r="AC2455" s="31">
        <v>4.3274944041382124</v>
      </c>
      <c r="AD2455" s="28" t="s">
        <v>74</v>
      </c>
      <c r="AE2455" s="31">
        <v>-32.347223800639654</v>
      </c>
      <c r="AF2455" s="31">
        <v>-17.003071839274835</v>
      </c>
      <c r="AG2455" s="28" t="s">
        <v>74</v>
      </c>
      <c r="AH2455" s="32">
        <v>45940</v>
      </c>
      <c r="AJ2455" s="30" t="s">
        <v>7155</v>
      </c>
    </row>
    <row r="2456" spans="1:36" x14ac:dyDescent="0.2">
      <c r="A2456" s="23" t="s">
        <v>2277</v>
      </c>
      <c r="B2456" s="24" t="s">
        <v>194</v>
      </c>
      <c r="C2456" s="25" t="s">
        <v>4574</v>
      </c>
      <c r="D2456" s="26" t="s">
        <v>74</v>
      </c>
      <c r="E2456" s="24">
        <v>0</v>
      </c>
      <c r="F2456" s="27">
        <v>-22.841513584682531</v>
      </c>
      <c r="G2456" s="27">
        <v>7.9907287441543158</v>
      </c>
      <c r="H2456" s="26" t="s">
        <v>74</v>
      </c>
      <c r="I2456" s="27">
        <v>35.121623555128537</v>
      </c>
      <c r="J2456" s="27">
        <v>1.1948955189999999</v>
      </c>
      <c r="K2456" s="26" t="s">
        <v>74</v>
      </c>
      <c r="L2456" s="23" t="s">
        <v>178</v>
      </c>
      <c r="M2456" s="23" t="s">
        <v>578</v>
      </c>
      <c r="N2456" s="28" t="s">
        <v>74</v>
      </c>
      <c r="O2456" s="3" t="s">
        <v>156</v>
      </c>
      <c r="P2456" s="3" t="s">
        <v>196</v>
      </c>
      <c r="Q2456" s="28" t="s">
        <v>74</v>
      </c>
      <c r="R2456" s="29">
        <v>0</v>
      </c>
      <c r="S2456" s="30">
        <v>0</v>
      </c>
      <c r="T2456" s="30">
        <v>0</v>
      </c>
      <c r="U2456" s="30">
        <v>1</v>
      </c>
      <c r="V2456" s="30">
        <v>7</v>
      </c>
      <c r="W2456" s="28" t="s">
        <v>74</v>
      </c>
      <c r="X2456" s="3" t="s">
        <v>83</v>
      </c>
      <c r="Y2456" s="28" t="s">
        <v>74</v>
      </c>
      <c r="Z2456" s="31">
        <v>-12.1994049070777</v>
      </c>
      <c r="AA2456" s="31">
        <v>15.529026667950319</v>
      </c>
      <c r="AB2456" s="31">
        <v>-33.546231517545642</v>
      </c>
      <c r="AC2456" s="31">
        <v>-0.28608200057143079</v>
      </c>
      <c r="AD2456" s="28" t="s">
        <v>74</v>
      </c>
      <c r="AE2456" s="31">
        <v>-51.034164886360621</v>
      </c>
      <c r="AF2456" s="31">
        <v>-20.658554202187311</v>
      </c>
      <c r="AG2456" s="28" t="s">
        <v>74</v>
      </c>
      <c r="AH2456" s="32">
        <v>45940</v>
      </c>
      <c r="AJ2456" s="30" t="s">
        <v>7156</v>
      </c>
    </row>
    <row r="2457" spans="1:36" x14ac:dyDescent="0.2">
      <c r="A2457" s="23" t="s">
        <v>4575</v>
      </c>
      <c r="B2457" s="24" t="s">
        <v>194</v>
      </c>
      <c r="C2457" s="25" t="s">
        <v>4576</v>
      </c>
      <c r="D2457" s="26" t="s">
        <v>74</v>
      </c>
      <c r="E2457" s="24">
        <v>1</v>
      </c>
      <c r="F2457" s="27">
        <v>-20.712130539762246</v>
      </c>
      <c r="G2457" s="27">
        <v>1.3445515418829912</v>
      </c>
      <c r="H2457" s="26" t="s">
        <v>74</v>
      </c>
      <c r="I2457" s="27">
        <v>42.447207092769297</v>
      </c>
      <c r="J2457" s="27">
        <v>1.1812531550000001</v>
      </c>
      <c r="K2457" s="26" t="s">
        <v>74</v>
      </c>
      <c r="L2457" s="23" t="s">
        <v>88</v>
      </c>
      <c r="M2457" s="23" t="s">
        <v>1777</v>
      </c>
      <c r="N2457" s="28" t="s">
        <v>74</v>
      </c>
      <c r="O2457" s="3" t="s">
        <v>156</v>
      </c>
      <c r="P2457" s="3" t="s">
        <v>196</v>
      </c>
      <c r="Q2457" s="28" t="s">
        <v>74</v>
      </c>
      <c r="R2457" s="29">
        <v>1</v>
      </c>
      <c r="S2457" s="30">
        <v>0</v>
      </c>
      <c r="T2457" s="30">
        <v>0</v>
      </c>
      <c r="U2457" s="30">
        <v>0</v>
      </c>
      <c r="V2457" s="30">
        <v>0</v>
      </c>
      <c r="W2457" s="28" t="s">
        <v>74</v>
      </c>
      <c r="X2457" s="3" t="s">
        <v>79</v>
      </c>
      <c r="Y2457" s="28" t="s">
        <v>74</v>
      </c>
      <c r="Z2457" s="31">
        <v>-14.231802847504147</v>
      </c>
      <c r="AA2457" s="31">
        <v>16.558741905642922</v>
      </c>
      <c r="AB2457" s="31">
        <v>-44.848210018016253</v>
      </c>
      <c r="AC2457" s="31">
        <v>-16.060678057046129</v>
      </c>
      <c r="AD2457" s="28" t="s">
        <v>74</v>
      </c>
      <c r="AE2457" s="31">
        <v>-53.016423851113423</v>
      </c>
      <c r="AF2457" s="31">
        <v>-32.715800341686766</v>
      </c>
      <c r="AG2457" s="28" t="s">
        <v>74</v>
      </c>
      <c r="AH2457" s="32">
        <v>45940</v>
      </c>
      <c r="AJ2457" s="30" t="s">
        <v>7157</v>
      </c>
    </row>
    <row r="2458" spans="1:36" x14ac:dyDescent="0.2">
      <c r="A2458" s="23" t="s">
        <v>4577</v>
      </c>
      <c r="B2458" s="24" t="s">
        <v>194</v>
      </c>
      <c r="C2458" s="25" t="s">
        <v>4578</v>
      </c>
      <c r="D2458" s="26" t="s">
        <v>74</v>
      </c>
      <c r="E2458" s="24">
        <v>1</v>
      </c>
      <c r="F2458" s="27">
        <v>-22.558400722775517</v>
      </c>
      <c r="G2458" s="27">
        <v>6.5975764401614327</v>
      </c>
      <c r="H2458" s="26" t="s">
        <v>74</v>
      </c>
      <c r="I2458" s="27">
        <v>49.057541414504598</v>
      </c>
      <c r="J2458" s="27">
        <v>1.1673081439999999</v>
      </c>
      <c r="K2458" s="26" t="s">
        <v>74</v>
      </c>
      <c r="L2458" s="23" t="s">
        <v>75</v>
      </c>
      <c r="M2458" s="23" t="s">
        <v>174</v>
      </c>
      <c r="N2458" s="28" t="s">
        <v>74</v>
      </c>
      <c r="O2458" s="3" t="s">
        <v>156</v>
      </c>
      <c r="P2458" s="3" t="s">
        <v>201</v>
      </c>
      <c r="Q2458" s="28" t="s">
        <v>74</v>
      </c>
      <c r="R2458" s="29">
        <v>1</v>
      </c>
      <c r="S2458" s="30">
        <v>0</v>
      </c>
      <c r="T2458" s="30">
        <v>0</v>
      </c>
      <c r="U2458" s="30">
        <v>0</v>
      </c>
      <c r="V2458" s="30">
        <v>0</v>
      </c>
      <c r="W2458" s="28" t="s">
        <v>74</v>
      </c>
      <c r="X2458" s="3" t="s">
        <v>79</v>
      </c>
      <c r="Y2458" s="28" t="s">
        <v>74</v>
      </c>
      <c r="Z2458" s="31">
        <v>-18.929110105580691</v>
      </c>
      <c r="AA2458" s="31">
        <v>11.053719008264466</v>
      </c>
      <c r="AB2458" s="31">
        <v>-37.861271676300575</v>
      </c>
      <c r="AC2458" s="31">
        <v>28.301909349718784</v>
      </c>
      <c r="AD2458" s="28" t="s">
        <v>74</v>
      </c>
      <c r="AE2458" s="31">
        <v>-50.596553010512878</v>
      </c>
      <c r="AF2458" s="31">
        <v>5.9784958686061218</v>
      </c>
      <c r="AG2458" s="28" t="s">
        <v>74</v>
      </c>
      <c r="AH2458" s="32">
        <v>45940</v>
      </c>
      <c r="AJ2458" s="30" t="s">
        <v>7158</v>
      </c>
    </row>
    <row r="2459" spans="1:36" x14ac:dyDescent="0.2">
      <c r="A2459" s="23" t="s">
        <v>3829</v>
      </c>
      <c r="B2459" s="24" t="s">
        <v>72</v>
      </c>
      <c r="C2459" s="25" t="s">
        <v>4579</v>
      </c>
      <c r="D2459" s="26" t="s">
        <v>74</v>
      </c>
      <c r="E2459" s="24">
        <v>0</v>
      </c>
      <c r="F2459" s="27">
        <v>-20.21679060133636</v>
      </c>
      <c r="G2459" s="27">
        <v>3.5731144953390297</v>
      </c>
      <c r="H2459" s="26" t="s">
        <v>74</v>
      </c>
      <c r="I2459" s="27">
        <v>60.001178148428913</v>
      </c>
      <c r="J2459" s="27">
        <v>1.158604295</v>
      </c>
      <c r="K2459" s="26" t="s">
        <v>74</v>
      </c>
      <c r="L2459" s="23" t="s">
        <v>91</v>
      </c>
      <c r="M2459" s="23" t="s">
        <v>1488</v>
      </c>
      <c r="N2459" s="28" t="s">
        <v>74</v>
      </c>
      <c r="O2459" s="3" t="s">
        <v>77</v>
      </c>
      <c r="P2459" s="3" t="s">
        <v>78</v>
      </c>
      <c r="Q2459" s="28" t="s">
        <v>74</v>
      </c>
      <c r="R2459" s="29">
        <v>2</v>
      </c>
      <c r="S2459" s="30">
        <v>0</v>
      </c>
      <c r="T2459" s="30">
        <v>0</v>
      </c>
      <c r="U2459" s="30">
        <v>0</v>
      </c>
      <c r="V2459" s="30">
        <v>5</v>
      </c>
      <c r="W2459" s="28" t="s">
        <v>74</v>
      </c>
      <c r="X2459" s="3" t="s">
        <v>79</v>
      </c>
      <c r="Y2459" s="28" t="s">
        <v>74</v>
      </c>
      <c r="Z2459" s="31">
        <v>-16.731517509727617</v>
      </c>
      <c r="AA2459" s="31">
        <v>26.440177252584952</v>
      </c>
      <c r="AB2459" s="31">
        <v>-76.215615448735747</v>
      </c>
      <c r="AC2459" s="31">
        <v>-59.843031288189586</v>
      </c>
      <c r="AD2459" s="28" t="s">
        <v>74</v>
      </c>
      <c r="AE2459" s="31">
        <v>-84.184517242118943</v>
      </c>
      <c r="AF2459" s="31">
        <v>-71.767134486742222</v>
      </c>
      <c r="AG2459" s="28" t="s">
        <v>74</v>
      </c>
      <c r="AH2459" s="32">
        <v>45940</v>
      </c>
      <c r="AJ2459" s="30" t="s">
        <v>7159</v>
      </c>
    </row>
    <row r="2460" spans="1:36" x14ac:dyDescent="0.2">
      <c r="A2460" s="23" t="s">
        <v>4580</v>
      </c>
      <c r="B2460" s="24" t="s">
        <v>154</v>
      </c>
      <c r="C2460" s="25" t="s">
        <v>4581</v>
      </c>
      <c r="D2460" s="26" t="s">
        <v>74</v>
      </c>
      <c r="E2460" s="24">
        <v>0</v>
      </c>
      <c r="F2460" s="27">
        <v>-64.59692157507412</v>
      </c>
      <c r="G2460" s="27">
        <v>0</v>
      </c>
      <c r="H2460" s="26" t="s">
        <v>74</v>
      </c>
      <c r="I2460" s="27">
        <v>71.970287225798785</v>
      </c>
      <c r="J2460" s="27">
        <v>1.1540083640000001</v>
      </c>
      <c r="K2460" s="26" t="s">
        <v>74</v>
      </c>
      <c r="L2460" s="23" t="s">
        <v>129</v>
      </c>
      <c r="M2460" s="23" t="s">
        <v>366</v>
      </c>
      <c r="N2460" s="28" t="s">
        <v>74</v>
      </c>
      <c r="O2460" s="3" t="s">
        <v>156</v>
      </c>
      <c r="P2460" s="3" t="s">
        <v>175</v>
      </c>
      <c r="Q2460" s="28" t="s">
        <v>74</v>
      </c>
      <c r="R2460" s="29">
        <v>0</v>
      </c>
      <c r="S2460" s="30">
        <v>0</v>
      </c>
      <c r="T2460" s="30">
        <v>0</v>
      </c>
      <c r="U2460" s="30">
        <v>50</v>
      </c>
      <c r="V2460" s="30">
        <v>31</v>
      </c>
      <c r="W2460" s="28" t="s">
        <v>74</v>
      </c>
      <c r="X2460" s="3" t="s">
        <v>79</v>
      </c>
      <c r="Y2460" s="28" t="s">
        <v>74</v>
      </c>
      <c r="Z2460" s="31">
        <v>-62.177801157285643</v>
      </c>
      <c r="AA2460" s="31">
        <v>0</v>
      </c>
      <c r="AB2460" s="31">
        <v>-76.04930046635576</v>
      </c>
      <c r="AC2460" s="31">
        <v>-62.91812202722862</v>
      </c>
      <c r="AD2460" s="28" t="s">
        <v>74</v>
      </c>
      <c r="AE2460" s="31">
        <v>-81.771888399998232</v>
      </c>
      <c r="AF2460" s="31">
        <v>-70.372312669806973</v>
      </c>
      <c r="AG2460" s="28" t="s">
        <v>74</v>
      </c>
      <c r="AH2460" s="32">
        <v>45940</v>
      </c>
      <c r="AJ2460" s="30" t="s">
        <v>7160</v>
      </c>
    </row>
    <row r="2461" spans="1:36" x14ac:dyDescent="0.2">
      <c r="A2461" s="23" t="s">
        <v>4582</v>
      </c>
      <c r="B2461" s="24" t="s">
        <v>154</v>
      </c>
      <c r="C2461" s="25" t="s">
        <v>4583</v>
      </c>
      <c r="D2461" s="26" t="s">
        <v>74</v>
      </c>
      <c r="E2461" s="24">
        <v>1</v>
      </c>
      <c r="F2461" s="27">
        <v>-36.917537065788281</v>
      </c>
      <c r="G2461" s="27">
        <v>0</v>
      </c>
      <c r="H2461" s="26" t="s">
        <v>74</v>
      </c>
      <c r="I2461" s="27">
        <v>37.761242970939989</v>
      </c>
      <c r="J2461" s="27">
        <v>1.150734183</v>
      </c>
      <c r="K2461" s="26" t="s">
        <v>74</v>
      </c>
      <c r="L2461" s="23" t="s">
        <v>97</v>
      </c>
      <c r="M2461" s="23" t="s">
        <v>1040</v>
      </c>
      <c r="N2461" s="28" t="s">
        <v>74</v>
      </c>
      <c r="O2461" s="3" t="s">
        <v>156</v>
      </c>
      <c r="P2461" s="3" t="s">
        <v>157</v>
      </c>
      <c r="Q2461" s="28" t="s">
        <v>74</v>
      </c>
      <c r="R2461" s="29">
        <v>1</v>
      </c>
      <c r="S2461" s="30">
        <v>0</v>
      </c>
      <c r="T2461" s="30">
        <v>0</v>
      </c>
      <c r="U2461" s="30">
        <v>0</v>
      </c>
      <c r="V2461" s="30">
        <v>0</v>
      </c>
      <c r="W2461" s="28" t="s">
        <v>74</v>
      </c>
      <c r="X2461" s="3" t="s">
        <v>83</v>
      </c>
      <c r="Y2461" s="28" t="s">
        <v>74</v>
      </c>
      <c r="Z2461" s="31">
        <v>-32.607062359128477</v>
      </c>
      <c r="AA2461" s="31">
        <v>0</v>
      </c>
      <c r="AB2461" s="31">
        <v>-61.135181975736565</v>
      </c>
      <c r="AC2461" s="31">
        <v>-34.194840494015537</v>
      </c>
      <c r="AD2461" s="28" t="s">
        <v>74</v>
      </c>
      <c r="AE2461" s="31">
        <v>-65.865225861486337</v>
      </c>
      <c r="AF2461" s="31">
        <v>-46.402796453649181</v>
      </c>
      <c r="AG2461" s="28" t="s">
        <v>74</v>
      </c>
      <c r="AH2461" s="32">
        <v>45940</v>
      </c>
      <c r="AJ2461" s="30" t="s">
        <v>7161</v>
      </c>
    </row>
    <row r="2462" spans="1:36" x14ac:dyDescent="0.2">
      <c r="A2462" s="23" t="s">
        <v>4584</v>
      </c>
      <c r="B2462" s="24" t="s">
        <v>194</v>
      </c>
      <c r="C2462" s="25" t="s">
        <v>4585</v>
      </c>
      <c r="D2462" s="26" t="s">
        <v>74</v>
      </c>
      <c r="E2462" s="24">
        <v>3</v>
      </c>
      <c r="F2462" s="27">
        <v>-7.1809061290765319</v>
      </c>
      <c r="G2462" s="27">
        <v>51.275910138254901</v>
      </c>
      <c r="H2462" s="26" t="s">
        <v>74</v>
      </c>
      <c r="I2462" s="27">
        <v>65.730481749716162</v>
      </c>
      <c r="J2462" s="27">
        <v>1.127027405</v>
      </c>
      <c r="K2462" s="26" t="s">
        <v>74</v>
      </c>
      <c r="L2462" s="23" t="s">
        <v>91</v>
      </c>
      <c r="M2462" s="23" t="s">
        <v>568</v>
      </c>
      <c r="N2462" s="28" t="s">
        <v>74</v>
      </c>
      <c r="O2462" s="3" t="s">
        <v>156</v>
      </c>
      <c r="P2462" s="3" t="s">
        <v>196</v>
      </c>
      <c r="Q2462" s="28" t="s">
        <v>74</v>
      </c>
      <c r="R2462" s="29">
        <v>3</v>
      </c>
      <c r="S2462" s="30">
        <v>0</v>
      </c>
      <c r="T2462" s="30">
        <v>0</v>
      </c>
      <c r="U2462" s="30">
        <v>0</v>
      </c>
      <c r="V2462" s="30">
        <v>0</v>
      </c>
      <c r="W2462" s="28" t="s">
        <v>74</v>
      </c>
      <c r="X2462" s="3" t="s">
        <v>79</v>
      </c>
      <c r="Y2462" s="28" t="s">
        <v>74</v>
      </c>
      <c r="Z2462" s="31">
        <v>-7.6109936575052748</v>
      </c>
      <c r="AA2462" s="31">
        <v>81.252592285358787</v>
      </c>
      <c r="AB2462" s="31">
        <v>-76.906410188659294</v>
      </c>
      <c r="AC2462" s="31">
        <v>-32.468194760490029</v>
      </c>
      <c r="AD2462" s="28" t="s">
        <v>74</v>
      </c>
      <c r="AE2462" s="31">
        <v>-82.626436477945148</v>
      </c>
      <c r="AF2462" s="31">
        <v>-49.254163545230902</v>
      </c>
      <c r="AG2462" s="28" t="s">
        <v>74</v>
      </c>
      <c r="AH2462" s="32">
        <v>45940</v>
      </c>
      <c r="AJ2462" s="30" t="s">
        <v>7162</v>
      </c>
    </row>
    <row r="2463" spans="1:36" x14ac:dyDescent="0.2">
      <c r="A2463" s="23" t="s">
        <v>4586</v>
      </c>
      <c r="B2463" s="24" t="s">
        <v>194</v>
      </c>
      <c r="C2463" s="25" t="s">
        <v>4587</v>
      </c>
      <c r="D2463" s="26" t="s">
        <v>74</v>
      </c>
      <c r="E2463" s="24">
        <v>0</v>
      </c>
      <c r="F2463" s="27">
        <v>-26.813824204947849</v>
      </c>
      <c r="G2463" s="27">
        <v>8.3039980733343288</v>
      </c>
      <c r="H2463" s="26" t="s">
        <v>74</v>
      </c>
      <c r="I2463" s="27">
        <v>45.677808534754845</v>
      </c>
      <c r="J2463" s="27">
        <v>1.1059253899999999</v>
      </c>
      <c r="K2463" s="26" t="s">
        <v>74</v>
      </c>
      <c r="L2463" s="23" t="s">
        <v>91</v>
      </c>
      <c r="M2463" s="23" t="s">
        <v>170</v>
      </c>
      <c r="N2463" s="28" t="s">
        <v>74</v>
      </c>
      <c r="O2463" s="3" t="s">
        <v>156</v>
      </c>
      <c r="P2463" s="3" t="s">
        <v>196</v>
      </c>
      <c r="Q2463" s="28" t="s">
        <v>74</v>
      </c>
      <c r="R2463" s="29">
        <v>0</v>
      </c>
      <c r="S2463" s="30">
        <v>0</v>
      </c>
      <c r="T2463" s="30">
        <v>0</v>
      </c>
      <c r="U2463" s="30">
        <v>1</v>
      </c>
      <c r="V2463" s="30">
        <v>18</v>
      </c>
      <c r="W2463" s="28" t="s">
        <v>74</v>
      </c>
      <c r="X2463" s="3" t="s">
        <v>79</v>
      </c>
      <c r="Y2463" s="28" t="s">
        <v>74</v>
      </c>
      <c r="Z2463" s="31">
        <v>-18.707636692272935</v>
      </c>
      <c r="AA2463" s="31">
        <v>11.600496277915644</v>
      </c>
      <c r="AB2463" s="31">
        <v>-75.523809523809533</v>
      </c>
      <c r="AC2463" s="31">
        <v>-44.407018498031533</v>
      </c>
      <c r="AD2463" s="28" t="s">
        <v>74</v>
      </c>
      <c r="AE2463" s="31">
        <v>-81.589218719465578</v>
      </c>
      <c r="AF2463" s="31">
        <v>-57.761096756114583</v>
      </c>
      <c r="AG2463" s="28" t="s">
        <v>74</v>
      </c>
      <c r="AH2463" s="32">
        <v>45940</v>
      </c>
      <c r="AJ2463" s="30" t="s">
        <v>7163</v>
      </c>
    </row>
    <row r="2464" spans="1:36" x14ac:dyDescent="0.2">
      <c r="A2464" s="23" t="s">
        <v>4588</v>
      </c>
      <c r="B2464" s="24" t="s">
        <v>72</v>
      </c>
      <c r="C2464" s="25" t="s">
        <v>4589</v>
      </c>
      <c r="D2464" s="26" t="s">
        <v>74</v>
      </c>
      <c r="E2464" s="24">
        <v>0</v>
      </c>
      <c r="F2464" s="27">
        <v>-24.423863349053896</v>
      </c>
      <c r="G2464" s="27">
        <v>3.0240853398637015</v>
      </c>
      <c r="H2464" s="26" t="s">
        <v>74</v>
      </c>
      <c r="I2464" s="27">
        <v>25.628184606195738</v>
      </c>
      <c r="J2464" s="27">
        <v>1.09737376</v>
      </c>
      <c r="K2464" s="26" t="s">
        <v>74</v>
      </c>
      <c r="L2464" s="23" t="s">
        <v>493</v>
      </c>
      <c r="M2464" s="23" t="s">
        <v>1662</v>
      </c>
      <c r="N2464" s="28" t="s">
        <v>74</v>
      </c>
      <c r="O2464" s="3" t="s">
        <v>77</v>
      </c>
      <c r="P2464" s="3" t="s">
        <v>78</v>
      </c>
      <c r="Q2464" s="28" t="s">
        <v>74</v>
      </c>
      <c r="R2464" s="29">
        <v>2</v>
      </c>
      <c r="S2464" s="30">
        <v>0</v>
      </c>
      <c r="T2464" s="30">
        <v>0</v>
      </c>
      <c r="U2464" s="30">
        <v>0</v>
      </c>
      <c r="V2464" s="30">
        <v>11</v>
      </c>
      <c r="W2464" s="28" t="s">
        <v>74</v>
      </c>
      <c r="X2464" s="3" t="s">
        <v>83</v>
      </c>
      <c r="Y2464" s="28" t="s">
        <v>74</v>
      </c>
      <c r="Z2464" s="31">
        <v>-12.485811577752559</v>
      </c>
      <c r="AA2464" s="31">
        <v>2.6631158455392834</v>
      </c>
      <c r="AB2464" s="31">
        <v>-14.806629834254151</v>
      </c>
      <c r="AC2464" s="31">
        <v>3.485765673865489</v>
      </c>
      <c r="AD2464" s="28" t="s">
        <v>74</v>
      </c>
      <c r="AE2464" s="31">
        <v>-43.338894138544283</v>
      </c>
      <c r="AF2464" s="31">
        <v>-22.202876901006423</v>
      </c>
      <c r="AG2464" s="28" t="s">
        <v>74</v>
      </c>
      <c r="AH2464" s="32">
        <v>45940</v>
      </c>
      <c r="AJ2464" s="30" t="s">
        <v>7164</v>
      </c>
    </row>
    <row r="2465" spans="1:36" x14ac:dyDescent="0.2">
      <c r="A2465" s="23" t="s">
        <v>4590</v>
      </c>
      <c r="B2465" s="24" t="s">
        <v>194</v>
      </c>
      <c r="C2465" s="25" t="s">
        <v>4591</v>
      </c>
      <c r="D2465" s="26" t="s">
        <v>74</v>
      </c>
      <c r="E2465" s="24">
        <v>5</v>
      </c>
      <c r="F2465" s="27">
        <v>-7.2537869701499034</v>
      </c>
      <c r="G2465" s="27">
        <v>34.91115791645344</v>
      </c>
      <c r="H2465" s="26" t="s">
        <v>74</v>
      </c>
      <c r="I2465" s="27">
        <v>37.313551077229995</v>
      </c>
      <c r="J2465" s="27">
        <v>1.068733218</v>
      </c>
      <c r="K2465" s="26" t="s">
        <v>74</v>
      </c>
      <c r="L2465" s="23" t="s">
        <v>178</v>
      </c>
      <c r="M2465" s="23" t="s">
        <v>179</v>
      </c>
      <c r="N2465" s="28" t="s">
        <v>74</v>
      </c>
      <c r="O2465" s="3" t="s">
        <v>156</v>
      </c>
      <c r="P2465" s="3" t="s">
        <v>196</v>
      </c>
      <c r="Q2465" s="28" t="s">
        <v>74</v>
      </c>
      <c r="R2465" s="29">
        <v>5</v>
      </c>
      <c r="S2465" s="30">
        <v>17</v>
      </c>
      <c r="T2465" s="30">
        <v>6</v>
      </c>
      <c r="U2465" s="30">
        <v>0</v>
      </c>
      <c r="V2465" s="30">
        <v>0</v>
      </c>
      <c r="W2465" s="28" t="s">
        <v>74</v>
      </c>
      <c r="X2465" s="3" t="s">
        <v>83</v>
      </c>
      <c r="Y2465" s="28" t="s">
        <v>74</v>
      </c>
      <c r="Z2465" s="31">
        <v>-4.1584158415841612</v>
      </c>
      <c r="AA2465" s="31">
        <v>61.400583576490199</v>
      </c>
      <c r="AB2465" s="31">
        <v>-4.1584158415841612</v>
      </c>
      <c r="AC2465" s="31">
        <v>27.914286856377561</v>
      </c>
      <c r="AD2465" s="28" t="s">
        <v>74</v>
      </c>
      <c r="AE2465" s="31">
        <v>-19.19799683223318</v>
      </c>
      <c r="AF2465" s="31">
        <v>1.9252502258825281</v>
      </c>
      <c r="AG2465" s="28" t="s">
        <v>74</v>
      </c>
      <c r="AH2465" s="32">
        <v>45940</v>
      </c>
      <c r="AJ2465" s="30" t="s">
        <v>7165</v>
      </c>
    </row>
    <row r="2466" spans="1:36" x14ac:dyDescent="0.2">
      <c r="A2466" s="23" t="s">
        <v>4592</v>
      </c>
      <c r="B2466" s="24" t="s">
        <v>194</v>
      </c>
      <c r="C2466" s="25" t="s">
        <v>4593</v>
      </c>
      <c r="D2466" s="26" t="s">
        <v>74</v>
      </c>
      <c r="E2466" s="24">
        <v>0</v>
      </c>
      <c r="F2466" s="27">
        <v>-47.420091797624295</v>
      </c>
      <c r="G2466" s="27">
        <v>0</v>
      </c>
      <c r="H2466" s="26" t="s">
        <v>74</v>
      </c>
      <c r="I2466" s="27">
        <v>51.116724867149124</v>
      </c>
      <c r="J2466" s="27">
        <v>1.06119075</v>
      </c>
      <c r="K2466" s="26" t="s">
        <v>74</v>
      </c>
      <c r="L2466" s="23" t="s">
        <v>91</v>
      </c>
      <c r="M2466" s="23" t="s">
        <v>92</v>
      </c>
      <c r="N2466" s="28" t="s">
        <v>74</v>
      </c>
      <c r="O2466" s="3" t="s">
        <v>156</v>
      </c>
      <c r="P2466" s="3" t="s">
        <v>196</v>
      </c>
      <c r="Q2466" s="28" t="s">
        <v>74</v>
      </c>
      <c r="R2466" s="29">
        <v>0</v>
      </c>
      <c r="S2466" s="30">
        <v>0</v>
      </c>
      <c r="T2466" s="30">
        <v>0</v>
      </c>
      <c r="U2466" s="30">
        <v>8</v>
      </c>
      <c r="V2466" s="30">
        <v>15</v>
      </c>
      <c r="W2466" s="28" t="s">
        <v>74</v>
      </c>
      <c r="X2466" s="3" t="s">
        <v>79</v>
      </c>
      <c r="Y2466" s="28" t="s">
        <v>74</v>
      </c>
      <c r="Z2466" s="31">
        <v>-42.89345781008047</v>
      </c>
      <c r="AA2466" s="31">
        <v>0</v>
      </c>
      <c r="AB2466" s="31">
        <v>-60.454463748892039</v>
      </c>
      <c r="AC2466" s="31">
        <v>-48.96931616164153</v>
      </c>
      <c r="AD2466" s="28" t="s">
        <v>74</v>
      </c>
      <c r="AE2466" s="31">
        <v>-71.825173038484039</v>
      </c>
      <c r="AF2466" s="31">
        <v>-60.296714442318908</v>
      </c>
      <c r="AG2466" s="28" t="s">
        <v>74</v>
      </c>
      <c r="AH2466" s="32">
        <v>45940</v>
      </c>
      <c r="AJ2466" s="30" t="s">
        <v>7166</v>
      </c>
    </row>
    <row r="2467" spans="1:36" x14ac:dyDescent="0.2">
      <c r="A2467" s="23" t="s">
        <v>4594</v>
      </c>
      <c r="B2467" s="24" t="s">
        <v>194</v>
      </c>
      <c r="C2467" s="25" t="s">
        <v>4595</v>
      </c>
      <c r="D2467" s="26" t="s">
        <v>74</v>
      </c>
      <c r="E2467" s="24">
        <v>3</v>
      </c>
      <c r="F2467" s="27">
        <v>-18.943118952236972</v>
      </c>
      <c r="G2467" s="27">
        <v>15.35501053831444</v>
      </c>
      <c r="H2467" s="26" t="s">
        <v>74</v>
      </c>
      <c r="I2467" s="27">
        <v>45.272313172869374</v>
      </c>
      <c r="J2467" s="27">
        <v>1.0483126679999999</v>
      </c>
      <c r="K2467" s="26" t="s">
        <v>74</v>
      </c>
      <c r="L2467" s="23" t="s">
        <v>113</v>
      </c>
      <c r="M2467" s="23" t="s">
        <v>324</v>
      </c>
      <c r="N2467" s="28" t="s">
        <v>74</v>
      </c>
      <c r="O2467" s="3" t="s">
        <v>156</v>
      </c>
      <c r="P2467" s="3" t="s">
        <v>196</v>
      </c>
      <c r="Q2467" s="28" t="s">
        <v>74</v>
      </c>
      <c r="R2467" s="29">
        <v>5</v>
      </c>
      <c r="S2467" s="30">
        <v>4</v>
      </c>
      <c r="T2467" s="30">
        <v>0</v>
      </c>
      <c r="U2467" s="30">
        <v>0</v>
      </c>
      <c r="V2467" s="30">
        <v>0</v>
      </c>
      <c r="W2467" s="28" t="s">
        <v>74</v>
      </c>
      <c r="X2467" s="3" t="s">
        <v>79</v>
      </c>
      <c r="Y2467" s="28" t="s">
        <v>74</v>
      </c>
      <c r="Z2467" s="31">
        <v>-12.330827067669176</v>
      </c>
      <c r="AA2467" s="31">
        <v>37.988165680473365</v>
      </c>
      <c r="AB2467" s="31">
        <v>-21.534323491211708</v>
      </c>
      <c r="AC2467" s="31">
        <v>37.482571117211066</v>
      </c>
      <c r="AD2467" s="28" t="s">
        <v>74</v>
      </c>
      <c r="AE2467" s="31">
        <v>-42.924556250685264</v>
      </c>
      <c r="AF2467" s="31">
        <v>8.1585182502678055</v>
      </c>
      <c r="AG2467" s="28" t="s">
        <v>74</v>
      </c>
      <c r="AH2467" s="32">
        <v>45940</v>
      </c>
      <c r="AJ2467" s="30" t="s">
        <v>7167</v>
      </c>
    </row>
    <row r="2468" spans="1:36" x14ac:dyDescent="0.2">
      <c r="A2468" s="23" t="s">
        <v>4596</v>
      </c>
      <c r="B2468" s="24" t="s">
        <v>194</v>
      </c>
      <c r="C2468" s="25" t="s">
        <v>4597</v>
      </c>
      <c r="D2468" s="26" t="s">
        <v>74</v>
      </c>
      <c r="E2468" s="24">
        <v>4</v>
      </c>
      <c r="F2468" s="27">
        <v>0</v>
      </c>
      <c r="G2468" s="27">
        <v>88.107610443804617</v>
      </c>
      <c r="H2468" s="26" t="s">
        <v>74</v>
      </c>
      <c r="I2468" s="27">
        <v>44.042927000655865</v>
      </c>
      <c r="J2468" s="27">
        <v>1.0114692350000001</v>
      </c>
      <c r="K2468" s="26" t="s">
        <v>74</v>
      </c>
      <c r="L2468" s="23" t="s">
        <v>113</v>
      </c>
      <c r="M2468" s="23" t="s">
        <v>295</v>
      </c>
      <c r="N2468" s="28" t="s">
        <v>74</v>
      </c>
      <c r="O2468" s="3" t="s">
        <v>156</v>
      </c>
      <c r="P2468" s="3" t="s">
        <v>196</v>
      </c>
      <c r="Q2468" s="28" t="s">
        <v>74</v>
      </c>
      <c r="R2468" s="29">
        <v>4</v>
      </c>
      <c r="S2468" s="30">
        <v>0</v>
      </c>
      <c r="T2468" s="30">
        <v>0</v>
      </c>
      <c r="U2468" s="30">
        <v>0</v>
      </c>
      <c r="V2468" s="30">
        <v>0</v>
      </c>
      <c r="W2468" s="28" t="s">
        <v>74</v>
      </c>
      <c r="X2468" s="3" t="s">
        <v>79</v>
      </c>
      <c r="Y2468" s="28" t="s">
        <v>74</v>
      </c>
      <c r="Z2468" s="31">
        <v>-1.3280212483399734</v>
      </c>
      <c r="AA2468" s="31">
        <v>127.87915963809233</v>
      </c>
      <c r="AB2468" s="31">
        <v>-23.41785198928056</v>
      </c>
      <c r="AC2468" s="31">
        <v>50.808515302345192</v>
      </c>
      <c r="AD2468" s="28" t="s">
        <v>74</v>
      </c>
      <c r="AE2468" s="31">
        <v>-43.571163565670567</v>
      </c>
      <c r="AF2468" s="31">
        <v>17.4970841366972</v>
      </c>
      <c r="AG2468" s="28" t="s">
        <v>74</v>
      </c>
      <c r="AH2468" s="32">
        <v>45940</v>
      </c>
      <c r="AJ2468" s="30" t="s">
        <v>7168</v>
      </c>
    </row>
    <row r="2469" spans="1:36" x14ac:dyDescent="0.2">
      <c r="A2469" s="23" t="s">
        <v>4598</v>
      </c>
      <c r="B2469" s="24" t="s">
        <v>194</v>
      </c>
      <c r="C2469" s="25" t="s">
        <v>4599</v>
      </c>
      <c r="D2469" s="26" t="s">
        <v>74</v>
      </c>
      <c r="E2469" s="24">
        <v>0</v>
      </c>
      <c r="F2469" s="27">
        <v>-21.101624962859368</v>
      </c>
      <c r="G2469" s="27">
        <v>1.1872067293728739</v>
      </c>
      <c r="H2469" s="26" t="s">
        <v>74</v>
      </c>
      <c r="I2469" s="27">
        <v>23.878360929006089</v>
      </c>
      <c r="J2469" s="27">
        <v>1.0038017530000001</v>
      </c>
      <c r="K2469" s="26" t="s">
        <v>74</v>
      </c>
      <c r="L2469" s="23" t="s">
        <v>493</v>
      </c>
      <c r="M2469" s="23" t="s">
        <v>2689</v>
      </c>
      <c r="N2469" s="28" t="s">
        <v>74</v>
      </c>
      <c r="O2469" s="3" t="s">
        <v>156</v>
      </c>
      <c r="P2469" s="3" t="s">
        <v>196</v>
      </c>
      <c r="Q2469" s="28" t="s">
        <v>74</v>
      </c>
      <c r="R2469" s="29">
        <v>0</v>
      </c>
      <c r="S2469" s="30">
        <v>0</v>
      </c>
      <c r="T2469" s="30">
        <v>0</v>
      </c>
      <c r="U2469" s="30">
        <v>7</v>
      </c>
      <c r="V2469" s="30">
        <v>9</v>
      </c>
      <c r="W2469" s="28" t="s">
        <v>74</v>
      </c>
      <c r="X2469" s="3" t="s">
        <v>83</v>
      </c>
      <c r="Y2469" s="28" t="s">
        <v>74</v>
      </c>
      <c r="Z2469" s="31">
        <v>-9.3711610226456212</v>
      </c>
      <c r="AA2469" s="31">
        <v>2.5251068516139172</v>
      </c>
      <c r="AB2469" s="31">
        <v>-45.645374296239659</v>
      </c>
      <c r="AC2469" s="31">
        <v>-16.616017828391076</v>
      </c>
      <c r="AD2469" s="28" t="s">
        <v>74</v>
      </c>
      <c r="AE2469" s="31">
        <v>-61.781885918190426</v>
      </c>
      <c r="AF2469" s="31">
        <v>-34.33625370006326</v>
      </c>
      <c r="AG2469" s="28" t="s">
        <v>74</v>
      </c>
      <c r="AH2469" s="32">
        <v>45940</v>
      </c>
      <c r="AJ2469" s="30" t="s">
        <v>7169</v>
      </c>
    </row>
    <row r="2470" spans="1:36" x14ac:dyDescent="0.2">
      <c r="A2470" s="23" t="s">
        <v>4600</v>
      </c>
      <c r="B2470" s="24" t="s">
        <v>194</v>
      </c>
      <c r="C2470" s="25" t="s">
        <v>4601</v>
      </c>
      <c r="D2470" s="26" t="s">
        <v>74</v>
      </c>
      <c r="E2470" s="24">
        <v>0</v>
      </c>
      <c r="F2470" s="27">
        <v>-35.179655695080072</v>
      </c>
      <c r="G2470" s="27">
        <v>0.43914213823619802</v>
      </c>
      <c r="H2470" s="26" t="s">
        <v>74</v>
      </c>
      <c r="I2470" s="27">
        <v>43.29885906181147</v>
      </c>
      <c r="J2470" s="27">
        <v>0.99286305200000002</v>
      </c>
      <c r="K2470" s="26" t="s">
        <v>74</v>
      </c>
      <c r="L2470" s="23" t="s">
        <v>75</v>
      </c>
      <c r="M2470" s="23" t="s">
        <v>372</v>
      </c>
      <c r="N2470" s="28" t="s">
        <v>74</v>
      </c>
      <c r="O2470" s="3" t="s">
        <v>156</v>
      </c>
      <c r="P2470" s="3" t="s">
        <v>196</v>
      </c>
      <c r="Q2470" s="28" t="s">
        <v>74</v>
      </c>
      <c r="R2470" s="29">
        <v>0</v>
      </c>
      <c r="S2470" s="30">
        <v>0</v>
      </c>
      <c r="T2470" s="30">
        <v>0</v>
      </c>
      <c r="U2470" s="30">
        <v>14</v>
      </c>
      <c r="V2470" s="30">
        <v>14</v>
      </c>
      <c r="W2470" s="28" t="s">
        <v>74</v>
      </c>
      <c r="X2470" s="3" t="s">
        <v>79</v>
      </c>
      <c r="Y2470" s="28" t="s">
        <v>74</v>
      </c>
      <c r="Z2470" s="31">
        <v>-26.74285714285714</v>
      </c>
      <c r="AA2470" s="31">
        <v>0</v>
      </c>
      <c r="AB2470" s="31">
        <v>-49.791122715404697</v>
      </c>
      <c r="AC2470" s="31">
        <v>-16.310473780576892</v>
      </c>
      <c r="AD2470" s="28" t="s">
        <v>74</v>
      </c>
      <c r="AE2470" s="31">
        <v>-51.023214567151875</v>
      </c>
      <c r="AF2470" s="31">
        <v>-23.051495487306433</v>
      </c>
      <c r="AG2470" s="28" t="s">
        <v>74</v>
      </c>
      <c r="AH2470" s="32">
        <v>45940</v>
      </c>
      <c r="AJ2470" s="30" t="s">
        <v>7170</v>
      </c>
    </row>
    <row r="2471" spans="1:36" x14ac:dyDescent="0.2">
      <c r="A2471" s="23" t="s">
        <v>4602</v>
      </c>
      <c r="B2471" s="24" t="s">
        <v>194</v>
      </c>
      <c r="C2471" s="25" t="s">
        <v>4603</v>
      </c>
      <c r="D2471" s="26" t="s">
        <v>74</v>
      </c>
      <c r="E2471" s="24">
        <v>2</v>
      </c>
      <c r="F2471" s="27">
        <v>-16.827908805867345</v>
      </c>
      <c r="G2471" s="27">
        <v>1.1740349030946009</v>
      </c>
      <c r="H2471" s="26" t="s">
        <v>74</v>
      </c>
      <c r="I2471" s="27">
        <v>12.672400526994176</v>
      </c>
      <c r="J2471" s="27">
        <v>0.99076086600000002</v>
      </c>
      <c r="K2471" s="26" t="s">
        <v>74</v>
      </c>
      <c r="L2471" s="23" t="s">
        <v>122</v>
      </c>
      <c r="M2471" s="23" t="s">
        <v>186</v>
      </c>
      <c r="N2471" s="28" t="s">
        <v>74</v>
      </c>
      <c r="O2471" s="3" t="s">
        <v>156</v>
      </c>
      <c r="P2471" s="3" t="s">
        <v>196</v>
      </c>
      <c r="Q2471" s="28" t="s">
        <v>74</v>
      </c>
      <c r="R2471" s="29">
        <v>3</v>
      </c>
      <c r="S2471" s="30">
        <v>0</v>
      </c>
      <c r="T2471" s="30">
        <v>0</v>
      </c>
      <c r="U2471" s="30">
        <v>0</v>
      </c>
      <c r="V2471" s="30">
        <v>0</v>
      </c>
      <c r="W2471" s="28" t="s">
        <v>74</v>
      </c>
      <c r="X2471" s="3" t="s">
        <v>101</v>
      </c>
      <c r="Y2471" s="28" t="s">
        <v>74</v>
      </c>
      <c r="Z2471" s="31">
        <v>-5.7030565216162001</v>
      </c>
      <c r="AA2471" s="31">
        <v>10.82863931675057</v>
      </c>
      <c r="AB2471" s="31">
        <v>-5.7030565216162001</v>
      </c>
      <c r="AC2471" s="31">
        <v>24.354259743981235</v>
      </c>
      <c r="AD2471" s="28" t="s">
        <v>74</v>
      </c>
      <c r="AE2471" s="31">
        <v>-16.827908805867345</v>
      </c>
      <c r="AF2471" s="31">
        <v>-0.44670208530246303</v>
      </c>
      <c r="AG2471" s="28" t="s">
        <v>74</v>
      </c>
      <c r="AH2471" s="32">
        <v>45940</v>
      </c>
      <c r="AJ2471" s="30" t="s">
        <v>7171</v>
      </c>
    </row>
    <row r="2472" spans="1:36" x14ac:dyDescent="0.2">
      <c r="A2472" s="23" t="s">
        <v>4604</v>
      </c>
      <c r="B2472" s="24" t="s">
        <v>194</v>
      </c>
      <c r="C2472" s="25" t="s">
        <v>4605</v>
      </c>
      <c r="D2472" s="26" t="s">
        <v>74</v>
      </c>
      <c r="E2472" s="24">
        <v>0</v>
      </c>
      <c r="F2472" s="27">
        <v>-12.718814988048944</v>
      </c>
      <c r="G2472" s="27">
        <v>5.8487478563013067</v>
      </c>
      <c r="H2472" s="26" t="s">
        <v>74</v>
      </c>
      <c r="I2472" s="27">
        <v>22.243491229821068</v>
      </c>
      <c r="J2472" s="27">
        <v>0.98342514199999997</v>
      </c>
      <c r="K2472" s="26" t="s">
        <v>74</v>
      </c>
      <c r="L2472" s="23" t="s">
        <v>178</v>
      </c>
      <c r="M2472" s="23" t="s">
        <v>826</v>
      </c>
      <c r="N2472" s="28" t="s">
        <v>74</v>
      </c>
      <c r="O2472" s="3" t="s">
        <v>156</v>
      </c>
      <c r="P2472" s="3" t="s">
        <v>196</v>
      </c>
      <c r="Q2472" s="28" t="s">
        <v>74</v>
      </c>
      <c r="R2472" s="29">
        <v>4</v>
      </c>
      <c r="S2472" s="30">
        <v>0</v>
      </c>
      <c r="T2472" s="30">
        <v>0</v>
      </c>
      <c r="U2472" s="30">
        <v>0</v>
      </c>
      <c r="V2472" s="30">
        <v>1</v>
      </c>
      <c r="W2472" s="28" t="s">
        <v>74</v>
      </c>
      <c r="X2472" s="3" t="s">
        <v>83</v>
      </c>
      <c r="Y2472" s="28" t="s">
        <v>74</v>
      </c>
      <c r="Z2472" s="31">
        <v>-4.5080406573127476</v>
      </c>
      <c r="AA2472" s="31">
        <v>22.335634944461113</v>
      </c>
      <c r="AB2472" s="31">
        <v>-15.502449392187865</v>
      </c>
      <c r="AC2472" s="31">
        <v>4.3623794750572236</v>
      </c>
      <c r="AD2472" s="28" t="s">
        <v>74</v>
      </c>
      <c r="AE2472" s="31">
        <v>-35.72541509207835</v>
      </c>
      <c r="AF2472" s="31">
        <v>-17.35728004535228</v>
      </c>
      <c r="AG2472" s="28" t="s">
        <v>74</v>
      </c>
      <c r="AH2472" s="32">
        <v>45940</v>
      </c>
      <c r="AJ2472" s="30" t="s">
        <v>7172</v>
      </c>
    </row>
    <row r="2473" spans="1:36" x14ac:dyDescent="0.2">
      <c r="A2473" s="23" t="s">
        <v>4606</v>
      </c>
      <c r="B2473" s="24" t="s">
        <v>194</v>
      </c>
      <c r="C2473" s="25" t="s">
        <v>4607</v>
      </c>
      <c r="D2473" s="26" t="s">
        <v>74</v>
      </c>
      <c r="E2473" s="24">
        <v>0</v>
      </c>
      <c r="F2473" s="27">
        <v>-31.80329770376601</v>
      </c>
      <c r="G2473" s="27">
        <v>6.5680169522606819</v>
      </c>
      <c r="H2473" s="26" t="s">
        <v>74</v>
      </c>
      <c r="I2473" s="27">
        <v>40.867861431559405</v>
      </c>
      <c r="J2473" s="27">
        <v>0.98311394100000005</v>
      </c>
      <c r="K2473" s="26" t="s">
        <v>74</v>
      </c>
      <c r="L2473" s="23" t="s">
        <v>178</v>
      </c>
      <c r="M2473" s="23" t="s">
        <v>467</v>
      </c>
      <c r="N2473" s="28" t="s">
        <v>74</v>
      </c>
      <c r="O2473" s="3" t="s">
        <v>156</v>
      </c>
      <c r="P2473" s="3" t="s">
        <v>196</v>
      </c>
      <c r="Q2473" s="28" t="s">
        <v>74</v>
      </c>
      <c r="R2473" s="29">
        <v>0</v>
      </c>
      <c r="S2473" s="30">
        <v>0</v>
      </c>
      <c r="T2473" s="30">
        <v>0</v>
      </c>
      <c r="U2473" s="30">
        <v>11</v>
      </c>
      <c r="V2473" s="30">
        <v>60</v>
      </c>
      <c r="W2473" s="28" t="s">
        <v>74</v>
      </c>
      <c r="X2473" s="3" t="s">
        <v>79</v>
      </c>
      <c r="Y2473" s="28" t="s">
        <v>74</v>
      </c>
      <c r="Z2473" s="31">
        <v>-24.249750185346361</v>
      </c>
      <c r="AA2473" s="31">
        <v>6.0469314079422407</v>
      </c>
      <c r="AB2473" s="31">
        <v>-51.631161881239066</v>
      </c>
      <c r="AC2473" s="31">
        <v>-34.362418881725546</v>
      </c>
      <c r="AD2473" s="28" t="s">
        <v>74</v>
      </c>
      <c r="AE2473" s="31">
        <v>-65.04443106106919</v>
      </c>
      <c r="AF2473" s="31">
        <v>-48.767559668864749</v>
      </c>
      <c r="AG2473" s="28" t="s">
        <v>74</v>
      </c>
      <c r="AH2473" s="32">
        <v>45940</v>
      </c>
      <c r="AJ2473" s="30" t="s">
        <v>7173</v>
      </c>
    </row>
    <row r="2474" spans="1:36" x14ac:dyDescent="0.2">
      <c r="A2474" s="23" t="s">
        <v>4608</v>
      </c>
      <c r="B2474" s="24" t="s">
        <v>194</v>
      </c>
      <c r="C2474" s="25" t="s">
        <v>4609</v>
      </c>
      <c r="D2474" s="26" t="s">
        <v>74</v>
      </c>
      <c r="E2474" s="24">
        <v>0</v>
      </c>
      <c r="F2474" s="27">
        <v>-43.237887509791669</v>
      </c>
      <c r="G2474" s="27">
        <v>0</v>
      </c>
      <c r="H2474" s="26" t="s">
        <v>74</v>
      </c>
      <c r="I2474" s="27">
        <v>27.928541984208653</v>
      </c>
      <c r="J2474" s="27">
        <v>0.98031074299999998</v>
      </c>
      <c r="K2474" s="26" t="s">
        <v>74</v>
      </c>
      <c r="L2474" s="23" t="s">
        <v>91</v>
      </c>
      <c r="M2474" s="23" t="s">
        <v>251</v>
      </c>
      <c r="N2474" s="28" t="s">
        <v>74</v>
      </c>
      <c r="O2474" s="3" t="s">
        <v>156</v>
      </c>
      <c r="P2474" s="3" t="s">
        <v>196</v>
      </c>
      <c r="Q2474" s="28" t="s">
        <v>74</v>
      </c>
      <c r="R2474" s="29">
        <v>0</v>
      </c>
      <c r="S2474" s="30">
        <v>0</v>
      </c>
      <c r="T2474" s="30">
        <v>0</v>
      </c>
      <c r="U2474" s="30">
        <v>40</v>
      </c>
      <c r="V2474" s="30">
        <v>25</v>
      </c>
      <c r="W2474" s="28" t="s">
        <v>74</v>
      </c>
      <c r="X2474" s="3" t="s">
        <v>83</v>
      </c>
      <c r="Y2474" s="28" t="s">
        <v>74</v>
      </c>
      <c r="Z2474" s="31">
        <v>-32.326218632823775</v>
      </c>
      <c r="AA2474" s="31">
        <v>0</v>
      </c>
      <c r="AB2474" s="31">
        <v>-52.999799679487182</v>
      </c>
      <c r="AC2474" s="31">
        <v>-34.648828849217054</v>
      </c>
      <c r="AD2474" s="28" t="s">
        <v>74</v>
      </c>
      <c r="AE2474" s="31">
        <v>-64.641228475585933</v>
      </c>
      <c r="AF2474" s="31">
        <v>-48.60299276826909</v>
      </c>
      <c r="AG2474" s="28" t="s">
        <v>74</v>
      </c>
      <c r="AH2474" s="32">
        <v>45940</v>
      </c>
      <c r="AJ2474" s="30" t="s">
        <v>7174</v>
      </c>
    </row>
    <row r="2475" spans="1:36" x14ac:dyDescent="0.2">
      <c r="A2475" s="23" t="s">
        <v>4610</v>
      </c>
      <c r="B2475" s="24" t="s">
        <v>194</v>
      </c>
      <c r="C2475" s="25" t="s">
        <v>4611</v>
      </c>
      <c r="D2475" s="26" t="s">
        <v>74</v>
      </c>
      <c r="E2475" s="24">
        <v>3</v>
      </c>
      <c r="F2475" s="27">
        <v>-13.309467041908862</v>
      </c>
      <c r="G2475" s="27">
        <v>48.769211183347835</v>
      </c>
      <c r="H2475" s="26" t="s">
        <v>74</v>
      </c>
      <c r="I2475" s="27">
        <v>39.877368219127398</v>
      </c>
      <c r="J2475" s="27">
        <v>0.97977422000000003</v>
      </c>
      <c r="K2475" s="26" t="s">
        <v>74</v>
      </c>
      <c r="L2475" s="23" t="s">
        <v>75</v>
      </c>
      <c r="M2475" s="23" t="s">
        <v>82</v>
      </c>
      <c r="N2475" s="28" t="s">
        <v>74</v>
      </c>
      <c r="O2475" s="3" t="s">
        <v>156</v>
      </c>
      <c r="P2475" s="3" t="s">
        <v>196</v>
      </c>
      <c r="Q2475" s="28" t="s">
        <v>74</v>
      </c>
      <c r="R2475" s="29">
        <v>4</v>
      </c>
      <c r="S2475" s="30">
        <v>0</v>
      </c>
      <c r="T2475" s="30">
        <v>0</v>
      </c>
      <c r="U2475" s="30">
        <v>0</v>
      </c>
      <c r="V2475" s="30">
        <v>0</v>
      </c>
      <c r="W2475" s="28" t="s">
        <v>74</v>
      </c>
      <c r="X2475" s="3" t="s">
        <v>79</v>
      </c>
      <c r="Y2475" s="28" t="s">
        <v>74</v>
      </c>
      <c r="Z2475" s="31">
        <v>-11.320754716981133</v>
      </c>
      <c r="AA2475" s="31">
        <v>64.941217757501306</v>
      </c>
      <c r="AB2475" s="31">
        <v>-11.320754716981133</v>
      </c>
      <c r="AC2475" s="31">
        <v>16.061132114609137</v>
      </c>
      <c r="AD2475" s="28" t="s">
        <v>74</v>
      </c>
      <c r="AE2475" s="31">
        <v>-33.048771777685609</v>
      </c>
      <c r="AF2475" s="31">
        <v>-9.196535627460193</v>
      </c>
      <c r="AG2475" s="28" t="s">
        <v>74</v>
      </c>
      <c r="AH2475" s="32">
        <v>45940</v>
      </c>
      <c r="AJ2475" s="30" t="s">
        <v>7175</v>
      </c>
    </row>
    <row r="2476" spans="1:36" x14ac:dyDescent="0.2">
      <c r="A2476" s="23" t="s">
        <v>4612</v>
      </c>
      <c r="B2476" s="24" t="s">
        <v>194</v>
      </c>
      <c r="C2476" s="25" t="s">
        <v>4613</v>
      </c>
      <c r="D2476" s="26" t="s">
        <v>74</v>
      </c>
      <c r="E2476" s="24">
        <v>1</v>
      </c>
      <c r="F2476" s="27">
        <v>-9.8537809204692905</v>
      </c>
      <c r="G2476" s="27">
        <v>12.127999383056848</v>
      </c>
      <c r="H2476" s="26" t="s">
        <v>74</v>
      </c>
      <c r="I2476" s="27">
        <v>24.291034876646606</v>
      </c>
      <c r="J2476" s="27">
        <v>0.97138218200000004</v>
      </c>
      <c r="K2476" s="26" t="s">
        <v>74</v>
      </c>
      <c r="L2476" s="23" t="s">
        <v>493</v>
      </c>
      <c r="M2476" s="23" t="s">
        <v>525</v>
      </c>
      <c r="N2476" s="28" t="s">
        <v>74</v>
      </c>
      <c r="O2476" s="3" t="s">
        <v>156</v>
      </c>
      <c r="P2476" s="3" t="s">
        <v>196</v>
      </c>
      <c r="Q2476" s="28" t="s">
        <v>74</v>
      </c>
      <c r="R2476" s="29">
        <v>5</v>
      </c>
      <c r="S2476" s="30">
        <v>26</v>
      </c>
      <c r="T2476" s="30">
        <v>0</v>
      </c>
      <c r="U2476" s="30">
        <v>0</v>
      </c>
      <c r="V2476" s="30">
        <v>0</v>
      </c>
      <c r="W2476" s="28" t="s">
        <v>74</v>
      </c>
      <c r="X2476" s="3" t="s">
        <v>83</v>
      </c>
      <c r="Y2476" s="28" t="s">
        <v>74</v>
      </c>
      <c r="Z2476" s="31">
        <v>-0.76923076923076195</v>
      </c>
      <c r="AA2476" s="31">
        <v>31.554346902354048</v>
      </c>
      <c r="AB2476" s="31">
        <v>-4.4562399703740274</v>
      </c>
      <c r="AC2476" s="31">
        <v>25.693016729837986</v>
      </c>
      <c r="AD2476" s="28" t="s">
        <v>74</v>
      </c>
      <c r="AE2476" s="31">
        <v>-31.764541521898948</v>
      </c>
      <c r="AF2476" s="31">
        <v>-0.90860278639334824</v>
      </c>
      <c r="AG2476" s="28" t="s">
        <v>74</v>
      </c>
      <c r="AH2476" s="32">
        <v>45940</v>
      </c>
      <c r="AJ2476" s="30" t="s">
        <v>7176</v>
      </c>
    </row>
    <row r="2477" spans="1:36" x14ac:dyDescent="0.2">
      <c r="A2477" s="23" t="s">
        <v>4614</v>
      </c>
      <c r="B2477" s="24" t="s">
        <v>194</v>
      </c>
      <c r="C2477" s="25" t="s">
        <v>4615</v>
      </c>
      <c r="D2477" s="26" t="s">
        <v>74</v>
      </c>
      <c r="E2477" s="24">
        <v>2</v>
      </c>
      <c r="F2477" s="27">
        <v>-23.997286528468482</v>
      </c>
      <c r="G2477" s="27">
        <v>6.0242422335716643</v>
      </c>
      <c r="H2477" s="26" t="s">
        <v>74</v>
      </c>
      <c r="I2477" s="27">
        <v>25.808770127589842</v>
      </c>
      <c r="J2477" s="27">
        <v>0.95913196499999998</v>
      </c>
      <c r="K2477" s="26" t="s">
        <v>74</v>
      </c>
      <c r="L2477" s="23" t="s">
        <v>91</v>
      </c>
      <c r="M2477" s="23" t="s">
        <v>1116</v>
      </c>
      <c r="N2477" s="28" t="s">
        <v>74</v>
      </c>
      <c r="O2477" s="3" t="s">
        <v>156</v>
      </c>
      <c r="P2477" s="3" t="s">
        <v>196</v>
      </c>
      <c r="Q2477" s="28" t="s">
        <v>74</v>
      </c>
      <c r="R2477" s="29">
        <v>2</v>
      </c>
      <c r="S2477" s="30">
        <v>0</v>
      </c>
      <c r="T2477" s="30">
        <v>0</v>
      </c>
      <c r="U2477" s="30">
        <v>0</v>
      </c>
      <c r="V2477" s="30">
        <v>0</v>
      </c>
      <c r="W2477" s="28" t="s">
        <v>74</v>
      </c>
      <c r="X2477" s="3" t="s">
        <v>83</v>
      </c>
      <c r="Y2477" s="28" t="s">
        <v>74</v>
      </c>
      <c r="Z2477" s="31">
        <v>-13.514588200208758</v>
      </c>
      <c r="AA2477" s="31">
        <v>5.4545454545454541</v>
      </c>
      <c r="AB2477" s="31">
        <v>-13.514588200208758</v>
      </c>
      <c r="AC2477" s="31">
        <v>57.946047808634759</v>
      </c>
      <c r="AD2477" s="28" t="s">
        <v>74</v>
      </c>
      <c r="AE2477" s="31">
        <v>-23.997286528468482</v>
      </c>
      <c r="AF2477" s="31">
        <v>30.903042069771953</v>
      </c>
      <c r="AG2477" s="28" t="s">
        <v>74</v>
      </c>
      <c r="AH2477" s="32">
        <v>45940</v>
      </c>
      <c r="AJ2477" s="30" t="s">
        <v>7177</v>
      </c>
    </row>
    <row r="2478" spans="1:36" x14ac:dyDescent="0.2">
      <c r="A2478" s="23" t="s">
        <v>4616</v>
      </c>
      <c r="B2478" s="24" t="s">
        <v>557</v>
      </c>
      <c r="C2478" s="25" t="s">
        <v>4617</v>
      </c>
      <c r="D2478" s="26" t="s">
        <v>74</v>
      </c>
      <c r="E2478" s="24">
        <v>0</v>
      </c>
      <c r="F2478" s="27">
        <v>-31.015821591921899</v>
      </c>
      <c r="G2478" s="27">
        <v>0</v>
      </c>
      <c r="H2478" s="26" t="s">
        <v>74</v>
      </c>
      <c r="I2478" s="27">
        <v>38.036756445257268</v>
      </c>
      <c r="J2478" s="27">
        <v>0.94711233500000003</v>
      </c>
      <c r="K2478" s="26" t="s">
        <v>74</v>
      </c>
      <c r="L2478" s="23" t="s">
        <v>91</v>
      </c>
      <c r="M2478" s="23" t="s">
        <v>1101</v>
      </c>
      <c r="N2478" s="28" t="s">
        <v>74</v>
      </c>
      <c r="O2478" s="3" t="s">
        <v>156</v>
      </c>
      <c r="P2478" s="3" t="s">
        <v>559</v>
      </c>
      <c r="Q2478" s="28" t="s">
        <v>74</v>
      </c>
      <c r="R2478" s="29">
        <v>0</v>
      </c>
      <c r="S2478" s="30">
        <v>0</v>
      </c>
      <c r="T2478" s="30">
        <v>0</v>
      </c>
      <c r="U2478" s="30">
        <v>13</v>
      </c>
      <c r="V2478" s="30">
        <v>13</v>
      </c>
      <c r="W2478" s="28" t="s">
        <v>74</v>
      </c>
      <c r="X2478" s="3" t="s">
        <v>83</v>
      </c>
      <c r="Y2478" s="28" t="s">
        <v>74</v>
      </c>
      <c r="Z2478" s="31">
        <v>-25.796595373199477</v>
      </c>
      <c r="AA2478" s="31">
        <v>1.9581971391729309</v>
      </c>
      <c r="AB2478" s="31">
        <v>-69.818556261761884</v>
      </c>
      <c r="AC2478" s="31">
        <v>-26.739082210923993</v>
      </c>
      <c r="AD2478" s="28" t="s">
        <v>74</v>
      </c>
      <c r="AE2478" s="31">
        <v>-78.091391368057202</v>
      </c>
      <c r="AF2478" s="31">
        <v>-41.551255017412387</v>
      </c>
      <c r="AG2478" s="28" t="s">
        <v>74</v>
      </c>
      <c r="AH2478" s="32">
        <v>45940</v>
      </c>
      <c r="AJ2478" s="30" t="s">
        <v>7178</v>
      </c>
    </row>
    <row r="2479" spans="1:36" x14ac:dyDescent="0.2">
      <c r="A2479" s="23" t="s">
        <v>4618</v>
      </c>
      <c r="B2479" s="24" t="s">
        <v>194</v>
      </c>
      <c r="C2479" s="25" t="s">
        <v>4619</v>
      </c>
      <c r="D2479" s="26" t="s">
        <v>74</v>
      </c>
      <c r="E2479" s="24">
        <v>0</v>
      </c>
      <c r="F2479" s="27">
        <v>-22.134687808442493</v>
      </c>
      <c r="G2479" s="27">
        <v>9.4610491251626438</v>
      </c>
      <c r="H2479" s="26" t="s">
        <v>74</v>
      </c>
      <c r="I2479" s="27">
        <v>28.378709134890638</v>
      </c>
      <c r="J2479" s="27">
        <v>0.94576468499999999</v>
      </c>
      <c r="K2479" s="26" t="s">
        <v>74</v>
      </c>
      <c r="L2479" s="23" t="s">
        <v>91</v>
      </c>
      <c r="M2479" s="23" t="s">
        <v>92</v>
      </c>
      <c r="N2479" s="28" t="s">
        <v>74</v>
      </c>
      <c r="O2479" s="3" t="s">
        <v>156</v>
      </c>
      <c r="P2479" s="3" t="s">
        <v>196</v>
      </c>
      <c r="Q2479" s="28" t="s">
        <v>74</v>
      </c>
      <c r="R2479" s="29">
        <v>2</v>
      </c>
      <c r="S2479" s="30">
        <v>0</v>
      </c>
      <c r="T2479" s="30">
        <v>0</v>
      </c>
      <c r="U2479" s="30">
        <v>0</v>
      </c>
      <c r="V2479" s="30">
        <v>9</v>
      </c>
      <c r="W2479" s="28" t="s">
        <v>74</v>
      </c>
      <c r="X2479" s="3" t="s">
        <v>83</v>
      </c>
      <c r="Y2479" s="28" t="s">
        <v>74</v>
      </c>
      <c r="Z2479" s="31">
        <v>-13.043478260869565</v>
      </c>
      <c r="AA2479" s="31">
        <v>11.111111111111111</v>
      </c>
      <c r="AB2479" s="31">
        <v>-41.848170860647073</v>
      </c>
      <c r="AC2479" s="31">
        <v>14.392173287503649</v>
      </c>
      <c r="AD2479" s="28" t="s">
        <v>74</v>
      </c>
      <c r="AE2479" s="31">
        <v>-57.151370912156892</v>
      </c>
      <c r="AF2479" s="31">
        <v>-9.0119084876984967</v>
      </c>
      <c r="AG2479" s="28" t="s">
        <v>74</v>
      </c>
      <c r="AH2479" s="32">
        <v>45940</v>
      </c>
      <c r="AJ2479" s="30" t="s">
        <v>7179</v>
      </c>
    </row>
    <row r="2480" spans="1:36" x14ac:dyDescent="0.2">
      <c r="A2480" s="23" t="s">
        <v>4620</v>
      </c>
      <c r="B2480" s="24" t="s">
        <v>194</v>
      </c>
      <c r="C2480" s="25" t="s">
        <v>4621</v>
      </c>
      <c r="D2480" s="26" t="s">
        <v>74</v>
      </c>
      <c r="E2480" s="24">
        <v>3</v>
      </c>
      <c r="F2480" s="27">
        <v>0</v>
      </c>
      <c r="G2480" s="27">
        <v>37.686186304379682</v>
      </c>
      <c r="H2480" s="26" t="s">
        <v>74</v>
      </c>
      <c r="I2480" s="27">
        <v>40.482980473718008</v>
      </c>
      <c r="J2480" s="27">
        <v>0.93208052699999999</v>
      </c>
      <c r="K2480" s="26" t="s">
        <v>74</v>
      </c>
      <c r="L2480" s="23" t="s">
        <v>113</v>
      </c>
      <c r="M2480" s="23" t="s">
        <v>295</v>
      </c>
      <c r="N2480" s="28" t="s">
        <v>74</v>
      </c>
      <c r="O2480" s="3" t="s">
        <v>156</v>
      </c>
      <c r="P2480" s="3" t="s">
        <v>196</v>
      </c>
      <c r="Q2480" s="28" t="s">
        <v>74</v>
      </c>
      <c r="R2480" s="29">
        <v>4</v>
      </c>
      <c r="S2480" s="30">
        <v>0</v>
      </c>
      <c r="T2480" s="30">
        <v>0</v>
      </c>
      <c r="U2480" s="30">
        <v>0</v>
      </c>
      <c r="V2480" s="30">
        <v>0</v>
      </c>
      <c r="W2480" s="28" t="s">
        <v>74</v>
      </c>
      <c r="X2480" s="3" t="s">
        <v>79</v>
      </c>
      <c r="Y2480" s="28" t="s">
        <v>74</v>
      </c>
      <c r="Z2480" s="31">
        <v>-0.35175879396984355</v>
      </c>
      <c r="AA2480" s="31">
        <v>69.487179487179489</v>
      </c>
      <c r="AB2480" s="31">
        <v>-61.041257367387033</v>
      </c>
      <c r="AC2480" s="31">
        <v>5.9974343674603494</v>
      </c>
      <c r="AD2480" s="28" t="s">
        <v>74</v>
      </c>
      <c r="AE2480" s="31">
        <v>-70.690906203993336</v>
      </c>
      <c r="AF2480" s="31">
        <v>-17.595100539501864</v>
      </c>
      <c r="AG2480" s="28" t="s">
        <v>74</v>
      </c>
      <c r="AH2480" s="32">
        <v>45940</v>
      </c>
      <c r="AJ2480" s="30" t="s">
        <v>7180</v>
      </c>
    </row>
    <row r="2481" spans="1:36" x14ac:dyDescent="0.2">
      <c r="A2481" s="23" t="s">
        <v>4622</v>
      </c>
      <c r="B2481" s="24" t="s">
        <v>194</v>
      </c>
      <c r="C2481" s="25" t="s">
        <v>4623</v>
      </c>
      <c r="D2481" s="26" t="s">
        <v>74</v>
      </c>
      <c r="E2481" s="24">
        <v>1</v>
      </c>
      <c r="F2481" s="27">
        <v>-17.527885645958001</v>
      </c>
      <c r="G2481" s="27">
        <v>1.4076301261092392</v>
      </c>
      <c r="H2481" s="26" t="s">
        <v>74</v>
      </c>
      <c r="I2481" s="27">
        <v>0.97908930095449886</v>
      </c>
      <c r="J2481" s="27">
        <v>0.92972612700000001</v>
      </c>
      <c r="K2481" s="26" t="s">
        <v>74</v>
      </c>
      <c r="L2481" s="23" t="s">
        <v>178</v>
      </c>
      <c r="M2481" s="23" t="s">
        <v>605</v>
      </c>
      <c r="N2481" s="28" t="s">
        <v>74</v>
      </c>
      <c r="O2481" s="3" t="s">
        <v>156</v>
      </c>
      <c r="P2481" s="3" t="s">
        <v>196</v>
      </c>
      <c r="Q2481" s="28" t="s">
        <v>74</v>
      </c>
      <c r="R2481" s="29">
        <v>5</v>
      </c>
      <c r="S2481" s="30">
        <v>46</v>
      </c>
      <c r="T2481" s="30">
        <v>0</v>
      </c>
      <c r="U2481" s="30">
        <v>0</v>
      </c>
      <c r="V2481" s="30">
        <v>0</v>
      </c>
      <c r="W2481" s="28" t="s">
        <v>74</v>
      </c>
      <c r="X2481" s="3" t="s">
        <v>101</v>
      </c>
      <c r="Y2481" s="28" t="s">
        <v>74</v>
      </c>
      <c r="Z2481" s="31">
        <v>0</v>
      </c>
      <c r="AA2481" s="31">
        <v>1.639344262295082</v>
      </c>
      <c r="AB2481" s="31">
        <v>0</v>
      </c>
      <c r="AC2481" s="31">
        <v>29.035988925203814</v>
      </c>
      <c r="AD2481" s="28" t="s">
        <v>74</v>
      </c>
      <c r="AE2481" s="31">
        <v>-23.259401439760687</v>
      </c>
      <c r="AF2481" s="31">
        <v>2.9250488954590437</v>
      </c>
      <c r="AG2481" s="28" t="s">
        <v>74</v>
      </c>
      <c r="AH2481" s="32">
        <v>45940</v>
      </c>
      <c r="AJ2481" s="30" t="s">
        <v>7181</v>
      </c>
    </row>
    <row r="2482" spans="1:36" x14ac:dyDescent="0.2">
      <c r="A2482" s="23" t="s">
        <v>4624</v>
      </c>
      <c r="B2482" s="24" t="s">
        <v>194</v>
      </c>
      <c r="C2482" s="25" t="s">
        <v>4625</v>
      </c>
      <c r="D2482" s="26" t="s">
        <v>74</v>
      </c>
      <c r="E2482" s="24">
        <v>2</v>
      </c>
      <c r="F2482" s="27">
        <v>-27.257358208937184</v>
      </c>
      <c r="G2482" s="27">
        <v>0.52773745690221263</v>
      </c>
      <c r="H2482" s="26" t="s">
        <v>74</v>
      </c>
      <c r="I2482" s="27">
        <v>27.482198260121887</v>
      </c>
      <c r="J2482" s="27">
        <v>0.922026864</v>
      </c>
      <c r="K2482" s="26" t="s">
        <v>74</v>
      </c>
      <c r="L2482" s="23" t="s">
        <v>178</v>
      </c>
      <c r="M2482" s="23" t="s">
        <v>1594</v>
      </c>
      <c r="N2482" s="28" t="s">
        <v>74</v>
      </c>
      <c r="O2482" s="3" t="s">
        <v>156</v>
      </c>
      <c r="P2482" s="3" t="s">
        <v>196</v>
      </c>
      <c r="Q2482" s="28" t="s">
        <v>74</v>
      </c>
      <c r="R2482" s="29">
        <v>2</v>
      </c>
      <c r="S2482" s="30">
        <v>0</v>
      </c>
      <c r="T2482" s="30">
        <v>0</v>
      </c>
      <c r="U2482" s="30">
        <v>0</v>
      </c>
      <c r="V2482" s="30">
        <v>0</v>
      </c>
      <c r="W2482" s="28" t="s">
        <v>74</v>
      </c>
      <c r="X2482" s="3" t="s">
        <v>83</v>
      </c>
      <c r="Y2482" s="28" t="s">
        <v>74</v>
      </c>
      <c r="Z2482" s="31">
        <v>-20.174672489082965</v>
      </c>
      <c r="AA2482" s="31">
        <v>4.846572985374257</v>
      </c>
      <c r="AB2482" s="31">
        <v>-20.174672489082965</v>
      </c>
      <c r="AC2482" s="31">
        <v>31.597276339522431</v>
      </c>
      <c r="AD2482" s="28" t="s">
        <v>74</v>
      </c>
      <c r="AE2482" s="31">
        <v>-27.257358208937184</v>
      </c>
      <c r="AF2482" s="31">
        <v>8.0745486470106318</v>
      </c>
      <c r="AG2482" s="28" t="s">
        <v>74</v>
      </c>
      <c r="AH2482" s="32">
        <v>45940</v>
      </c>
      <c r="AJ2482" s="30" t="s">
        <v>7182</v>
      </c>
    </row>
    <row r="2483" spans="1:36" x14ac:dyDescent="0.2">
      <c r="A2483" s="23" t="s">
        <v>2058</v>
      </c>
      <c r="B2483" s="24" t="s">
        <v>194</v>
      </c>
      <c r="C2483" s="25" t="s">
        <v>4626</v>
      </c>
      <c r="D2483" s="26" t="s">
        <v>74</v>
      </c>
      <c r="E2483" s="24">
        <v>2</v>
      </c>
      <c r="F2483" s="27">
        <v>-13.417647847431031</v>
      </c>
      <c r="G2483" s="27">
        <v>5.9594923878674617</v>
      </c>
      <c r="H2483" s="26" t="s">
        <v>74</v>
      </c>
      <c r="I2483" s="27">
        <v>26.88052538392402</v>
      </c>
      <c r="J2483" s="27">
        <v>0.92118641599999995</v>
      </c>
      <c r="K2483" s="26" t="s">
        <v>74</v>
      </c>
      <c r="L2483" s="23" t="s">
        <v>75</v>
      </c>
      <c r="M2483" s="23" t="s">
        <v>174</v>
      </c>
      <c r="N2483" s="28" t="s">
        <v>74</v>
      </c>
      <c r="O2483" s="3" t="s">
        <v>156</v>
      </c>
      <c r="P2483" s="3" t="s">
        <v>196</v>
      </c>
      <c r="Q2483" s="28" t="s">
        <v>74</v>
      </c>
      <c r="R2483" s="29">
        <v>5</v>
      </c>
      <c r="S2483" s="30">
        <v>4</v>
      </c>
      <c r="T2483" s="30">
        <v>0</v>
      </c>
      <c r="U2483" s="30">
        <v>0</v>
      </c>
      <c r="V2483" s="30">
        <v>0</v>
      </c>
      <c r="W2483" s="28" t="s">
        <v>74</v>
      </c>
      <c r="X2483" s="3" t="s">
        <v>83</v>
      </c>
      <c r="Y2483" s="28" t="s">
        <v>74</v>
      </c>
      <c r="Z2483" s="31">
        <v>-2.8640513611539604</v>
      </c>
      <c r="AA2483" s="31">
        <v>18.938233792751401</v>
      </c>
      <c r="AB2483" s="31">
        <v>-2.8640513611539604</v>
      </c>
      <c r="AC2483" s="31">
        <v>39.013848881803611</v>
      </c>
      <c r="AD2483" s="28" t="s">
        <v>74</v>
      </c>
      <c r="AE2483" s="31">
        <v>-13.417647847431031</v>
      </c>
      <c r="AF2483" s="31">
        <v>11.950637618261277</v>
      </c>
      <c r="AG2483" s="28" t="s">
        <v>74</v>
      </c>
      <c r="AH2483" s="32">
        <v>45940</v>
      </c>
      <c r="AJ2483" s="30" t="s">
        <v>7183</v>
      </c>
    </row>
    <row r="2484" spans="1:36" x14ac:dyDescent="0.2">
      <c r="A2484" s="23" t="s">
        <v>4627</v>
      </c>
      <c r="B2484" s="24" t="s">
        <v>194</v>
      </c>
      <c r="C2484" s="25" t="s">
        <v>4628</v>
      </c>
      <c r="D2484" s="26" t="s">
        <v>74</v>
      </c>
      <c r="E2484" s="24">
        <v>3</v>
      </c>
      <c r="F2484" s="27">
        <v>-23.076219628240171</v>
      </c>
      <c r="G2484" s="27">
        <v>39.007837496628532</v>
      </c>
      <c r="H2484" s="26" t="s">
        <v>74</v>
      </c>
      <c r="I2484" s="27">
        <v>69.16283384154714</v>
      </c>
      <c r="J2484" s="27">
        <v>0.87598661600000005</v>
      </c>
      <c r="K2484" s="26" t="s">
        <v>74</v>
      </c>
      <c r="L2484" s="23" t="s">
        <v>113</v>
      </c>
      <c r="M2484" s="23" t="s">
        <v>224</v>
      </c>
      <c r="N2484" s="28" t="s">
        <v>74</v>
      </c>
      <c r="O2484" s="3" t="s">
        <v>156</v>
      </c>
      <c r="P2484" s="3" t="s">
        <v>196</v>
      </c>
      <c r="Q2484" s="28" t="s">
        <v>74</v>
      </c>
      <c r="R2484" s="29">
        <v>3</v>
      </c>
      <c r="S2484" s="30">
        <v>0</v>
      </c>
      <c r="T2484" s="30">
        <v>0</v>
      </c>
      <c r="U2484" s="30">
        <v>0</v>
      </c>
      <c r="V2484" s="30">
        <v>0</v>
      </c>
      <c r="W2484" s="28" t="s">
        <v>74</v>
      </c>
      <c r="X2484" s="3" t="s">
        <v>79</v>
      </c>
      <c r="Y2484" s="28" t="s">
        <v>74</v>
      </c>
      <c r="Z2484" s="31">
        <v>-20.399636693914623</v>
      </c>
      <c r="AA2484" s="31">
        <v>64.4894894894895</v>
      </c>
      <c r="AB2484" s="31">
        <v>-64.832589643992165</v>
      </c>
      <c r="AC2484" s="31">
        <v>-35.17137717180325</v>
      </c>
      <c r="AD2484" s="28" t="s">
        <v>74</v>
      </c>
      <c r="AE2484" s="31">
        <v>-74.087224002644348</v>
      </c>
      <c r="AF2484" s="31">
        <v>-51.077365895194845</v>
      </c>
      <c r="AG2484" s="28" t="s">
        <v>74</v>
      </c>
      <c r="AH2484" s="32">
        <v>45940</v>
      </c>
      <c r="AJ2484" s="30" t="s">
        <v>7184</v>
      </c>
    </row>
    <row r="2485" spans="1:36" x14ac:dyDescent="0.2">
      <c r="A2485" s="23" t="s">
        <v>4629</v>
      </c>
      <c r="B2485" s="24" t="s">
        <v>194</v>
      </c>
      <c r="C2485" s="25" t="s">
        <v>4630</v>
      </c>
      <c r="D2485" s="26" t="s">
        <v>74</v>
      </c>
      <c r="E2485" s="24">
        <v>0</v>
      </c>
      <c r="F2485" s="27">
        <v>-26.317510620660382</v>
      </c>
      <c r="G2485" s="27">
        <v>3.6425272976658207</v>
      </c>
      <c r="H2485" s="26" t="s">
        <v>74</v>
      </c>
      <c r="I2485" s="27">
        <v>29.088401555191229</v>
      </c>
      <c r="J2485" s="27">
        <v>0.87126066499999999</v>
      </c>
      <c r="K2485" s="26" t="s">
        <v>74</v>
      </c>
      <c r="L2485" s="23" t="s">
        <v>91</v>
      </c>
      <c r="M2485" s="23" t="s">
        <v>251</v>
      </c>
      <c r="N2485" s="28" t="s">
        <v>74</v>
      </c>
      <c r="O2485" s="3" t="s">
        <v>156</v>
      </c>
      <c r="P2485" s="3" t="s">
        <v>196</v>
      </c>
      <c r="Q2485" s="28" t="s">
        <v>74</v>
      </c>
      <c r="R2485" s="29">
        <v>1</v>
      </c>
      <c r="S2485" s="30">
        <v>0</v>
      </c>
      <c r="T2485" s="30">
        <v>0</v>
      </c>
      <c r="U2485" s="30">
        <v>0</v>
      </c>
      <c r="V2485" s="30">
        <v>2</v>
      </c>
      <c r="W2485" s="28" t="s">
        <v>74</v>
      </c>
      <c r="X2485" s="3" t="s">
        <v>83</v>
      </c>
      <c r="Y2485" s="28" t="s">
        <v>74</v>
      </c>
      <c r="Z2485" s="31">
        <v>-21.695129664769134</v>
      </c>
      <c r="AA2485" s="31">
        <v>15.12209637523479</v>
      </c>
      <c r="AB2485" s="31">
        <v>-34.069679508345139</v>
      </c>
      <c r="AC2485" s="31">
        <v>-7.2583940704702794</v>
      </c>
      <c r="AD2485" s="28" t="s">
        <v>74</v>
      </c>
      <c r="AE2485" s="31">
        <v>-51.419862621694058</v>
      </c>
      <c r="AF2485" s="31">
        <v>-26.584058937753102</v>
      </c>
      <c r="AG2485" s="28" t="s">
        <v>74</v>
      </c>
      <c r="AH2485" s="32">
        <v>45940</v>
      </c>
      <c r="AJ2485" s="30" t="s">
        <v>7185</v>
      </c>
    </row>
    <row r="2486" spans="1:36" x14ac:dyDescent="0.2">
      <c r="A2486" s="23" t="s">
        <v>4631</v>
      </c>
      <c r="B2486" s="24" t="s">
        <v>194</v>
      </c>
      <c r="C2486" s="25" t="s">
        <v>4632</v>
      </c>
      <c r="D2486" s="26" t="s">
        <v>74</v>
      </c>
      <c r="E2486" s="24">
        <v>0</v>
      </c>
      <c r="F2486" s="27">
        <v>-32.451845066165887</v>
      </c>
      <c r="G2486" s="27">
        <v>0</v>
      </c>
      <c r="H2486" s="26" t="s">
        <v>74</v>
      </c>
      <c r="I2486" s="27">
        <v>36.714467888789009</v>
      </c>
      <c r="J2486" s="27">
        <v>0.82844365900000005</v>
      </c>
      <c r="K2486" s="26" t="s">
        <v>74</v>
      </c>
      <c r="L2486" s="23" t="s">
        <v>88</v>
      </c>
      <c r="M2486" s="23" t="s">
        <v>216</v>
      </c>
      <c r="N2486" s="28" t="s">
        <v>74</v>
      </c>
      <c r="O2486" s="3" t="s">
        <v>156</v>
      </c>
      <c r="P2486" s="3" t="s">
        <v>196</v>
      </c>
      <c r="Q2486" s="28" t="s">
        <v>74</v>
      </c>
      <c r="R2486" s="29">
        <v>0</v>
      </c>
      <c r="S2486" s="30">
        <v>0</v>
      </c>
      <c r="T2486" s="30">
        <v>0</v>
      </c>
      <c r="U2486" s="30">
        <v>3</v>
      </c>
      <c r="V2486" s="30">
        <v>44</v>
      </c>
      <c r="W2486" s="28" t="s">
        <v>74</v>
      </c>
      <c r="X2486" s="3" t="s">
        <v>83</v>
      </c>
      <c r="Y2486" s="28" t="s">
        <v>74</v>
      </c>
      <c r="Z2486" s="31">
        <v>-24.970131421744323</v>
      </c>
      <c r="AA2486" s="31">
        <v>0</v>
      </c>
      <c r="AB2486" s="31">
        <v>-83.418047395867717</v>
      </c>
      <c r="AC2486" s="31">
        <v>-47.613800260095815</v>
      </c>
      <c r="AD2486" s="28" t="s">
        <v>74</v>
      </c>
      <c r="AE2486" s="31">
        <v>-87.525213306329604</v>
      </c>
      <c r="AF2486" s="31">
        <v>-60.050776170728447</v>
      </c>
      <c r="AG2486" s="28" t="s">
        <v>74</v>
      </c>
      <c r="AH2486" s="32">
        <v>45940</v>
      </c>
      <c r="AJ2486" s="30" t="s">
        <v>7186</v>
      </c>
    </row>
    <row r="2487" spans="1:36" x14ac:dyDescent="0.2">
      <c r="A2487" s="23" t="s">
        <v>4633</v>
      </c>
      <c r="B2487" s="24" t="s">
        <v>194</v>
      </c>
      <c r="C2487" s="25" t="s">
        <v>4634</v>
      </c>
      <c r="D2487" s="26" t="s">
        <v>74</v>
      </c>
      <c r="E2487" s="24">
        <v>1</v>
      </c>
      <c r="F2487" s="27">
        <v>-18.022454631657933</v>
      </c>
      <c r="G2487" s="27">
        <v>11.922258638424829</v>
      </c>
      <c r="H2487" s="26" t="s">
        <v>74</v>
      </c>
      <c r="I2487" s="27">
        <v>19.409340384337519</v>
      </c>
      <c r="J2487" s="27">
        <v>0.82292005000000001</v>
      </c>
      <c r="K2487" s="26" t="s">
        <v>74</v>
      </c>
      <c r="L2487" s="23" t="s">
        <v>493</v>
      </c>
      <c r="M2487" s="23" t="s">
        <v>1662</v>
      </c>
      <c r="N2487" s="28" t="s">
        <v>74</v>
      </c>
      <c r="O2487" s="3" t="s">
        <v>156</v>
      </c>
      <c r="P2487" s="3" t="s">
        <v>196</v>
      </c>
      <c r="Q2487" s="28" t="s">
        <v>74</v>
      </c>
      <c r="R2487" s="29">
        <v>3</v>
      </c>
      <c r="S2487" s="30">
        <v>0</v>
      </c>
      <c r="T2487" s="30">
        <v>0</v>
      </c>
      <c r="U2487" s="30">
        <v>0</v>
      </c>
      <c r="V2487" s="30">
        <v>0</v>
      </c>
      <c r="W2487" s="28" t="s">
        <v>74</v>
      </c>
      <c r="X2487" s="3" t="s">
        <v>101</v>
      </c>
      <c r="Y2487" s="28" t="s">
        <v>74</v>
      </c>
      <c r="Z2487" s="31">
        <v>-2.2392611309575616</v>
      </c>
      <c r="AA2487" s="31">
        <v>14.489795918367349</v>
      </c>
      <c r="AB2487" s="31">
        <v>-2.2392611309575616</v>
      </c>
      <c r="AC2487" s="31">
        <v>28.526459038777897</v>
      </c>
      <c r="AD2487" s="28" t="s">
        <v>74</v>
      </c>
      <c r="AE2487" s="31">
        <v>-22.966594740747642</v>
      </c>
      <c r="AF2487" s="31">
        <v>2.4441518324729499</v>
      </c>
      <c r="AG2487" s="28" t="s">
        <v>74</v>
      </c>
      <c r="AH2487" s="32">
        <v>45940</v>
      </c>
      <c r="AJ2487" s="30" t="s">
        <v>7187</v>
      </c>
    </row>
    <row r="2488" spans="1:36" x14ac:dyDescent="0.2">
      <c r="A2488" s="23" t="s">
        <v>4635</v>
      </c>
      <c r="B2488" s="24" t="s">
        <v>194</v>
      </c>
      <c r="C2488" s="25" t="s">
        <v>4636</v>
      </c>
      <c r="D2488" s="26" t="s">
        <v>74</v>
      </c>
      <c r="E2488" s="24">
        <v>0</v>
      </c>
      <c r="F2488" s="27">
        <v>-25.670090208573125</v>
      </c>
      <c r="G2488" s="27">
        <v>0.17657802034342496</v>
      </c>
      <c r="H2488" s="26" t="s">
        <v>74</v>
      </c>
      <c r="I2488" s="27">
        <v>34.306240263621852</v>
      </c>
      <c r="J2488" s="27">
        <v>0.80960028799999995</v>
      </c>
      <c r="K2488" s="26" t="s">
        <v>74</v>
      </c>
      <c r="L2488" s="23" t="s">
        <v>113</v>
      </c>
      <c r="M2488" s="23" t="s">
        <v>224</v>
      </c>
      <c r="N2488" s="28" t="s">
        <v>74</v>
      </c>
      <c r="O2488" s="3" t="s">
        <v>156</v>
      </c>
      <c r="P2488" s="3" t="s">
        <v>196</v>
      </c>
      <c r="Q2488" s="28" t="s">
        <v>74</v>
      </c>
      <c r="R2488" s="29">
        <v>3</v>
      </c>
      <c r="S2488" s="30">
        <v>0</v>
      </c>
      <c r="T2488" s="30">
        <v>0</v>
      </c>
      <c r="U2488" s="30">
        <v>0</v>
      </c>
      <c r="V2488" s="30">
        <v>2</v>
      </c>
      <c r="W2488" s="28" t="s">
        <v>74</v>
      </c>
      <c r="X2488" s="3" t="s">
        <v>83</v>
      </c>
      <c r="Y2488" s="28" t="s">
        <v>74</v>
      </c>
      <c r="Z2488" s="31">
        <v>-17.884558606436368</v>
      </c>
      <c r="AA2488" s="31">
        <v>16.804031707701185</v>
      </c>
      <c r="AB2488" s="31">
        <v>-29.781929497901348</v>
      </c>
      <c r="AC2488" s="31">
        <v>6.8805879633243414</v>
      </c>
      <c r="AD2488" s="28" t="s">
        <v>74</v>
      </c>
      <c r="AE2488" s="31">
        <v>-44.183273043513729</v>
      </c>
      <c r="AF2488" s="31">
        <v>-14.661846149253241</v>
      </c>
      <c r="AG2488" s="28" t="s">
        <v>74</v>
      </c>
      <c r="AH2488" s="32">
        <v>45940</v>
      </c>
      <c r="AJ2488" s="30" t="s">
        <v>7188</v>
      </c>
    </row>
    <row r="2489" spans="1:36" x14ac:dyDescent="0.2">
      <c r="A2489" s="23" t="s">
        <v>4637</v>
      </c>
      <c r="B2489" s="24" t="s">
        <v>194</v>
      </c>
      <c r="C2489" s="25" t="s">
        <v>4638</v>
      </c>
      <c r="D2489" s="26" t="s">
        <v>74</v>
      </c>
      <c r="E2489" s="24">
        <v>0</v>
      </c>
      <c r="F2489" s="27">
        <v>-10.0006175830895</v>
      </c>
      <c r="G2489" s="27">
        <v>5.8340915859579034</v>
      </c>
      <c r="H2489" s="26" t="s">
        <v>74</v>
      </c>
      <c r="I2489" s="27">
        <v>32.364267314978093</v>
      </c>
      <c r="J2489" s="27">
        <v>0.80748518400000002</v>
      </c>
      <c r="K2489" s="26" t="s">
        <v>74</v>
      </c>
      <c r="L2489" s="23" t="s">
        <v>178</v>
      </c>
      <c r="M2489" s="23" t="s">
        <v>240</v>
      </c>
      <c r="N2489" s="28" t="s">
        <v>74</v>
      </c>
      <c r="O2489" s="3" t="s">
        <v>156</v>
      </c>
      <c r="P2489" s="3" t="s">
        <v>196</v>
      </c>
      <c r="Q2489" s="28" t="s">
        <v>74</v>
      </c>
      <c r="R2489" s="29">
        <v>3</v>
      </c>
      <c r="S2489" s="30">
        <v>0</v>
      </c>
      <c r="T2489" s="30">
        <v>0</v>
      </c>
      <c r="U2489" s="30">
        <v>0</v>
      </c>
      <c r="V2489" s="30">
        <v>1</v>
      </c>
      <c r="W2489" s="28" t="s">
        <v>74</v>
      </c>
      <c r="X2489" s="3" t="s">
        <v>83</v>
      </c>
      <c r="Y2489" s="28" t="s">
        <v>74</v>
      </c>
      <c r="Z2489" s="31">
        <v>-5.6399132321041208</v>
      </c>
      <c r="AA2489" s="31">
        <v>23.981075072678557</v>
      </c>
      <c r="AB2489" s="31">
        <v>-30.818410254779096</v>
      </c>
      <c r="AC2489" s="31">
        <v>-12.743255755735685</v>
      </c>
      <c r="AD2489" s="28" t="s">
        <v>74</v>
      </c>
      <c r="AE2489" s="31">
        <v>-47.937033069303915</v>
      </c>
      <c r="AF2489" s="31">
        <v>-31.362416231853679</v>
      </c>
      <c r="AG2489" s="28" t="s">
        <v>74</v>
      </c>
      <c r="AH2489" s="32">
        <v>45940</v>
      </c>
      <c r="AJ2489" s="30" t="s">
        <v>7189</v>
      </c>
    </row>
    <row r="2490" spans="1:36" x14ac:dyDescent="0.2">
      <c r="A2490" s="23" t="s">
        <v>4639</v>
      </c>
      <c r="B2490" s="24" t="s">
        <v>194</v>
      </c>
      <c r="C2490" s="25" t="s">
        <v>4640</v>
      </c>
      <c r="D2490" s="26" t="s">
        <v>74</v>
      </c>
      <c r="E2490" s="24">
        <v>0</v>
      </c>
      <c r="F2490" s="27">
        <v>-36.024612450568959</v>
      </c>
      <c r="G2490" s="27">
        <v>0</v>
      </c>
      <c r="H2490" s="26" t="s">
        <v>74</v>
      </c>
      <c r="I2490" s="27">
        <v>64.479089647502747</v>
      </c>
      <c r="J2490" s="27">
        <v>0.80610741299999999</v>
      </c>
      <c r="K2490" s="26" t="s">
        <v>74</v>
      </c>
      <c r="L2490" s="23" t="s">
        <v>91</v>
      </c>
      <c r="M2490" s="23" t="s">
        <v>106</v>
      </c>
      <c r="N2490" s="28" t="s">
        <v>74</v>
      </c>
      <c r="O2490" s="3" t="s">
        <v>156</v>
      </c>
      <c r="P2490" s="3" t="s">
        <v>196</v>
      </c>
      <c r="Q2490" s="28" t="s">
        <v>74</v>
      </c>
      <c r="R2490" s="29">
        <v>0</v>
      </c>
      <c r="S2490" s="30">
        <v>0</v>
      </c>
      <c r="T2490" s="30">
        <v>0</v>
      </c>
      <c r="U2490" s="30">
        <v>1</v>
      </c>
      <c r="V2490" s="30">
        <v>54</v>
      </c>
      <c r="W2490" s="28" t="s">
        <v>74</v>
      </c>
      <c r="X2490" s="3" t="s">
        <v>79</v>
      </c>
      <c r="Y2490" s="28" t="s">
        <v>74</v>
      </c>
      <c r="Z2490" s="31">
        <v>-29.699469652327632</v>
      </c>
      <c r="AA2490" s="31">
        <v>0</v>
      </c>
      <c r="AB2490" s="31">
        <v>-88.985319915058639</v>
      </c>
      <c r="AC2490" s="31">
        <v>-68.817297330075831</v>
      </c>
      <c r="AD2490" s="28" t="s">
        <v>74</v>
      </c>
      <c r="AE2490" s="31">
        <v>-91.883936439042898</v>
      </c>
      <c r="AF2490" s="31">
        <v>-76.338994208828481</v>
      </c>
      <c r="AG2490" s="28" t="s">
        <v>74</v>
      </c>
      <c r="AH2490" s="32">
        <v>45940</v>
      </c>
      <c r="AJ2490" s="30" t="s">
        <v>7190</v>
      </c>
    </row>
    <row r="2491" spans="1:36" x14ac:dyDescent="0.2">
      <c r="A2491" s="23" t="s">
        <v>4641</v>
      </c>
      <c r="B2491" s="24" t="s">
        <v>194</v>
      </c>
      <c r="C2491" s="25" t="s">
        <v>4642</v>
      </c>
      <c r="D2491" s="26" t="s">
        <v>74</v>
      </c>
      <c r="E2491" s="24">
        <v>0</v>
      </c>
      <c r="F2491" s="27">
        <v>-36.367415591160118</v>
      </c>
      <c r="G2491" s="27">
        <v>2.1841828392448632</v>
      </c>
      <c r="H2491" s="26" t="s">
        <v>74</v>
      </c>
      <c r="I2491" s="27">
        <v>25.840442380296206</v>
      </c>
      <c r="J2491" s="27">
        <v>0.79716417299999998</v>
      </c>
      <c r="K2491" s="26" t="s">
        <v>74</v>
      </c>
      <c r="L2491" s="23" t="s">
        <v>122</v>
      </c>
      <c r="M2491" s="23" t="s">
        <v>221</v>
      </c>
      <c r="N2491" s="28" t="s">
        <v>74</v>
      </c>
      <c r="O2491" s="3" t="s">
        <v>156</v>
      </c>
      <c r="P2491" s="3" t="s">
        <v>196</v>
      </c>
      <c r="Q2491" s="28" t="s">
        <v>74</v>
      </c>
      <c r="R2491" s="29">
        <v>0</v>
      </c>
      <c r="S2491" s="30">
        <v>0</v>
      </c>
      <c r="T2491" s="30">
        <v>0</v>
      </c>
      <c r="U2491" s="30">
        <v>6</v>
      </c>
      <c r="V2491" s="30">
        <v>7</v>
      </c>
      <c r="W2491" s="28" t="s">
        <v>74</v>
      </c>
      <c r="X2491" s="3" t="s">
        <v>83</v>
      </c>
      <c r="Y2491" s="28" t="s">
        <v>74</v>
      </c>
      <c r="Z2491" s="31">
        <v>-24.287343215507413</v>
      </c>
      <c r="AA2491" s="31">
        <v>1.6845329249617151</v>
      </c>
      <c r="AB2491" s="31">
        <v>-38.327218687595789</v>
      </c>
      <c r="AC2491" s="31">
        <v>-14.760584755225839</v>
      </c>
      <c r="AD2491" s="28" t="s">
        <v>74</v>
      </c>
      <c r="AE2491" s="31">
        <v>-56.884097753571375</v>
      </c>
      <c r="AF2491" s="31">
        <v>-32.330514591180801</v>
      </c>
      <c r="AG2491" s="28" t="s">
        <v>74</v>
      </c>
      <c r="AH2491" s="32">
        <v>45940</v>
      </c>
      <c r="AJ2491" s="30" t="s">
        <v>7191</v>
      </c>
    </row>
    <row r="2492" spans="1:36" x14ac:dyDescent="0.2">
      <c r="A2492" s="23" t="s">
        <v>4643</v>
      </c>
      <c r="B2492" s="24" t="s">
        <v>194</v>
      </c>
      <c r="C2492" s="25" t="s">
        <v>4644</v>
      </c>
      <c r="D2492" s="26" t="s">
        <v>74</v>
      </c>
      <c r="E2492" s="24">
        <v>2</v>
      </c>
      <c r="F2492" s="27">
        <v>-22.732331207821449</v>
      </c>
      <c r="G2492" s="27">
        <v>40.760942790396051</v>
      </c>
      <c r="H2492" s="26" t="s">
        <v>74</v>
      </c>
      <c r="I2492" s="27">
        <v>43.407013741901174</v>
      </c>
      <c r="J2492" s="27">
        <v>0.78064292499999999</v>
      </c>
      <c r="K2492" s="26" t="s">
        <v>74</v>
      </c>
      <c r="L2492" s="23" t="s">
        <v>91</v>
      </c>
      <c r="M2492" s="23" t="s">
        <v>1154</v>
      </c>
      <c r="N2492" s="28" t="s">
        <v>74</v>
      </c>
      <c r="O2492" s="3" t="s">
        <v>156</v>
      </c>
      <c r="P2492" s="3" t="s">
        <v>196</v>
      </c>
      <c r="Q2492" s="28" t="s">
        <v>74</v>
      </c>
      <c r="R2492" s="29">
        <v>4</v>
      </c>
      <c r="S2492" s="30">
        <v>0</v>
      </c>
      <c r="T2492" s="30">
        <v>0</v>
      </c>
      <c r="U2492" s="30">
        <v>0</v>
      </c>
      <c r="V2492" s="30">
        <v>0</v>
      </c>
      <c r="W2492" s="28" t="s">
        <v>74</v>
      </c>
      <c r="X2492" s="3" t="s">
        <v>79</v>
      </c>
      <c r="Y2492" s="28" t="s">
        <v>74</v>
      </c>
      <c r="Z2492" s="31">
        <v>-20.153550863723616</v>
      </c>
      <c r="AA2492" s="31">
        <v>58.295281582952811</v>
      </c>
      <c r="AB2492" s="31">
        <v>-21.652332224245086</v>
      </c>
      <c r="AC2492" s="31">
        <v>36.147781434809978</v>
      </c>
      <c r="AD2492" s="28" t="s">
        <v>74</v>
      </c>
      <c r="AE2492" s="31">
        <v>-44.632129565730452</v>
      </c>
      <c r="AF2492" s="31">
        <v>7.7407920765288827</v>
      </c>
      <c r="AG2492" s="28" t="s">
        <v>74</v>
      </c>
      <c r="AH2492" s="32">
        <v>45940</v>
      </c>
      <c r="AJ2492" s="30" t="s">
        <v>7192</v>
      </c>
    </row>
    <row r="2493" spans="1:36" x14ac:dyDescent="0.2">
      <c r="A2493" s="23" t="s">
        <v>4645</v>
      </c>
      <c r="B2493" s="24" t="s">
        <v>194</v>
      </c>
      <c r="C2493" s="25" t="s">
        <v>4646</v>
      </c>
      <c r="D2493" s="26" t="s">
        <v>74</v>
      </c>
      <c r="E2493" s="24">
        <v>0</v>
      </c>
      <c r="F2493" s="27">
        <v>-19.297088024002882</v>
      </c>
      <c r="G2493" s="27">
        <v>0</v>
      </c>
      <c r="H2493" s="26" t="s">
        <v>74</v>
      </c>
      <c r="I2493" s="27">
        <v>17.698503474715867</v>
      </c>
      <c r="J2493" s="27">
        <v>0.774396011</v>
      </c>
      <c r="K2493" s="26" t="s">
        <v>74</v>
      </c>
      <c r="L2493" s="23" t="s">
        <v>493</v>
      </c>
      <c r="M2493" s="23" t="s">
        <v>494</v>
      </c>
      <c r="N2493" s="28" t="s">
        <v>74</v>
      </c>
      <c r="O2493" s="3" t="s">
        <v>156</v>
      </c>
      <c r="P2493" s="3" t="s">
        <v>196</v>
      </c>
      <c r="Q2493" s="28" t="s">
        <v>74</v>
      </c>
      <c r="R2493" s="29">
        <v>3</v>
      </c>
      <c r="S2493" s="30">
        <v>0</v>
      </c>
      <c r="T2493" s="30">
        <v>0</v>
      </c>
      <c r="U2493" s="30">
        <v>0</v>
      </c>
      <c r="V2493" s="30">
        <v>1</v>
      </c>
      <c r="W2493" s="28" t="s">
        <v>74</v>
      </c>
      <c r="X2493" s="3" t="s">
        <v>101</v>
      </c>
      <c r="Y2493" s="28" t="s">
        <v>74</v>
      </c>
      <c r="Z2493" s="31">
        <v>-9.2585403726708133</v>
      </c>
      <c r="AA2493" s="31">
        <v>8.7335736713571404</v>
      </c>
      <c r="AB2493" s="31">
        <v>-9.2585403726708133</v>
      </c>
      <c r="AC2493" s="31">
        <v>18.240006980586518</v>
      </c>
      <c r="AD2493" s="28" t="s">
        <v>74</v>
      </c>
      <c r="AE2493" s="31">
        <v>-33.791216615556223</v>
      </c>
      <c r="AF2493" s="31">
        <v>-6.1481087188914234</v>
      </c>
      <c r="AG2493" s="28" t="s">
        <v>74</v>
      </c>
      <c r="AH2493" s="32">
        <v>45940</v>
      </c>
      <c r="AJ2493" s="30" t="s">
        <v>7193</v>
      </c>
    </row>
    <row r="2494" spans="1:36" x14ac:dyDescent="0.2">
      <c r="A2494" s="23" t="s">
        <v>4647</v>
      </c>
      <c r="B2494" s="24" t="s">
        <v>194</v>
      </c>
      <c r="C2494" s="25" t="s">
        <v>4648</v>
      </c>
      <c r="D2494" s="26" t="s">
        <v>74</v>
      </c>
      <c r="E2494" s="24">
        <v>0</v>
      </c>
      <c r="F2494" s="27">
        <v>-36.775808456796142</v>
      </c>
      <c r="G2494" s="27">
        <v>0</v>
      </c>
      <c r="H2494" s="26" t="s">
        <v>74</v>
      </c>
      <c r="I2494" s="27">
        <v>33.170747160803792</v>
      </c>
      <c r="J2494" s="27">
        <v>0.76065511100000005</v>
      </c>
      <c r="K2494" s="26" t="s">
        <v>74</v>
      </c>
      <c r="L2494" s="23" t="s">
        <v>247</v>
      </c>
      <c r="M2494" s="23" t="s">
        <v>248</v>
      </c>
      <c r="N2494" s="28" t="s">
        <v>74</v>
      </c>
      <c r="O2494" s="3" t="s">
        <v>156</v>
      </c>
      <c r="P2494" s="3" t="s">
        <v>196</v>
      </c>
      <c r="Q2494" s="28" t="s">
        <v>74</v>
      </c>
      <c r="R2494" s="29">
        <v>0</v>
      </c>
      <c r="S2494" s="30">
        <v>0</v>
      </c>
      <c r="T2494" s="30">
        <v>0</v>
      </c>
      <c r="U2494" s="30">
        <v>22</v>
      </c>
      <c r="V2494" s="30">
        <v>15</v>
      </c>
      <c r="W2494" s="28" t="s">
        <v>74</v>
      </c>
      <c r="X2494" s="3" t="s">
        <v>83</v>
      </c>
      <c r="Y2494" s="28" t="s">
        <v>74</v>
      </c>
      <c r="Z2494" s="31">
        <v>-29.773022118817615</v>
      </c>
      <c r="AA2494" s="31">
        <v>0</v>
      </c>
      <c r="AB2494" s="31">
        <v>-67.418608699977611</v>
      </c>
      <c r="AC2494" s="31">
        <v>-47.257120651067765</v>
      </c>
      <c r="AD2494" s="28" t="s">
        <v>74</v>
      </c>
      <c r="AE2494" s="31">
        <v>-75.834517614257393</v>
      </c>
      <c r="AF2494" s="31">
        <v>-59.517550228486591</v>
      </c>
      <c r="AG2494" s="28" t="s">
        <v>74</v>
      </c>
      <c r="AH2494" s="32">
        <v>45940</v>
      </c>
      <c r="AJ2494" s="30" t="s">
        <v>7194</v>
      </c>
    </row>
    <row r="2495" spans="1:36" x14ac:dyDescent="0.2">
      <c r="A2495" s="23" t="s">
        <v>4649</v>
      </c>
      <c r="B2495" s="24" t="s">
        <v>194</v>
      </c>
      <c r="C2495" s="25" t="s">
        <v>4650</v>
      </c>
      <c r="D2495" s="26" t="s">
        <v>74</v>
      </c>
      <c r="E2495" s="24">
        <v>0</v>
      </c>
      <c r="F2495" s="27">
        <v>-17.776504160661972</v>
      </c>
      <c r="G2495" s="27">
        <v>15.163905353619414</v>
      </c>
      <c r="H2495" s="26" t="s">
        <v>74</v>
      </c>
      <c r="I2495" s="27">
        <v>34.098649722855157</v>
      </c>
      <c r="J2495" s="27">
        <v>0.74091631400000002</v>
      </c>
      <c r="K2495" s="26" t="s">
        <v>74</v>
      </c>
      <c r="L2495" s="23" t="s">
        <v>91</v>
      </c>
      <c r="M2495" s="23" t="s">
        <v>92</v>
      </c>
      <c r="N2495" s="28" t="s">
        <v>74</v>
      </c>
      <c r="O2495" s="3" t="s">
        <v>156</v>
      </c>
      <c r="P2495" s="3" t="s">
        <v>196</v>
      </c>
      <c r="Q2495" s="28" t="s">
        <v>74</v>
      </c>
      <c r="R2495" s="29">
        <v>2</v>
      </c>
      <c r="S2495" s="30">
        <v>0</v>
      </c>
      <c r="T2495" s="30">
        <v>0</v>
      </c>
      <c r="U2495" s="30">
        <v>0</v>
      </c>
      <c r="V2495" s="30">
        <v>13</v>
      </c>
      <c r="W2495" s="28" t="s">
        <v>74</v>
      </c>
      <c r="X2495" s="3" t="s">
        <v>83</v>
      </c>
      <c r="Y2495" s="28" t="s">
        <v>74</v>
      </c>
      <c r="Z2495" s="31">
        <v>-7.0745697896749444</v>
      </c>
      <c r="AA2495" s="31">
        <v>16.546762589928051</v>
      </c>
      <c r="AB2495" s="31">
        <v>-18.043844856661039</v>
      </c>
      <c r="AC2495" s="31">
        <v>12.482750106310512</v>
      </c>
      <c r="AD2495" s="28" t="s">
        <v>74</v>
      </c>
      <c r="AE2495" s="31">
        <v>-33.823857825970101</v>
      </c>
      <c r="AF2495" s="31">
        <v>-9.5881196384060861</v>
      </c>
      <c r="AG2495" s="28" t="s">
        <v>74</v>
      </c>
      <c r="AH2495" s="32">
        <v>45940</v>
      </c>
      <c r="AJ2495" s="30" t="s">
        <v>7195</v>
      </c>
    </row>
    <row r="2496" spans="1:36" x14ac:dyDescent="0.2">
      <c r="A2496" s="23" t="s">
        <v>4651</v>
      </c>
      <c r="B2496" s="24" t="s">
        <v>194</v>
      </c>
      <c r="C2496" s="25" t="s">
        <v>4652</v>
      </c>
      <c r="D2496" s="26" t="s">
        <v>74</v>
      </c>
      <c r="E2496" s="24">
        <v>0</v>
      </c>
      <c r="F2496" s="27">
        <v>-23.793036230675245</v>
      </c>
      <c r="G2496" s="27">
        <v>0</v>
      </c>
      <c r="H2496" s="26" t="s">
        <v>74</v>
      </c>
      <c r="I2496" s="27">
        <v>33.812645697535515</v>
      </c>
      <c r="J2496" s="27">
        <v>0.73883008500000003</v>
      </c>
      <c r="K2496" s="26" t="s">
        <v>74</v>
      </c>
      <c r="L2496" s="23" t="s">
        <v>75</v>
      </c>
      <c r="M2496" s="23" t="s">
        <v>372</v>
      </c>
      <c r="N2496" s="28" t="s">
        <v>74</v>
      </c>
      <c r="O2496" s="3" t="s">
        <v>156</v>
      </c>
      <c r="P2496" s="3" t="s">
        <v>196</v>
      </c>
      <c r="Q2496" s="28" t="s">
        <v>74</v>
      </c>
      <c r="R2496" s="29">
        <v>1</v>
      </c>
      <c r="S2496" s="30">
        <v>0</v>
      </c>
      <c r="T2496" s="30">
        <v>0</v>
      </c>
      <c r="U2496" s="30">
        <v>0</v>
      </c>
      <c r="V2496" s="30">
        <v>1</v>
      </c>
      <c r="W2496" s="28" t="s">
        <v>74</v>
      </c>
      <c r="X2496" s="3" t="s">
        <v>83</v>
      </c>
      <c r="Y2496" s="28" t="s">
        <v>74</v>
      </c>
      <c r="Z2496" s="31">
        <v>-20.221606648199447</v>
      </c>
      <c r="AA2496" s="31">
        <v>15.107913669064754</v>
      </c>
      <c r="AB2496" s="31">
        <v>-40.331903785194854</v>
      </c>
      <c r="AC2496" s="31">
        <v>-17.143892433209132</v>
      </c>
      <c r="AD2496" s="28" t="s">
        <v>74</v>
      </c>
      <c r="AE2496" s="31">
        <v>-55.513842073498274</v>
      </c>
      <c r="AF2496" s="31">
        <v>-35.151088602145101</v>
      </c>
      <c r="AG2496" s="28" t="s">
        <v>74</v>
      </c>
      <c r="AH2496" s="32">
        <v>45940</v>
      </c>
      <c r="AJ2496" s="30" t="s">
        <v>7196</v>
      </c>
    </row>
    <row r="2497" spans="1:36" x14ac:dyDescent="0.2">
      <c r="A2497" s="23" t="s">
        <v>4653</v>
      </c>
      <c r="B2497" s="24" t="s">
        <v>194</v>
      </c>
      <c r="C2497" s="25" t="s">
        <v>4654</v>
      </c>
      <c r="D2497" s="26" t="s">
        <v>74</v>
      </c>
      <c r="E2497" s="24">
        <v>0</v>
      </c>
      <c r="F2497" s="27">
        <v>-25.956254097986758</v>
      </c>
      <c r="G2497" s="27">
        <v>0</v>
      </c>
      <c r="H2497" s="26" t="s">
        <v>74</v>
      </c>
      <c r="I2497" s="27">
        <v>24.875106757989972</v>
      </c>
      <c r="J2497" s="27">
        <v>0.72992990599999996</v>
      </c>
      <c r="K2497" s="26" t="s">
        <v>74</v>
      </c>
      <c r="L2497" s="23" t="s">
        <v>493</v>
      </c>
      <c r="M2497" s="23" t="s">
        <v>1662</v>
      </c>
      <c r="N2497" s="28" t="s">
        <v>74</v>
      </c>
      <c r="O2497" s="3" t="s">
        <v>156</v>
      </c>
      <c r="P2497" s="3" t="s">
        <v>196</v>
      </c>
      <c r="Q2497" s="28" t="s">
        <v>74</v>
      </c>
      <c r="R2497" s="29">
        <v>2</v>
      </c>
      <c r="S2497" s="30">
        <v>0</v>
      </c>
      <c r="T2497" s="30">
        <v>0</v>
      </c>
      <c r="U2497" s="30">
        <v>0</v>
      </c>
      <c r="V2497" s="30">
        <v>1</v>
      </c>
      <c r="W2497" s="28" t="s">
        <v>74</v>
      </c>
      <c r="X2497" s="3" t="s">
        <v>83</v>
      </c>
      <c r="Y2497" s="28" t="s">
        <v>74</v>
      </c>
      <c r="Z2497" s="31">
        <v>-19.581786202853241</v>
      </c>
      <c r="AA2497" s="31">
        <v>2.4013935548089989</v>
      </c>
      <c r="AB2497" s="31">
        <v>-19.581786202853241</v>
      </c>
      <c r="AC2497" s="31">
        <v>-1.7769070705708447</v>
      </c>
      <c r="AD2497" s="28" t="s">
        <v>74</v>
      </c>
      <c r="AE2497" s="31">
        <v>-33.506344776758354</v>
      </c>
      <c r="AF2497" s="31">
        <v>-22.119066407003437</v>
      </c>
      <c r="AG2497" s="28" t="s">
        <v>74</v>
      </c>
      <c r="AH2497" s="32">
        <v>45940</v>
      </c>
      <c r="AJ2497" s="30" t="s">
        <v>7197</v>
      </c>
    </row>
    <row r="2498" spans="1:36" x14ac:dyDescent="0.2">
      <c r="A2498" s="23" t="s">
        <v>4655</v>
      </c>
      <c r="B2498" s="24" t="s">
        <v>194</v>
      </c>
      <c r="C2498" s="25" t="s">
        <v>4656</v>
      </c>
      <c r="D2498" s="26" t="s">
        <v>74</v>
      </c>
      <c r="E2498" s="24">
        <v>4</v>
      </c>
      <c r="F2498" s="27">
        <v>-2.0543568687638838</v>
      </c>
      <c r="G2498" s="27">
        <v>24.126016270513549</v>
      </c>
      <c r="H2498" s="26" t="s">
        <v>74</v>
      </c>
      <c r="I2498" s="27">
        <v>25.630791548593891</v>
      </c>
      <c r="J2498" s="27">
        <v>0.72817414800000002</v>
      </c>
      <c r="K2498" s="26" t="s">
        <v>74</v>
      </c>
      <c r="L2498" s="23" t="s">
        <v>113</v>
      </c>
      <c r="M2498" s="23" t="s">
        <v>295</v>
      </c>
      <c r="N2498" s="28" t="s">
        <v>74</v>
      </c>
      <c r="O2498" s="3" t="s">
        <v>156</v>
      </c>
      <c r="P2498" s="3" t="s">
        <v>196</v>
      </c>
      <c r="Q2498" s="28" t="s">
        <v>74</v>
      </c>
      <c r="R2498" s="29">
        <v>5</v>
      </c>
      <c r="S2498" s="30">
        <v>23</v>
      </c>
      <c r="T2498" s="30">
        <v>0</v>
      </c>
      <c r="U2498" s="30">
        <v>0</v>
      </c>
      <c r="V2498" s="30">
        <v>0</v>
      </c>
      <c r="W2498" s="28" t="s">
        <v>74</v>
      </c>
      <c r="X2498" s="3" t="s">
        <v>83</v>
      </c>
      <c r="Y2498" s="28" t="s">
        <v>74</v>
      </c>
      <c r="Z2498" s="31">
        <v>-2.5806451612903225</v>
      </c>
      <c r="AA2498" s="31">
        <v>40.074211502782944</v>
      </c>
      <c r="AB2498" s="31">
        <v>-2.5806451612903225</v>
      </c>
      <c r="AC2498" s="31">
        <v>45.952429817984743</v>
      </c>
      <c r="AD2498" s="28" t="s">
        <v>74</v>
      </c>
      <c r="AE2498" s="31">
        <v>-12.829454005370142</v>
      </c>
      <c r="AF2498" s="31">
        <v>16.484642993333033</v>
      </c>
      <c r="AG2498" s="28" t="s">
        <v>74</v>
      </c>
      <c r="AH2498" s="32">
        <v>45940</v>
      </c>
      <c r="AJ2498" s="30" t="s">
        <v>7198</v>
      </c>
    </row>
    <row r="2499" spans="1:36" x14ac:dyDescent="0.2">
      <c r="A2499" s="23" t="s">
        <v>3902</v>
      </c>
      <c r="B2499" s="24" t="s">
        <v>194</v>
      </c>
      <c r="C2499" s="25" t="s">
        <v>4657</v>
      </c>
      <c r="D2499" s="26" t="s">
        <v>74</v>
      </c>
      <c r="E2499" s="24">
        <v>0</v>
      </c>
      <c r="F2499" s="27">
        <v>-26.224880319962367</v>
      </c>
      <c r="G2499" s="27">
        <v>0</v>
      </c>
      <c r="H2499" s="26" t="s">
        <v>74</v>
      </c>
      <c r="I2499" s="27">
        <v>45.010532139270119</v>
      </c>
      <c r="J2499" s="27">
        <v>0.72772180200000003</v>
      </c>
      <c r="K2499" s="26" t="s">
        <v>74</v>
      </c>
      <c r="L2499" s="23" t="s">
        <v>91</v>
      </c>
      <c r="M2499" s="23" t="s">
        <v>735</v>
      </c>
      <c r="N2499" s="28" t="s">
        <v>74</v>
      </c>
      <c r="O2499" s="3" t="s">
        <v>156</v>
      </c>
      <c r="P2499" s="3" t="s">
        <v>157</v>
      </c>
      <c r="Q2499" s="28" t="s">
        <v>74</v>
      </c>
      <c r="R2499" s="29">
        <v>4</v>
      </c>
      <c r="S2499" s="30">
        <v>0</v>
      </c>
      <c r="T2499" s="30">
        <v>0</v>
      </c>
      <c r="U2499" s="30">
        <v>0</v>
      </c>
      <c r="V2499" s="30">
        <v>4</v>
      </c>
      <c r="W2499" s="28" t="s">
        <v>74</v>
      </c>
      <c r="X2499" s="3" t="s">
        <v>79</v>
      </c>
      <c r="Y2499" s="28" t="s">
        <v>74</v>
      </c>
      <c r="Z2499" s="31">
        <v>-23.657855852897718</v>
      </c>
      <c r="AA2499" s="31">
        <v>12.619041440693369</v>
      </c>
      <c r="AB2499" s="31">
        <v>-23.657855852897718</v>
      </c>
      <c r="AC2499" s="31">
        <v>5.8288962956472412</v>
      </c>
      <c r="AD2499" s="28" t="s">
        <v>74</v>
      </c>
      <c r="AE2499" s="31">
        <v>-41.047991785337821</v>
      </c>
      <c r="AF2499" s="31">
        <v>-16.047674120894285</v>
      </c>
      <c r="AG2499" s="28" t="s">
        <v>74</v>
      </c>
      <c r="AH2499" s="32">
        <v>45940</v>
      </c>
      <c r="AJ2499" s="30" t="s">
        <v>7199</v>
      </c>
    </row>
    <row r="2500" spans="1:36" x14ac:dyDescent="0.2">
      <c r="A2500" s="23" t="s">
        <v>4658</v>
      </c>
      <c r="B2500" s="24" t="s">
        <v>194</v>
      </c>
      <c r="C2500" s="25" t="s">
        <v>4659</v>
      </c>
      <c r="D2500" s="26" t="s">
        <v>74</v>
      </c>
      <c r="E2500" s="24">
        <v>3</v>
      </c>
      <c r="F2500" s="27">
        <v>-17.636160720968309</v>
      </c>
      <c r="G2500" s="27">
        <v>14.326039608452486</v>
      </c>
      <c r="H2500" s="26" t="s">
        <v>74</v>
      </c>
      <c r="I2500" s="27">
        <v>29.296791082807538</v>
      </c>
      <c r="J2500" s="27">
        <v>0.69581939299999995</v>
      </c>
      <c r="K2500" s="26" t="s">
        <v>74</v>
      </c>
      <c r="L2500" s="23" t="s">
        <v>75</v>
      </c>
      <c r="M2500" s="23" t="s">
        <v>82</v>
      </c>
      <c r="N2500" s="28" t="s">
        <v>74</v>
      </c>
      <c r="O2500" s="3" t="s">
        <v>156</v>
      </c>
      <c r="P2500" s="3" t="s">
        <v>196</v>
      </c>
      <c r="Q2500" s="28" t="s">
        <v>74</v>
      </c>
      <c r="R2500" s="29">
        <v>4</v>
      </c>
      <c r="S2500" s="30">
        <v>0</v>
      </c>
      <c r="T2500" s="30">
        <v>0</v>
      </c>
      <c r="U2500" s="30">
        <v>0</v>
      </c>
      <c r="V2500" s="30">
        <v>0</v>
      </c>
      <c r="W2500" s="28" t="s">
        <v>74</v>
      </c>
      <c r="X2500" s="3" t="s">
        <v>83</v>
      </c>
      <c r="Y2500" s="28" t="s">
        <v>74</v>
      </c>
      <c r="Z2500" s="31">
        <v>-10.545411288883599</v>
      </c>
      <c r="AA2500" s="31">
        <v>24.999999999999993</v>
      </c>
      <c r="AB2500" s="31">
        <v>-10.545411288883599</v>
      </c>
      <c r="AC2500" s="31">
        <v>38.08383341287233</v>
      </c>
      <c r="AD2500" s="28" t="s">
        <v>74</v>
      </c>
      <c r="AE2500" s="31">
        <v>-17.636160720968309</v>
      </c>
      <c r="AF2500" s="31">
        <v>11.223323143015385</v>
      </c>
      <c r="AG2500" s="28" t="s">
        <v>74</v>
      </c>
      <c r="AH2500" s="32">
        <v>45940</v>
      </c>
      <c r="AJ2500" s="30" t="s">
        <v>7200</v>
      </c>
    </row>
    <row r="2501" spans="1:36" x14ac:dyDescent="0.2">
      <c r="A2501" s="23" t="s">
        <v>4660</v>
      </c>
      <c r="B2501" s="24" t="s">
        <v>194</v>
      </c>
      <c r="C2501" s="25" t="s">
        <v>4661</v>
      </c>
      <c r="D2501" s="26" t="s">
        <v>74</v>
      </c>
      <c r="E2501" s="24">
        <v>3</v>
      </c>
      <c r="F2501" s="27">
        <v>-5.2014211244722315</v>
      </c>
      <c r="G2501" s="27">
        <v>23.175714222051898</v>
      </c>
      <c r="H2501" s="26" t="s">
        <v>74</v>
      </c>
      <c r="I2501" s="27">
        <v>29.955733276105029</v>
      </c>
      <c r="J2501" s="27">
        <v>0.69217143000000003</v>
      </c>
      <c r="K2501" s="26" t="s">
        <v>74</v>
      </c>
      <c r="L2501" s="23" t="s">
        <v>113</v>
      </c>
      <c r="M2501" s="23" t="s">
        <v>295</v>
      </c>
      <c r="N2501" s="28" t="s">
        <v>74</v>
      </c>
      <c r="O2501" s="3" t="s">
        <v>156</v>
      </c>
      <c r="P2501" s="3" t="s">
        <v>196</v>
      </c>
      <c r="Q2501" s="28" t="s">
        <v>74</v>
      </c>
      <c r="R2501" s="29">
        <v>5</v>
      </c>
      <c r="S2501" s="30">
        <v>16</v>
      </c>
      <c r="T2501" s="30">
        <v>0</v>
      </c>
      <c r="U2501" s="30">
        <v>0</v>
      </c>
      <c r="V2501" s="30">
        <v>0</v>
      </c>
      <c r="W2501" s="28" t="s">
        <v>74</v>
      </c>
      <c r="X2501" s="3" t="s">
        <v>83</v>
      </c>
      <c r="Y2501" s="28" t="s">
        <v>74</v>
      </c>
      <c r="Z2501" s="31">
        <v>-6.517311608961303</v>
      </c>
      <c r="AA2501" s="31">
        <v>51.625264270613094</v>
      </c>
      <c r="AB2501" s="31">
        <v>-8.3356632184367143</v>
      </c>
      <c r="AC2501" s="31">
        <v>20.099313497671396</v>
      </c>
      <c r="AD2501" s="28" t="s">
        <v>74</v>
      </c>
      <c r="AE2501" s="31">
        <v>-21.822094221873776</v>
      </c>
      <c r="AF2501" s="31">
        <v>-4.4314090416057912</v>
      </c>
      <c r="AG2501" s="28" t="s">
        <v>74</v>
      </c>
      <c r="AH2501" s="32">
        <v>45940</v>
      </c>
      <c r="AJ2501" s="30" t="s">
        <v>7201</v>
      </c>
    </row>
    <row r="2502" spans="1:36" x14ac:dyDescent="0.2">
      <c r="A2502" s="23" t="s">
        <v>4662</v>
      </c>
      <c r="B2502" s="24" t="s">
        <v>194</v>
      </c>
      <c r="C2502" s="25" t="s">
        <v>4663</v>
      </c>
      <c r="D2502" s="26" t="s">
        <v>74</v>
      </c>
      <c r="E2502" s="24">
        <v>0</v>
      </c>
      <c r="F2502" s="27">
        <v>-23.809683028332191</v>
      </c>
      <c r="G2502" s="27">
        <v>0</v>
      </c>
      <c r="H2502" s="26" t="s">
        <v>74</v>
      </c>
      <c r="I2502" s="27">
        <v>18.739370380571174</v>
      </c>
      <c r="J2502" s="27">
        <v>0.69039795299999995</v>
      </c>
      <c r="K2502" s="26" t="s">
        <v>74</v>
      </c>
      <c r="L2502" s="23" t="s">
        <v>493</v>
      </c>
      <c r="M2502" s="23" t="s">
        <v>1302</v>
      </c>
      <c r="N2502" s="28" t="s">
        <v>74</v>
      </c>
      <c r="O2502" s="3" t="s">
        <v>156</v>
      </c>
      <c r="P2502" s="3" t="s">
        <v>196</v>
      </c>
      <c r="Q2502" s="28" t="s">
        <v>74</v>
      </c>
      <c r="R2502" s="29">
        <v>1</v>
      </c>
      <c r="S2502" s="30">
        <v>0</v>
      </c>
      <c r="T2502" s="30">
        <v>0</v>
      </c>
      <c r="U2502" s="30">
        <v>0</v>
      </c>
      <c r="V2502" s="30">
        <v>4</v>
      </c>
      <c r="W2502" s="28" t="s">
        <v>74</v>
      </c>
      <c r="X2502" s="3" t="s">
        <v>101</v>
      </c>
      <c r="Y2502" s="28" t="s">
        <v>74</v>
      </c>
      <c r="Z2502" s="31">
        <v>-14.664811941576158</v>
      </c>
      <c r="AA2502" s="31">
        <v>0</v>
      </c>
      <c r="AB2502" s="31">
        <v>-16.365161763934776</v>
      </c>
      <c r="AC2502" s="31">
        <v>11.850469596658089</v>
      </c>
      <c r="AD2502" s="28" t="s">
        <v>74</v>
      </c>
      <c r="AE2502" s="31">
        <v>-37.570424193405557</v>
      </c>
      <c r="AF2502" s="31">
        <v>-10.570882306220252</v>
      </c>
      <c r="AG2502" s="28" t="s">
        <v>74</v>
      </c>
      <c r="AH2502" s="32">
        <v>45940</v>
      </c>
      <c r="AJ2502" s="30" t="s">
        <v>7202</v>
      </c>
    </row>
    <row r="2503" spans="1:36" x14ac:dyDescent="0.2">
      <c r="A2503" s="23" t="s">
        <v>4664</v>
      </c>
      <c r="B2503" s="24" t="s">
        <v>194</v>
      </c>
      <c r="C2503" s="25" t="s">
        <v>4665</v>
      </c>
      <c r="D2503" s="26" t="s">
        <v>74</v>
      </c>
      <c r="E2503" s="24">
        <v>0</v>
      </c>
      <c r="F2503" s="27">
        <v>-40.006124250309746</v>
      </c>
      <c r="G2503" s="27">
        <v>0</v>
      </c>
      <c r="H2503" s="26" t="s">
        <v>74</v>
      </c>
      <c r="I2503" s="27">
        <v>31.451738267322188</v>
      </c>
      <c r="J2503" s="27">
        <v>0.67671088599999996</v>
      </c>
      <c r="K2503" s="26" t="s">
        <v>74</v>
      </c>
      <c r="L2503" s="23" t="s">
        <v>247</v>
      </c>
      <c r="M2503" s="23" t="s">
        <v>672</v>
      </c>
      <c r="N2503" s="28" t="s">
        <v>74</v>
      </c>
      <c r="O2503" s="3" t="s">
        <v>156</v>
      </c>
      <c r="P2503" s="3" t="s">
        <v>196</v>
      </c>
      <c r="Q2503" s="28" t="s">
        <v>74</v>
      </c>
      <c r="R2503" s="29">
        <v>0</v>
      </c>
      <c r="S2503" s="30">
        <v>0</v>
      </c>
      <c r="T2503" s="30">
        <v>0</v>
      </c>
      <c r="U2503" s="30">
        <v>18</v>
      </c>
      <c r="V2503" s="30">
        <v>17</v>
      </c>
      <c r="W2503" s="28" t="s">
        <v>74</v>
      </c>
      <c r="X2503" s="3" t="s">
        <v>83</v>
      </c>
      <c r="Y2503" s="28" t="s">
        <v>74</v>
      </c>
      <c r="Z2503" s="31">
        <v>-33.722190677747371</v>
      </c>
      <c r="AA2503" s="31">
        <v>0</v>
      </c>
      <c r="AB2503" s="31">
        <v>-34.729564863765752</v>
      </c>
      <c r="AC2503" s="31">
        <v>-17.086373849403923</v>
      </c>
      <c r="AD2503" s="28" t="s">
        <v>74</v>
      </c>
      <c r="AE2503" s="31">
        <v>-49.364039145716404</v>
      </c>
      <c r="AF2503" s="31">
        <v>-34.38504686751881</v>
      </c>
      <c r="AG2503" s="28" t="s">
        <v>74</v>
      </c>
      <c r="AH2503" s="32">
        <v>45940</v>
      </c>
      <c r="AJ2503" s="30" t="s">
        <v>7203</v>
      </c>
    </row>
    <row r="2504" spans="1:36" x14ac:dyDescent="0.2">
      <c r="A2504" s="23" t="s">
        <v>4666</v>
      </c>
      <c r="B2504" s="24" t="s">
        <v>194</v>
      </c>
      <c r="C2504" s="25" t="s">
        <v>4667</v>
      </c>
      <c r="D2504" s="26" t="s">
        <v>74</v>
      </c>
      <c r="E2504" s="24">
        <v>4</v>
      </c>
      <c r="F2504" s="27">
        <v>-7.4732205042592721</v>
      </c>
      <c r="G2504" s="27">
        <v>16.976888669640573</v>
      </c>
      <c r="H2504" s="26" t="s">
        <v>74</v>
      </c>
      <c r="I2504" s="27">
        <v>39.463501896045798</v>
      </c>
      <c r="J2504" s="27">
        <v>0.67371330399999996</v>
      </c>
      <c r="K2504" s="26" t="s">
        <v>74</v>
      </c>
      <c r="L2504" s="23" t="s">
        <v>97</v>
      </c>
      <c r="M2504" s="23" t="s">
        <v>1040</v>
      </c>
      <c r="N2504" s="28" t="s">
        <v>74</v>
      </c>
      <c r="O2504" s="3" t="s">
        <v>156</v>
      </c>
      <c r="P2504" s="3" t="s">
        <v>196</v>
      </c>
      <c r="Q2504" s="28" t="s">
        <v>74</v>
      </c>
      <c r="R2504" s="29">
        <v>5</v>
      </c>
      <c r="S2504" s="30">
        <v>6</v>
      </c>
      <c r="T2504" s="30">
        <v>0</v>
      </c>
      <c r="U2504" s="30">
        <v>0</v>
      </c>
      <c r="V2504" s="30">
        <v>0</v>
      </c>
      <c r="W2504" s="28" t="s">
        <v>74</v>
      </c>
      <c r="X2504" s="3" t="s">
        <v>83</v>
      </c>
      <c r="Y2504" s="28" t="s">
        <v>74</v>
      </c>
      <c r="Z2504" s="31">
        <v>-8.0691642651296824</v>
      </c>
      <c r="AA2504" s="31">
        <v>31.146193060351912</v>
      </c>
      <c r="AB2504" s="31">
        <v>-26.039275694975771</v>
      </c>
      <c r="AC2504" s="31">
        <v>12.945101953312948</v>
      </c>
      <c r="AD2504" s="28" t="s">
        <v>74</v>
      </c>
      <c r="AE2504" s="31">
        <v>-35.733915793037589</v>
      </c>
      <c r="AF2504" s="31">
        <v>-9.6614267859037444</v>
      </c>
      <c r="AG2504" s="28" t="s">
        <v>74</v>
      </c>
      <c r="AH2504" s="32">
        <v>45940</v>
      </c>
      <c r="AJ2504" s="30" t="s">
        <v>7204</v>
      </c>
    </row>
    <row r="2505" spans="1:36" x14ac:dyDescent="0.2">
      <c r="A2505" s="23" t="s">
        <v>4668</v>
      </c>
      <c r="B2505" s="24" t="s">
        <v>194</v>
      </c>
      <c r="C2505" s="25" t="s">
        <v>4669</v>
      </c>
      <c r="D2505" s="26" t="s">
        <v>74</v>
      </c>
      <c r="E2505" s="24">
        <v>1</v>
      </c>
      <c r="F2505" s="27">
        <v>-28.113472427276754</v>
      </c>
      <c r="G2505" s="27">
        <v>1.1084925741148108</v>
      </c>
      <c r="H2505" s="26" t="s">
        <v>74</v>
      </c>
      <c r="I2505" s="27">
        <v>29.518818759733218</v>
      </c>
      <c r="J2505" s="27">
        <v>0.66498525799999997</v>
      </c>
      <c r="K2505" s="26" t="s">
        <v>74</v>
      </c>
      <c r="L2505" s="23" t="s">
        <v>122</v>
      </c>
      <c r="M2505" s="23" t="s">
        <v>343</v>
      </c>
      <c r="N2505" s="28" t="s">
        <v>74</v>
      </c>
      <c r="O2505" s="3" t="s">
        <v>156</v>
      </c>
      <c r="P2505" s="3" t="s">
        <v>309</v>
      </c>
      <c r="Q2505" s="28" t="s">
        <v>74</v>
      </c>
      <c r="R2505" s="29">
        <v>1</v>
      </c>
      <c r="S2505" s="30">
        <v>0</v>
      </c>
      <c r="T2505" s="30">
        <v>0</v>
      </c>
      <c r="U2505" s="30">
        <v>0</v>
      </c>
      <c r="V2505" s="30">
        <v>0</v>
      </c>
      <c r="W2505" s="28" t="s">
        <v>74</v>
      </c>
      <c r="X2505" s="3" t="s">
        <v>83</v>
      </c>
      <c r="Y2505" s="28" t="s">
        <v>74</v>
      </c>
      <c r="Z2505" s="31">
        <v>-25.714285714285722</v>
      </c>
      <c r="AA2505" s="31">
        <v>14.654002713704195</v>
      </c>
      <c r="AB2505" s="31">
        <v>-38.081062514311888</v>
      </c>
      <c r="AC2505" s="31">
        <v>-11.90569739476739</v>
      </c>
      <c r="AD2505" s="28" t="s">
        <v>74</v>
      </c>
      <c r="AE2505" s="31">
        <v>-56.463226707699512</v>
      </c>
      <c r="AF2505" s="31">
        <v>-30.760262091448283</v>
      </c>
      <c r="AG2505" s="28" t="s">
        <v>74</v>
      </c>
      <c r="AH2505" s="32">
        <v>45940</v>
      </c>
      <c r="AJ2505" s="30" t="s">
        <v>7205</v>
      </c>
    </row>
    <row r="2506" spans="1:36" x14ac:dyDescent="0.2">
      <c r="A2506" s="23" t="s">
        <v>4670</v>
      </c>
      <c r="B2506" s="24" t="s">
        <v>194</v>
      </c>
      <c r="C2506" s="25" t="s">
        <v>4671</v>
      </c>
      <c r="D2506" s="26" t="s">
        <v>74</v>
      </c>
      <c r="E2506" s="24">
        <v>2</v>
      </c>
      <c r="F2506" s="27">
        <v>-10.020735530963348</v>
      </c>
      <c r="G2506" s="27">
        <v>41.883693895329316</v>
      </c>
      <c r="H2506" s="26" t="s">
        <v>74</v>
      </c>
      <c r="I2506" s="27">
        <v>70.764822900919171</v>
      </c>
      <c r="J2506" s="27">
        <v>0.64032870900000005</v>
      </c>
      <c r="K2506" s="26" t="s">
        <v>74</v>
      </c>
      <c r="L2506" s="23" t="s">
        <v>91</v>
      </c>
      <c r="M2506" s="23" t="s">
        <v>92</v>
      </c>
      <c r="N2506" s="28" t="s">
        <v>74</v>
      </c>
      <c r="O2506" s="3" t="s">
        <v>156</v>
      </c>
      <c r="P2506" s="3" t="s">
        <v>196</v>
      </c>
      <c r="Q2506" s="28" t="s">
        <v>74</v>
      </c>
      <c r="R2506" s="29">
        <v>3</v>
      </c>
      <c r="S2506" s="30">
        <v>0</v>
      </c>
      <c r="T2506" s="30">
        <v>0</v>
      </c>
      <c r="U2506" s="30">
        <v>0</v>
      </c>
      <c r="V2506" s="30">
        <v>0</v>
      </c>
      <c r="W2506" s="28" t="s">
        <v>74</v>
      </c>
      <c r="X2506" s="3" t="s">
        <v>79</v>
      </c>
      <c r="Y2506" s="28" t="s">
        <v>74</v>
      </c>
      <c r="Z2506" s="31">
        <v>-5.5641421947449867</v>
      </c>
      <c r="AA2506" s="31">
        <v>55.602716468590828</v>
      </c>
      <c r="AB2506" s="31">
        <v>-84.005235392738683</v>
      </c>
      <c r="AC2506" s="31">
        <v>-45.521579562176683</v>
      </c>
      <c r="AD2506" s="28" t="s">
        <v>74</v>
      </c>
      <c r="AE2506" s="31">
        <v>-87.966961343181637</v>
      </c>
      <c r="AF2506" s="31">
        <v>-58.367564651079043</v>
      </c>
      <c r="AG2506" s="28" t="s">
        <v>74</v>
      </c>
      <c r="AH2506" s="32">
        <v>45940</v>
      </c>
      <c r="AJ2506" s="30" t="s">
        <v>7206</v>
      </c>
    </row>
    <row r="2507" spans="1:36" x14ac:dyDescent="0.2">
      <c r="A2507" s="23" t="s">
        <v>4672</v>
      </c>
      <c r="B2507" s="24" t="s">
        <v>194</v>
      </c>
      <c r="C2507" s="25" t="s">
        <v>4673</v>
      </c>
      <c r="D2507" s="26" t="s">
        <v>74</v>
      </c>
      <c r="E2507" s="24">
        <v>2</v>
      </c>
      <c r="F2507" s="27">
        <v>-15.236555128804577</v>
      </c>
      <c r="G2507" s="27">
        <v>19.636412242901315</v>
      </c>
      <c r="H2507" s="26" t="s">
        <v>74</v>
      </c>
      <c r="I2507" s="27">
        <v>33.262261098639698</v>
      </c>
      <c r="J2507" s="27">
        <v>0.63358793899999999</v>
      </c>
      <c r="K2507" s="26" t="s">
        <v>74</v>
      </c>
      <c r="L2507" s="23" t="s">
        <v>113</v>
      </c>
      <c r="M2507" s="23" t="s">
        <v>295</v>
      </c>
      <c r="N2507" s="28" t="s">
        <v>74</v>
      </c>
      <c r="O2507" s="3" t="s">
        <v>156</v>
      </c>
      <c r="P2507" s="3" t="s">
        <v>196</v>
      </c>
      <c r="Q2507" s="28" t="s">
        <v>74</v>
      </c>
      <c r="R2507" s="29">
        <v>3</v>
      </c>
      <c r="S2507" s="30">
        <v>0</v>
      </c>
      <c r="T2507" s="30">
        <v>0</v>
      </c>
      <c r="U2507" s="30">
        <v>0</v>
      </c>
      <c r="V2507" s="30">
        <v>0</v>
      </c>
      <c r="W2507" s="28" t="s">
        <v>74</v>
      </c>
      <c r="X2507" s="3" t="s">
        <v>83</v>
      </c>
      <c r="Y2507" s="28" t="s">
        <v>74</v>
      </c>
      <c r="Z2507" s="31">
        <v>-13.235294117647062</v>
      </c>
      <c r="AA2507" s="31">
        <v>43.902439024390254</v>
      </c>
      <c r="AB2507" s="31">
        <v>-55.501550322634706</v>
      </c>
      <c r="AC2507" s="31">
        <v>-9.2492296438843997</v>
      </c>
      <c r="AD2507" s="28" t="s">
        <v>74</v>
      </c>
      <c r="AE2507" s="31">
        <v>-66.523323207073744</v>
      </c>
      <c r="AF2507" s="31">
        <v>-29.699601830890543</v>
      </c>
      <c r="AG2507" s="28" t="s">
        <v>74</v>
      </c>
      <c r="AH2507" s="32">
        <v>45940</v>
      </c>
      <c r="AJ2507" s="30" t="s">
        <v>7207</v>
      </c>
    </row>
    <row r="2508" spans="1:36" x14ac:dyDescent="0.2">
      <c r="A2508" s="23" t="s">
        <v>4674</v>
      </c>
      <c r="B2508" s="24" t="s">
        <v>194</v>
      </c>
      <c r="C2508" s="25" t="s">
        <v>4675</v>
      </c>
      <c r="D2508" s="26" t="s">
        <v>74</v>
      </c>
      <c r="E2508" s="24">
        <v>1</v>
      </c>
      <c r="F2508" s="27">
        <v>-19.697288066198166</v>
      </c>
      <c r="G2508" s="27">
        <v>4.7672321775524464</v>
      </c>
      <c r="H2508" s="26" t="s">
        <v>74</v>
      </c>
      <c r="I2508" s="27">
        <v>40.808855404068368</v>
      </c>
      <c r="J2508" s="27">
        <v>0.625267189</v>
      </c>
      <c r="K2508" s="26" t="s">
        <v>74</v>
      </c>
      <c r="L2508" s="23" t="s">
        <v>97</v>
      </c>
      <c r="M2508" s="23" t="s">
        <v>499</v>
      </c>
      <c r="N2508" s="28" t="s">
        <v>74</v>
      </c>
      <c r="O2508" s="3" t="s">
        <v>77</v>
      </c>
      <c r="P2508" s="3" t="s">
        <v>78</v>
      </c>
      <c r="Q2508" s="28" t="s">
        <v>74</v>
      </c>
      <c r="R2508" s="29">
        <v>1</v>
      </c>
      <c r="S2508" s="30">
        <v>0</v>
      </c>
      <c r="T2508" s="30">
        <v>0</v>
      </c>
      <c r="U2508" s="30">
        <v>0</v>
      </c>
      <c r="V2508" s="30">
        <v>0</v>
      </c>
      <c r="W2508" s="28" t="s">
        <v>74</v>
      </c>
      <c r="X2508" s="3" t="s">
        <v>79</v>
      </c>
      <c r="Y2508" s="28" t="s">
        <v>74</v>
      </c>
      <c r="Z2508" s="31">
        <v>-17.607973421926911</v>
      </c>
      <c r="AA2508" s="31">
        <v>25.337982968185376</v>
      </c>
      <c r="AB2508" s="31">
        <v>-50.943545515686196</v>
      </c>
      <c r="AC2508" s="31">
        <v>-23.561486115737608</v>
      </c>
      <c r="AD2508" s="28" t="s">
        <v>74</v>
      </c>
      <c r="AE2508" s="31">
        <v>-65.835743720148528</v>
      </c>
      <c r="AF2508" s="31">
        <v>-41.19149496554332</v>
      </c>
      <c r="AG2508" s="28" t="s">
        <v>74</v>
      </c>
      <c r="AH2508" s="32">
        <v>45940</v>
      </c>
      <c r="AJ2508" s="30" t="s">
        <v>7208</v>
      </c>
    </row>
    <row r="2509" spans="1:36" x14ac:dyDescent="0.2">
      <c r="A2509" s="23" t="s">
        <v>4676</v>
      </c>
      <c r="B2509" s="24" t="s">
        <v>72</v>
      </c>
      <c r="C2509" s="25" t="s">
        <v>4677</v>
      </c>
      <c r="D2509" s="26" t="s">
        <v>74</v>
      </c>
      <c r="E2509" s="24">
        <v>1</v>
      </c>
      <c r="F2509" s="27">
        <v>-21.158953188335801</v>
      </c>
      <c r="G2509" s="27">
        <v>4.9239963965918401</v>
      </c>
      <c r="H2509" s="26" t="s">
        <v>74</v>
      </c>
      <c r="I2509" s="27">
        <v>47.982329005569056</v>
      </c>
      <c r="J2509" s="27">
        <v>0.61327187699999997</v>
      </c>
      <c r="K2509" s="26" t="s">
        <v>74</v>
      </c>
      <c r="L2509" s="23" t="s">
        <v>75</v>
      </c>
      <c r="M2509" s="23" t="s">
        <v>174</v>
      </c>
      <c r="N2509" s="28" t="s">
        <v>74</v>
      </c>
      <c r="O2509" s="3" t="s">
        <v>109</v>
      </c>
      <c r="P2509" s="3" t="s">
        <v>126</v>
      </c>
      <c r="Q2509" s="28" t="s">
        <v>74</v>
      </c>
      <c r="R2509" s="29">
        <v>3</v>
      </c>
      <c r="S2509" s="30">
        <v>0</v>
      </c>
      <c r="T2509" s="30">
        <v>0</v>
      </c>
      <c r="U2509" s="30">
        <v>0</v>
      </c>
      <c r="V2509" s="30">
        <v>0</v>
      </c>
      <c r="W2509" s="28" t="s">
        <v>74</v>
      </c>
      <c r="X2509" s="3" t="s">
        <v>79</v>
      </c>
      <c r="Y2509" s="28" t="s">
        <v>74</v>
      </c>
      <c r="Z2509" s="31">
        <v>-12.934220251293423</v>
      </c>
      <c r="AA2509" s="31">
        <v>21.820062047569795</v>
      </c>
      <c r="AB2509" s="31">
        <v>-12.934220251293423</v>
      </c>
      <c r="AC2509" s="31">
        <v>41.605260310858412</v>
      </c>
      <c r="AD2509" s="28" t="s">
        <v>74</v>
      </c>
      <c r="AE2509" s="31">
        <v>-21.600767652848056</v>
      </c>
      <c r="AF2509" s="31">
        <v>8.4178599628571344</v>
      </c>
      <c r="AG2509" s="28" t="s">
        <v>74</v>
      </c>
      <c r="AH2509" s="32">
        <v>45940</v>
      </c>
      <c r="AJ2509" s="30" t="s">
        <v>7209</v>
      </c>
    </row>
    <row r="2510" spans="1:36" x14ac:dyDescent="0.2">
      <c r="A2510" s="23" t="s">
        <v>4678</v>
      </c>
      <c r="B2510" s="24" t="s">
        <v>194</v>
      </c>
      <c r="C2510" s="25" t="s">
        <v>4679</v>
      </c>
      <c r="D2510" s="26" t="s">
        <v>74</v>
      </c>
      <c r="E2510" s="24">
        <v>0</v>
      </c>
      <c r="F2510" s="27">
        <v>-6.8716043328868066</v>
      </c>
      <c r="G2510" s="27">
        <v>3.2477194388021706</v>
      </c>
      <c r="H2510" s="26" t="s">
        <v>74</v>
      </c>
      <c r="I2510" s="27">
        <v>19.9745009703751</v>
      </c>
      <c r="J2510" s="27">
        <v>0.60782731000000001</v>
      </c>
      <c r="K2510" s="26" t="s">
        <v>74</v>
      </c>
      <c r="L2510" s="23" t="s">
        <v>113</v>
      </c>
      <c r="M2510" s="23" t="s">
        <v>295</v>
      </c>
      <c r="N2510" s="28" t="s">
        <v>74</v>
      </c>
      <c r="O2510" s="3" t="s">
        <v>156</v>
      </c>
      <c r="P2510" s="3" t="s">
        <v>196</v>
      </c>
      <c r="Q2510" s="28" t="s">
        <v>74</v>
      </c>
      <c r="R2510" s="29">
        <v>4</v>
      </c>
      <c r="S2510" s="30">
        <v>0</v>
      </c>
      <c r="T2510" s="30">
        <v>0</v>
      </c>
      <c r="U2510" s="30">
        <v>0</v>
      </c>
      <c r="V2510" s="30">
        <v>1</v>
      </c>
      <c r="W2510" s="28" t="s">
        <v>74</v>
      </c>
      <c r="X2510" s="3" t="s">
        <v>101</v>
      </c>
      <c r="Y2510" s="28" t="s">
        <v>74</v>
      </c>
      <c r="Z2510" s="31">
        <v>-0.98684210526315785</v>
      </c>
      <c r="AA2510" s="31">
        <v>23.898905079443487</v>
      </c>
      <c r="AB2510" s="31">
        <v>-32.455175818504138</v>
      </c>
      <c r="AC2510" s="31">
        <v>4.0196061406471095</v>
      </c>
      <c r="AD2510" s="28" t="s">
        <v>74</v>
      </c>
      <c r="AE2510" s="31">
        <v>-49.185280283840029</v>
      </c>
      <c r="AF2510" s="31">
        <v>-17.975002265235986</v>
      </c>
      <c r="AG2510" s="28" t="s">
        <v>74</v>
      </c>
      <c r="AH2510" s="32">
        <v>45940</v>
      </c>
      <c r="AJ2510" s="30" t="s">
        <v>7210</v>
      </c>
    </row>
    <row r="2511" spans="1:36" x14ac:dyDescent="0.2">
      <c r="A2511" s="23" t="s">
        <v>4680</v>
      </c>
      <c r="B2511" s="24" t="s">
        <v>194</v>
      </c>
      <c r="C2511" s="25" t="s">
        <v>4681</v>
      </c>
      <c r="D2511" s="26" t="s">
        <v>74</v>
      </c>
      <c r="E2511" s="24">
        <v>1</v>
      </c>
      <c r="F2511" s="27">
        <v>-19.178031067659298</v>
      </c>
      <c r="G2511" s="27">
        <v>2.2276181748098298</v>
      </c>
      <c r="H2511" s="26" t="s">
        <v>74</v>
      </c>
      <c r="I2511" s="27">
        <v>25.943394347937478</v>
      </c>
      <c r="J2511" s="27">
        <v>0.59498965500000001</v>
      </c>
      <c r="K2511" s="26" t="s">
        <v>74</v>
      </c>
      <c r="L2511" s="23" t="s">
        <v>75</v>
      </c>
      <c r="M2511" s="23" t="s">
        <v>174</v>
      </c>
      <c r="N2511" s="28" t="s">
        <v>74</v>
      </c>
      <c r="O2511" s="3" t="s">
        <v>156</v>
      </c>
      <c r="P2511" s="3" t="s">
        <v>196</v>
      </c>
      <c r="Q2511" s="28" t="s">
        <v>74</v>
      </c>
      <c r="R2511" s="29">
        <v>4</v>
      </c>
      <c r="S2511" s="30">
        <v>0</v>
      </c>
      <c r="T2511" s="30">
        <v>0</v>
      </c>
      <c r="U2511" s="30">
        <v>0</v>
      </c>
      <c r="V2511" s="30">
        <v>0</v>
      </c>
      <c r="W2511" s="28" t="s">
        <v>74</v>
      </c>
      <c r="X2511" s="3" t="s">
        <v>83</v>
      </c>
      <c r="Y2511" s="28" t="s">
        <v>74</v>
      </c>
      <c r="Z2511" s="31">
        <v>-10.819430814524035</v>
      </c>
      <c r="AA2511" s="31">
        <v>13.75371616335473</v>
      </c>
      <c r="AB2511" s="31">
        <v>-31.960692559663073</v>
      </c>
      <c r="AC2511" s="31">
        <v>0.45304044892973871</v>
      </c>
      <c r="AD2511" s="28" t="s">
        <v>74</v>
      </c>
      <c r="AE2511" s="31">
        <v>-50.703384706041007</v>
      </c>
      <c r="AF2511" s="31">
        <v>-21.213923932284317</v>
      </c>
      <c r="AG2511" s="28" t="s">
        <v>74</v>
      </c>
      <c r="AH2511" s="32">
        <v>45940</v>
      </c>
      <c r="AJ2511" s="30" t="s">
        <v>7211</v>
      </c>
    </row>
    <row r="2512" spans="1:36" x14ac:dyDescent="0.2">
      <c r="A2512" s="23" t="s">
        <v>4682</v>
      </c>
      <c r="B2512" s="24" t="s">
        <v>194</v>
      </c>
      <c r="C2512" s="25" t="s">
        <v>4683</v>
      </c>
      <c r="D2512" s="26" t="s">
        <v>74</v>
      </c>
      <c r="E2512" s="24">
        <v>0</v>
      </c>
      <c r="F2512" s="27">
        <v>-46.970776645685127</v>
      </c>
      <c r="G2512" s="27">
        <v>0</v>
      </c>
      <c r="H2512" s="26" t="s">
        <v>74</v>
      </c>
      <c r="I2512" s="27">
        <v>36.607125129984496</v>
      </c>
      <c r="J2512" s="27">
        <v>0.57332172199999998</v>
      </c>
      <c r="K2512" s="26" t="s">
        <v>74</v>
      </c>
      <c r="L2512" s="23" t="s">
        <v>247</v>
      </c>
      <c r="M2512" s="23" t="s">
        <v>672</v>
      </c>
      <c r="N2512" s="28" t="s">
        <v>74</v>
      </c>
      <c r="O2512" s="3" t="s">
        <v>156</v>
      </c>
      <c r="P2512" s="3" t="s">
        <v>196</v>
      </c>
      <c r="Q2512" s="28" t="s">
        <v>74</v>
      </c>
      <c r="R2512" s="29">
        <v>0</v>
      </c>
      <c r="S2512" s="30">
        <v>0</v>
      </c>
      <c r="T2512" s="30">
        <v>0</v>
      </c>
      <c r="U2512" s="30">
        <v>12</v>
      </c>
      <c r="V2512" s="30">
        <v>12</v>
      </c>
      <c r="W2512" s="28" t="s">
        <v>74</v>
      </c>
      <c r="X2512" s="3" t="s">
        <v>83</v>
      </c>
      <c r="Y2512" s="28" t="s">
        <v>74</v>
      </c>
      <c r="Z2512" s="31">
        <v>-40.385493101148043</v>
      </c>
      <c r="AA2512" s="31">
        <v>0</v>
      </c>
      <c r="AB2512" s="31">
        <v>-72.421633912619782</v>
      </c>
      <c r="AC2512" s="31">
        <v>-45.486267788596507</v>
      </c>
      <c r="AD2512" s="28" t="s">
        <v>74</v>
      </c>
      <c r="AE2512" s="31">
        <v>-80.608952270929009</v>
      </c>
      <c r="AF2512" s="31">
        <v>-57.711396900154988</v>
      </c>
      <c r="AG2512" s="28" t="s">
        <v>74</v>
      </c>
      <c r="AH2512" s="32">
        <v>45940</v>
      </c>
      <c r="AJ2512" s="30" t="s">
        <v>7212</v>
      </c>
    </row>
    <row r="2513" spans="1:36" x14ac:dyDescent="0.2">
      <c r="A2513" s="23" t="s">
        <v>4684</v>
      </c>
      <c r="B2513" s="24" t="s">
        <v>194</v>
      </c>
      <c r="C2513" s="25" t="s">
        <v>4685</v>
      </c>
      <c r="D2513" s="26" t="s">
        <v>74</v>
      </c>
      <c r="E2513" s="24">
        <v>0</v>
      </c>
      <c r="F2513" s="27">
        <v>-22.989980339299159</v>
      </c>
      <c r="G2513" s="27">
        <v>2.4077053739012486</v>
      </c>
      <c r="H2513" s="26" t="s">
        <v>74</v>
      </c>
      <c r="I2513" s="27">
        <v>29.626751452418748</v>
      </c>
      <c r="J2513" s="27">
        <v>0.57038086700000001</v>
      </c>
      <c r="K2513" s="26" t="s">
        <v>74</v>
      </c>
      <c r="L2513" s="23" t="s">
        <v>91</v>
      </c>
      <c r="M2513" s="23" t="s">
        <v>1101</v>
      </c>
      <c r="N2513" s="28" t="s">
        <v>74</v>
      </c>
      <c r="O2513" s="3" t="s">
        <v>156</v>
      </c>
      <c r="P2513" s="3" t="s">
        <v>196</v>
      </c>
      <c r="Q2513" s="28" t="s">
        <v>74</v>
      </c>
      <c r="R2513" s="29">
        <v>2</v>
      </c>
      <c r="S2513" s="30">
        <v>0</v>
      </c>
      <c r="T2513" s="30">
        <v>0</v>
      </c>
      <c r="U2513" s="30">
        <v>0</v>
      </c>
      <c r="V2513" s="30">
        <v>2</v>
      </c>
      <c r="W2513" s="28" t="s">
        <v>74</v>
      </c>
      <c r="X2513" s="3" t="s">
        <v>83</v>
      </c>
      <c r="Y2513" s="28" t="s">
        <v>74</v>
      </c>
      <c r="Z2513" s="31">
        <v>-14.817156357102446</v>
      </c>
      <c r="AA2513" s="31">
        <v>8.9361702127659584</v>
      </c>
      <c r="AB2513" s="31">
        <v>-22.637575171496788</v>
      </c>
      <c r="AC2513" s="31">
        <v>5.3793264696814154</v>
      </c>
      <c r="AD2513" s="28" t="s">
        <v>74</v>
      </c>
      <c r="AE2513" s="31">
        <v>-33.492069287151097</v>
      </c>
      <c r="AF2513" s="31">
        <v>-15.486557223667653</v>
      </c>
      <c r="AG2513" s="28" t="s">
        <v>74</v>
      </c>
      <c r="AH2513" s="32">
        <v>45940</v>
      </c>
      <c r="AJ2513" s="30" t="s">
        <v>7213</v>
      </c>
    </row>
    <row r="2514" spans="1:36" x14ac:dyDescent="0.2">
      <c r="A2514" s="23" t="s">
        <v>4686</v>
      </c>
      <c r="B2514" s="24" t="s">
        <v>194</v>
      </c>
      <c r="C2514" s="25" t="s">
        <v>4687</v>
      </c>
      <c r="D2514" s="26" t="s">
        <v>74</v>
      </c>
      <c r="E2514" s="24">
        <v>0</v>
      </c>
      <c r="F2514" s="27">
        <v>-24.983386470038596</v>
      </c>
      <c r="G2514" s="27">
        <v>6.8539802947444581</v>
      </c>
      <c r="H2514" s="26" t="s">
        <v>74</v>
      </c>
      <c r="I2514" s="27">
        <v>41.216513102675961</v>
      </c>
      <c r="J2514" s="27">
        <v>0.55900249999999996</v>
      </c>
      <c r="K2514" s="26" t="s">
        <v>74</v>
      </c>
      <c r="L2514" s="23" t="s">
        <v>91</v>
      </c>
      <c r="M2514" s="23" t="s">
        <v>1078</v>
      </c>
      <c r="N2514" s="28" t="s">
        <v>74</v>
      </c>
      <c r="O2514" s="3" t="s">
        <v>156</v>
      </c>
      <c r="P2514" s="3" t="s">
        <v>196</v>
      </c>
      <c r="Q2514" s="28" t="s">
        <v>74</v>
      </c>
      <c r="R2514" s="29">
        <v>1</v>
      </c>
      <c r="S2514" s="30">
        <v>0</v>
      </c>
      <c r="T2514" s="30">
        <v>0</v>
      </c>
      <c r="U2514" s="30">
        <v>0</v>
      </c>
      <c r="V2514" s="30">
        <v>1</v>
      </c>
      <c r="W2514" s="28" t="s">
        <v>74</v>
      </c>
      <c r="X2514" s="3" t="s">
        <v>79</v>
      </c>
      <c r="Y2514" s="28" t="s">
        <v>74</v>
      </c>
      <c r="Z2514" s="31">
        <v>-15.423658587114151</v>
      </c>
      <c r="AA2514" s="31">
        <v>9.921917070543893</v>
      </c>
      <c r="AB2514" s="31">
        <v>-45.371826180042149</v>
      </c>
      <c r="AC2514" s="31">
        <v>-16.563712521370004</v>
      </c>
      <c r="AD2514" s="28" t="s">
        <v>74</v>
      </c>
      <c r="AE2514" s="31">
        <v>-58.902619484095162</v>
      </c>
      <c r="AF2514" s="31">
        <v>-34.690386781457221</v>
      </c>
      <c r="AG2514" s="28" t="s">
        <v>74</v>
      </c>
      <c r="AH2514" s="32">
        <v>45940</v>
      </c>
      <c r="AJ2514" s="30" t="s">
        <v>7214</v>
      </c>
    </row>
    <row r="2515" spans="1:36" x14ac:dyDescent="0.2">
      <c r="A2515" s="23" t="s">
        <v>592</v>
      </c>
      <c r="B2515" s="24" t="s">
        <v>194</v>
      </c>
      <c r="C2515" s="25" t="s">
        <v>4688</v>
      </c>
      <c r="D2515" s="26" t="s">
        <v>74</v>
      </c>
      <c r="E2515" s="24">
        <v>1</v>
      </c>
      <c r="F2515" s="27">
        <v>-30.537704779042656</v>
      </c>
      <c r="G2515" s="27">
        <v>1.2310567118280147</v>
      </c>
      <c r="H2515" s="26" t="s">
        <v>74</v>
      </c>
      <c r="I2515" s="27">
        <v>38.101974030440836</v>
      </c>
      <c r="J2515" s="27">
        <v>0.52063185899999997</v>
      </c>
      <c r="K2515" s="26" t="s">
        <v>74</v>
      </c>
      <c r="L2515" s="23" t="s">
        <v>88</v>
      </c>
      <c r="M2515" s="23" t="s">
        <v>216</v>
      </c>
      <c r="N2515" s="28" t="s">
        <v>74</v>
      </c>
      <c r="O2515" s="3" t="s">
        <v>156</v>
      </c>
      <c r="P2515" s="3" t="s">
        <v>196</v>
      </c>
      <c r="Q2515" s="28" t="s">
        <v>74</v>
      </c>
      <c r="R2515" s="29">
        <v>2</v>
      </c>
      <c r="S2515" s="30">
        <v>0</v>
      </c>
      <c r="T2515" s="30">
        <v>0</v>
      </c>
      <c r="U2515" s="30">
        <v>0</v>
      </c>
      <c r="V2515" s="30">
        <v>0</v>
      </c>
      <c r="W2515" s="28" t="s">
        <v>74</v>
      </c>
      <c r="X2515" s="3" t="s">
        <v>83</v>
      </c>
      <c r="Y2515" s="28" t="s">
        <v>74</v>
      </c>
      <c r="Z2515" s="31">
        <v>-21.964093708253241</v>
      </c>
      <c r="AA2515" s="31">
        <v>1.0441936504588099</v>
      </c>
      <c r="AB2515" s="31">
        <v>-34.636955364818583</v>
      </c>
      <c r="AC2515" s="31">
        <v>1.6186105044579124</v>
      </c>
      <c r="AD2515" s="28" t="s">
        <v>74</v>
      </c>
      <c r="AE2515" s="31">
        <v>-41.087322799651723</v>
      </c>
      <c r="AF2515" s="31">
        <v>-18.066385024641523</v>
      </c>
      <c r="AG2515" s="28" t="s">
        <v>74</v>
      </c>
      <c r="AH2515" s="32">
        <v>45940</v>
      </c>
      <c r="AJ2515" s="30" t="s">
        <v>7215</v>
      </c>
    </row>
    <row r="2516" spans="1:36" x14ac:dyDescent="0.2">
      <c r="A2516" s="23" t="s">
        <v>4689</v>
      </c>
      <c r="B2516" s="24" t="s">
        <v>194</v>
      </c>
      <c r="C2516" s="25" t="s">
        <v>4690</v>
      </c>
      <c r="D2516" s="26" t="s">
        <v>74</v>
      </c>
      <c r="E2516" s="24">
        <v>0</v>
      </c>
      <c r="F2516" s="27">
        <v>-57.938004477909224</v>
      </c>
      <c r="G2516" s="27">
        <v>0</v>
      </c>
      <c r="H2516" s="26" t="s">
        <v>74</v>
      </c>
      <c r="I2516" s="27">
        <v>49.341459004568726</v>
      </c>
      <c r="J2516" s="27">
        <v>0.49420297200000002</v>
      </c>
      <c r="K2516" s="26" t="s">
        <v>74</v>
      </c>
      <c r="L2516" s="23" t="s">
        <v>75</v>
      </c>
      <c r="M2516" s="23" t="s">
        <v>174</v>
      </c>
      <c r="N2516" s="28" t="s">
        <v>74</v>
      </c>
      <c r="O2516" s="3" t="s">
        <v>156</v>
      </c>
      <c r="P2516" s="3" t="s">
        <v>196</v>
      </c>
      <c r="Q2516" s="28" t="s">
        <v>74</v>
      </c>
      <c r="R2516" s="29">
        <v>0</v>
      </c>
      <c r="S2516" s="30">
        <v>0</v>
      </c>
      <c r="T2516" s="30">
        <v>0</v>
      </c>
      <c r="U2516" s="30">
        <v>18</v>
      </c>
      <c r="V2516" s="30">
        <v>16</v>
      </c>
      <c r="W2516" s="28" t="s">
        <v>74</v>
      </c>
      <c r="X2516" s="3" t="s">
        <v>79</v>
      </c>
      <c r="Y2516" s="28" t="s">
        <v>74</v>
      </c>
      <c r="Z2516" s="31">
        <v>-49.506578947368425</v>
      </c>
      <c r="AA2516" s="31">
        <v>0</v>
      </c>
      <c r="AB2516" s="31">
        <v>-79.749340369393138</v>
      </c>
      <c r="AC2516" s="31">
        <v>-53.588395587118129</v>
      </c>
      <c r="AD2516" s="28" t="s">
        <v>74</v>
      </c>
      <c r="AE2516" s="31">
        <v>-84.765204356271767</v>
      </c>
      <c r="AF2516" s="31">
        <v>-64.40054009366736</v>
      </c>
      <c r="AG2516" s="28" t="s">
        <v>74</v>
      </c>
      <c r="AH2516" s="32">
        <v>45940</v>
      </c>
      <c r="AJ2516" s="30" t="s">
        <v>7216</v>
      </c>
    </row>
    <row r="2517" spans="1:36" x14ac:dyDescent="0.2">
      <c r="A2517" s="23" t="s">
        <v>4691</v>
      </c>
      <c r="B2517" s="24" t="s">
        <v>194</v>
      </c>
      <c r="C2517" s="25" t="s">
        <v>4692</v>
      </c>
      <c r="D2517" s="26" t="s">
        <v>74</v>
      </c>
      <c r="E2517" s="24">
        <v>2</v>
      </c>
      <c r="F2517" s="27">
        <v>-7.2179239558604698</v>
      </c>
      <c r="G2517" s="27">
        <v>0.92588366470253269</v>
      </c>
      <c r="H2517" s="26" t="s">
        <v>74</v>
      </c>
      <c r="I2517" s="27">
        <v>16.716080546044669</v>
      </c>
      <c r="J2517" s="27">
        <v>0.47006427000000001</v>
      </c>
      <c r="K2517" s="26" t="s">
        <v>74</v>
      </c>
      <c r="L2517" s="23" t="s">
        <v>113</v>
      </c>
      <c r="M2517" s="23" t="s">
        <v>767</v>
      </c>
      <c r="N2517" s="28" t="s">
        <v>74</v>
      </c>
      <c r="O2517" s="3" t="s">
        <v>156</v>
      </c>
      <c r="P2517" s="3" t="s">
        <v>196</v>
      </c>
      <c r="Q2517" s="28" t="s">
        <v>74</v>
      </c>
      <c r="R2517" s="29">
        <v>5</v>
      </c>
      <c r="S2517" s="30">
        <v>22</v>
      </c>
      <c r="T2517" s="30">
        <v>0</v>
      </c>
      <c r="U2517" s="30">
        <v>0</v>
      </c>
      <c r="V2517" s="30">
        <v>0</v>
      </c>
      <c r="W2517" s="28" t="s">
        <v>74</v>
      </c>
      <c r="X2517" s="3" t="s">
        <v>101</v>
      </c>
      <c r="Y2517" s="28" t="s">
        <v>74</v>
      </c>
      <c r="Z2517" s="31">
        <v>-1.643192488262911</v>
      </c>
      <c r="AA2517" s="31">
        <v>17.406411118583279</v>
      </c>
      <c r="AB2517" s="31">
        <v>-1.643192488262911</v>
      </c>
      <c r="AC2517" s="31">
        <v>33.611525923346512</v>
      </c>
      <c r="AD2517" s="28" t="s">
        <v>74</v>
      </c>
      <c r="AE2517" s="31">
        <v>-9.8834318209899301</v>
      </c>
      <c r="AF2517" s="31">
        <v>7.2706716428407159</v>
      </c>
      <c r="AG2517" s="28" t="s">
        <v>74</v>
      </c>
      <c r="AH2517" s="32">
        <v>45940</v>
      </c>
      <c r="AJ2517" s="30" t="s">
        <v>7217</v>
      </c>
    </row>
    <row r="2518" spans="1:36" x14ac:dyDescent="0.2">
      <c r="A2518" s="23" t="s">
        <v>4693</v>
      </c>
      <c r="B2518" s="24" t="s">
        <v>341</v>
      </c>
      <c r="C2518" s="25" t="s">
        <v>4694</v>
      </c>
      <c r="D2518" s="26" t="s">
        <v>74</v>
      </c>
      <c r="E2518" s="24">
        <v>1</v>
      </c>
      <c r="F2518" s="27">
        <v>-56.136983778346391</v>
      </c>
      <c r="G2518" s="27">
        <v>2.5845080589896963</v>
      </c>
      <c r="H2518" s="26" t="s">
        <v>74</v>
      </c>
      <c r="I2518" s="27">
        <v>142.32978218124819</v>
      </c>
      <c r="J2518" s="27">
        <v>0.43171060700000002</v>
      </c>
      <c r="K2518" s="26" t="s">
        <v>74</v>
      </c>
      <c r="L2518" s="23" t="s">
        <v>122</v>
      </c>
      <c r="M2518" s="23" t="s">
        <v>186</v>
      </c>
      <c r="N2518" s="28" t="s">
        <v>74</v>
      </c>
      <c r="O2518" s="3" t="s">
        <v>77</v>
      </c>
      <c r="P2518" s="3" t="s">
        <v>344</v>
      </c>
      <c r="Q2518" s="28" t="s">
        <v>74</v>
      </c>
      <c r="R2518" s="29">
        <v>2</v>
      </c>
      <c r="S2518" s="30">
        <v>0</v>
      </c>
      <c r="T2518" s="30">
        <v>0</v>
      </c>
      <c r="U2518" s="30">
        <v>0</v>
      </c>
      <c r="V2518" s="30">
        <v>0</v>
      </c>
      <c r="W2518" s="28" t="s">
        <v>74</v>
      </c>
      <c r="X2518" s="3" t="s">
        <v>79</v>
      </c>
      <c r="Y2518" s="28" t="s">
        <v>74</v>
      </c>
      <c r="Z2518" s="31">
        <v>-54.33516392078549</v>
      </c>
      <c r="AA2518" s="31">
        <v>1.3293943870014751</v>
      </c>
      <c r="AB2518" s="31">
        <v>-54.33516392078549</v>
      </c>
      <c r="AC2518" s="31">
        <v>5.8125567576009303</v>
      </c>
      <c r="AD2518" s="28" t="s">
        <v>74</v>
      </c>
      <c r="AE2518" s="31">
        <v>-56.136983778346391</v>
      </c>
      <c r="AF2518" s="31">
        <v>-19.656531892005571</v>
      </c>
      <c r="AG2518" s="28" t="s">
        <v>74</v>
      </c>
      <c r="AH2518" s="32">
        <v>45940</v>
      </c>
      <c r="AJ2518" s="30" t="s">
        <v>7218</v>
      </c>
    </row>
    <row r="2519" spans="1:36" x14ac:dyDescent="0.2">
      <c r="A2519" s="23" t="s">
        <v>4695</v>
      </c>
      <c r="B2519" s="24" t="s">
        <v>194</v>
      </c>
      <c r="C2519" s="25" t="s">
        <v>4696</v>
      </c>
      <c r="D2519" s="26" t="s">
        <v>74</v>
      </c>
      <c r="E2519" s="24">
        <v>1</v>
      </c>
      <c r="F2519" s="27">
        <v>-32.45264635084461</v>
      </c>
      <c r="G2519" s="27">
        <v>9.7321203349228905E-2</v>
      </c>
      <c r="H2519" s="26" t="s">
        <v>74</v>
      </c>
      <c r="I2519" s="27">
        <v>39.074544197451075</v>
      </c>
      <c r="J2519" s="27">
        <v>0.42688568399999999</v>
      </c>
      <c r="K2519" s="26" t="s">
        <v>74</v>
      </c>
      <c r="L2519" s="23" t="s">
        <v>178</v>
      </c>
      <c r="M2519" s="23" t="s">
        <v>1366</v>
      </c>
      <c r="N2519" s="28" t="s">
        <v>74</v>
      </c>
      <c r="O2519" s="3" t="s">
        <v>77</v>
      </c>
      <c r="P2519" s="3" t="s">
        <v>1351</v>
      </c>
      <c r="Q2519" s="28" t="s">
        <v>74</v>
      </c>
      <c r="R2519" s="29">
        <v>2</v>
      </c>
      <c r="S2519" s="30">
        <v>0</v>
      </c>
      <c r="T2519" s="30">
        <v>0</v>
      </c>
      <c r="U2519" s="30">
        <v>0</v>
      </c>
      <c r="V2519" s="30">
        <v>0</v>
      </c>
      <c r="W2519" s="28" t="s">
        <v>74</v>
      </c>
      <c r="X2519" s="3" t="s">
        <v>83</v>
      </c>
      <c r="Y2519" s="28" t="s">
        <v>74</v>
      </c>
      <c r="Z2519" s="31">
        <v>-25.713609529694835</v>
      </c>
      <c r="AA2519" s="31">
        <v>2.2624434389140271</v>
      </c>
      <c r="AB2519" s="31">
        <v>-25.713609529694835</v>
      </c>
      <c r="AC2519" s="31">
        <v>12.024562922040765</v>
      </c>
      <c r="AD2519" s="28" t="s">
        <v>74</v>
      </c>
      <c r="AE2519" s="31">
        <v>-32.45264635084461</v>
      </c>
      <c r="AF2519" s="31">
        <v>-9.361860986463391</v>
      </c>
      <c r="AG2519" s="28" t="s">
        <v>74</v>
      </c>
      <c r="AH2519" s="32">
        <v>45940</v>
      </c>
      <c r="AJ2519" s="30" t="s">
        <v>7219</v>
      </c>
    </row>
    <row r="2520" spans="1:36" x14ac:dyDescent="0.2">
      <c r="A2520" s="23" t="s">
        <v>4697</v>
      </c>
      <c r="B2520" s="24" t="s">
        <v>72</v>
      </c>
      <c r="C2520" s="25" t="s">
        <v>4698</v>
      </c>
      <c r="D2520" s="26" t="s">
        <v>74</v>
      </c>
      <c r="E2520" s="24">
        <v>0</v>
      </c>
      <c r="F2520" s="27">
        <v>-49.240820373612515</v>
      </c>
      <c r="G2520" s="27">
        <v>0</v>
      </c>
      <c r="H2520" s="26" t="s">
        <v>74</v>
      </c>
      <c r="I2520" s="27">
        <v>81.712416910448368</v>
      </c>
      <c r="J2520" s="27">
        <v>0.39887919199999999</v>
      </c>
      <c r="K2520" s="26" t="s">
        <v>74</v>
      </c>
      <c r="L2520" s="23" t="s">
        <v>75</v>
      </c>
      <c r="M2520" s="23" t="s">
        <v>204</v>
      </c>
      <c r="N2520" s="28" t="s">
        <v>74</v>
      </c>
      <c r="O2520" s="3" t="s">
        <v>77</v>
      </c>
      <c r="P2520" s="3" t="s">
        <v>78</v>
      </c>
      <c r="Q2520" s="28" t="s">
        <v>74</v>
      </c>
      <c r="R2520" s="29">
        <v>0</v>
      </c>
      <c r="S2520" s="30">
        <v>0</v>
      </c>
      <c r="T2520" s="30">
        <v>0</v>
      </c>
      <c r="U2520" s="30">
        <v>8</v>
      </c>
      <c r="V2520" s="30">
        <v>60</v>
      </c>
      <c r="W2520" s="28" t="s">
        <v>74</v>
      </c>
      <c r="X2520" s="3" t="s">
        <v>79</v>
      </c>
      <c r="Y2520" s="28" t="s">
        <v>74</v>
      </c>
      <c r="Z2520" s="31">
        <v>-47.603305785123965</v>
      </c>
      <c r="AA2520" s="31">
        <v>0</v>
      </c>
      <c r="AB2520" s="31">
        <v>-82.938643702906347</v>
      </c>
      <c r="AC2520" s="31">
        <v>-72.26196257552489</v>
      </c>
      <c r="AD2520" s="28" t="s">
        <v>74</v>
      </c>
      <c r="AE2520" s="31">
        <v>-87.224817383853619</v>
      </c>
      <c r="AF2520" s="31">
        <v>-79.99719022467356</v>
      </c>
      <c r="AG2520" s="28" t="s">
        <v>74</v>
      </c>
      <c r="AH2520" s="32">
        <v>45940</v>
      </c>
      <c r="AJ2520" s="30" t="s">
        <v>7220</v>
      </c>
    </row>
    <row r="2521" spans="1:36" x14ac:dyDescent="0.2">
      <c r="A2521" s="23" t="s">
        <v>4699</v>
      </c>
      <c r="B2521" s="24" t="s">
        <v>194</v>
      </c>
      <c r="C2521" s="25" t="s">
        <v>4700</v>
      </c>
      <c r="D2521" s="26" t="s">
        <v>74</v>
      </c>
      <c r="E2521" s="24">
        <v>0</v>
      </c>
      <c r="F2521" s="27">
        <v>-44.51833880877912</v>
      </c>
      <c r="G2521" s="27">
        <v>0.10234616192003058</v>
      </c>
      <c r="H2521" s="26" t="s">
        <v>74</v>
      </c>
      <c r="I2521" s="27">
        <v>90.157130844684431</v>
      </c>
      <c r="J2521" s="27">
        <v>0.38303447899999998</v>
      </c>
      <c r="K2521" s="26" t="s">
        <v>74</v>
      </c>
      <c r="L2521" s="23" t="s">
        <v>247</v>
      </c>
      <c r="M2521" s="23" t="s">
        <v>1436</v>
      </c>
      <c r="N2521" s="28" t="s">
        <v>74</v>
      </c>
      <c r="O2521" s="3" t="s">
        <v>156</v>
      </c>
      <c r="P2521" s="3" t="s">
        <v>184</v>
      </c>
      <c r="Q2521" s="28" t="s">
        <v>74</v>
      </c>
      <c r="R2521" s="29">
        <v>0</v>
      </c>
      <c r="S2521" s="30">
        <v>0</v>
      </c>
      <c r="T2521" s="30">
        <v>0</v>
      </c>
      <c r="U2521" s="30">
        <v>20</v>
      </c>
      <c r="V2521" s="30">
        <v>20</v>
      </c>
      <c r="W2521" s="28" t="s">
        <v>74</v>
      </c>
      <c r="X2521" s="3" t="s">
        <v>79</v>
      </c>
      <c r="Y2521" s="28" t="s">
        <v>74</v>
      </c>
      <c r="Z2521" s="31">
        <v>-37.25868725868726</v>
      </c>
      <c r="AA2521" s="31">
        <v>7.6158940397351067</v>
      </c>
      <c r="AB2521" s="31">
        <v>-82.323507016207984</v>
      </c>
      <c r="AC2521" s="31">
        <v>-50.630836637691601</v>
      </c>
      <c r="AD2521" s="28" t="s">
        <v>74</v>
      </c>
      <c r="AE2521" s="31">
        <v>-86.975242178172479</v>
      </c>
      <c r="AF2521" s="31">
        <v>-62.548012107381837</v>
      </c>
      <c r="AG2521" s="28" t="s">
        <v>74</v>
      </c>
      <c r="AH2521" s="32">
        <v>45940</v>
      </c>
      <c r="AJ2521" s="30" t="s">
        <v>7221</v>
      </c>
    </row>
    <row r="2522" spans="1:36" x14ac:dyDescent="0.2">
      <c r="A2522" s="23" t="s">
        <v>4701</v>
      </c>
      <c r="B2522" s="24" t="s">
        <v>194</v>
      </c>
      <c r="C2522" s="25" t="s">
        <v>4702</v>
      </c>
      <c r="D2522" s="26" t="s">
        <v>74</v>
      </c>
      <c r="E2522" s="24">
        <v>0</v>
      </c>
      <c r="F2522" s="27">
        <v>-37.487713942211535</v>
      </c>
      <c r="G2522" s="27">
        <v>0</v>
      </c>
      <c r="H2522" s="26" t="s">
        <v>74</v>
      </c>
      <c r="I2522" s="27">
        <v>56.813247752039445</v>
      </c>
      <c r="J2522" s="27">
        <v>0.37893649899999998</v>
      </c>
      <c r="K2522" s="26" t="s">
        <v>74</v>
      </c>
      <c r="L2522" s="23" t="s">
        <v>91</v>
      </c>
      <c r="M2522" s="23" t="s">
        <v>92</v>
      </c>
      <c r="N2522" s="28" t="s">
        <v>74</v>
      </c>
      <c r="O2522" s="3" t="s">
        <v>156</v>
      </c>
      <c r="P2522" s="3" t="s">
        <v>196</v>
      </c>
      <c r="Q2522" s="28" t="s">
        <v>74</v>
      </c>
      <c r="R2522" s="29">
        <v>0</v>
      </c>
      <c r="S2522" s="30">
        <v>0</v>
      </c>
      <c r="T2522" s="30">
        <v>0</v>
      </c>
      <c r="U2522" s="30">
        <v>7</v>
      </c>
      <c r="V2522" s="30">
        <v>11</v>
      </c>
      <c r="W2522" s="28" t="s">
        <v>74</v>
      </c>
      <c r="X2522" s="3" t="s">
        <v>79</v>
      </c>
      <c r="Y2522" s="28" t="s">
        <v>74</v>
      </c>
      <c r="Z2522" s="31">
        <v>-33.612273361227338</v>
      </c>
      <c r="AA2522" s="31">
        <v>0</v>
      </c>
      <c r="AB2522" s="31">
        <v>-90.046005855290673</v>
      </c>
      <c r="AC2522" s="31">
        <v>-62.759840082875925</v>
      </c>
      <c r="AD2522" s="28" t="s">
        <v>74</v>
      </c>
      <c r="AE2522" s="31">
        <v>-92.556788875810582</v>
      </c>
      <c r="AF2522" s="31">
        <v>-72.036766111118155</v>
      </c>
      <c r="AG2522" s="28" t="s">
        <v>74</v>
      </c>
      <c r="AH2522" s="32">
        <v>45940</v>
      </c>
      <c r="AJ2522" s="30" t="s">
        <v>7222</v>
      </c>
    </row>
    <row r="2523" spans="1:36" x14ac:dyDescent="0.2">
      <c r="A2523" s="23" t="s">
        <v>4703</v>
      </c>
      <c r="B2523" s="24" t="s">
        <v>72</v>
      </c>
      <c r="C2523" s="25" t="s">
        <v>4704</v>
      </c>
      <c r="D2523" s="26" t="s">
        <v>74</v>
      </c>
      <c r="E2523" s="24">
        <v>4</v>
      </c>
      <c r="F2523" s="27">
        <v>-15.906244415555371</v>
      </c>
      <c r="G2523" s="27">
        <v>48.693462736162772</v>
      </c>
      <c r="H2523" s="26" t="s">
        <v>74</v>
      </c>
      <c r="I2523" s="27">
        <v>55.742054744916082</v>
      </c>
      <c r="J2523" s="27">
        <v>0.34281855100000003</v>
      </c>
      <c r="K2523" s="26" t="s">
        <v>74</v>
      </c>
      <c r="L2523" s="23" t="s">
        <v>113</v>
      </c>
      <c r="M2523" s="23" t="s">
        <v>2420</v>
      </c>
      <c r="N2523" s="28" t="s">
        <v>74</v>
      </c>
      <c r="O2523" s="3" t="s">
        <v>77</v>
      </c>
      <c r="P2523" s="3" t="s">
        <v>78</v>
      </c>
      <c r="Q2523" s="28" t="s">
        <v>74</v>
      </c>
      <c r="R2523" s="29">
        <v>5</v>
      </c>
      <c r="S2523" s="30">
        <v>9</v>
      </c>
      <c r="T2523" s="30">
        <v>0</v>
      </c>
      <c r="U2523" s="30">
        <v>0</v>
      </c>
      <c r="V2523" s="30">
        <v>0</v>
      </c>
      <c r="W2523" s="28" t="s">
        <v>74</v>
      </c>
      <c r="X2523" s="3" t="s">
        <v>79</v>
      </c>
      <c r="Y2523" s="28" t="s">
        <v>74</v>
      </c>
      <c r="Z2523" s="31">
        <v>-14.698492462311558</v>
      </c>
      <c r="AA2523" s="31">
        <v>73.214285714285722</v>
      </c>
      <c r="AB2523" s="31">
        <v>-14.698492462311558</v>
      </c>
      <c r="AC2523" s="31">
        <v>30.654813446477704</v>
      </c>
      <c r="AD2523" s="28" t="s">
        <v>74</v>
      </c>
      <c r="AE2523" s="31">
        <v>-30.610586161221846</v>
      </c>
      <c r="AF2523" s="31">
        <v>-1.8572424585893081</v>
      </c>
      <c r="AG2523" s="28" t="s">
        <v>74</v>
      </c>
      <c r="AH2523" s="32">
        <v>45940</v>
      </c>
      <c r="AJ2523" s="30" t="s">
        <v>7223</v>
      </c>
    </row>
    <row r="2524" spans="1:36" x14ac:dyDescent="0.2">
      <c r="A2524" s="23" t="s">
        <v>4705</v>
      </c>
      <c r="B2524" s="24" t="s">
        <v>194</v>
      </c>
      <c r="C2524" s="25" t="s">
        <v>4706</v>
      </c>
      <c r="D2524" s="26" t="s">
        <v>74</v>
      </c>
      <c r="E2524" s="24">
        <v>0</v>
      </c>
      <c r="F2524" s="27">
        <v>-62.504830866031789</v>
      </c>
      <c r="G2524" s="27">
        <v>0.39064816209379094</v>
      </c>
      <c r="H2524" s="26" t="s">
        <v>74</v>
      </c>
      <c r="I2524" s="27">
        <v>81.200005858672057</v>
      </c>
      <c r="J2524" s="27">
        <v>0.22527133499999999</v>
      </c>
      <c r="K2524" s="26" t="s">
        <v>74</v>
      </c>
      <c r="L2524" s="23" t="s">
        <v>178</v>
      </c>
      <c r="M2524" s="23" t="s">
        <v>418</v>
      </c>
      <c r="N2524" s="28" t="s">
        <v>74</v>
      </c>
      <c r="O2524" s="3" t="s">
        <v>156</v>
      </c>
      <c r="P2524" s="3" t="s">
        <v>196</v>
      </c>
      <c r="Q2524" s="28" t="s">
        <v>74</v>
      </c>
      <c r="R2524" s="29">
        <v>0</v>
      </c>
      <c r="S2524" s="30">
        <v>0</v>
      </c>
      <c r="T2524" s="30">
        <v>0</v>
      </c>
      <c r="U2524" s="30">
        <v>30</v>
      </c>
      <c r="V2524" s="30">
        <v>30</v>
      </c>
      <c r="W2524" s="28" t="s">
        <v>74</v>
      </c>
      <c r="X2524" s="3" t="s">
        <v>79</v>
      </c>
      <c r="Y2524" s="28" t="s">
        <v>74</v>
      </c>
      <c r="Z2524" s="31">
        <v>-55.740592473979191</v>
      </c>
      <c r="AA2524" s="31">
        <v>7.8003120124804992</v>
      </c>
      <c r="AB2524" s="31">
        <v>-89.662652404817123</v>
      </c>
      <c r="AC2524" s="31">
        <v>-74.142499711161236</v>
      </c>
      <c r="AD2524" s="28" t="s">
        <v>74</v>
      </c>
      <c r="AE2524" s="31">
        <v>-92.694652712288999</v>
      </c>
      <c r="AF2524" s="31">
        <v>-80.649975861852027</v>
      </c>
      <c r="AG2524" s="28" t="s">
        <v>74</v>
      </c>
      <c r="AH2524" s="32">
        <v>45940</v>
      </c>
      <c r="AJ2524" s="30" t="s">
        <v>7224</v>
      </c>
    </row>
    <row r="2525" spans="1:36" x14ac:dyDescent="0.2">
      <c r="A2525" s="23" t="s">
        <v>4707</v>
      </c>
      <c r="B2525" s="24" t="s">
        <v>72</v>
      </c>
      <c r="C2525" s="25" t="s">
        <v>4708</v>
      </c>
      <c r="D2525" s="26" t="s">
        <v>74</v>
      </c>
      <c r="E2525" s="24">
        <v>0</v>
      </c>
      <c r="F2525" s="27">
        <v>-99.356720626755077</v>
      </c>
      <c r="G2525" s="27">
        <v>207.05099464332068</v>
      </c>
      <c r="H2525" s="26" t="s">
        <v>74</v>
      </c>
      <c r="I2525" s="27">
        <v>32201.309583095248</v>
      </c>
      <c r="J2525" s="27">
        <v>8.9080000000000001E-6</v>
      </c>
      <c r="K2525" s="26" t="s">
        <v>74</v>
      </c>
      <c r="L2525" s="23" t="s">
        <v>122</v>
      </c>
      <c r="M2525" s="23" t="s">
        <v>123</v>
      </c>
      <c r="N2525" s="28" t="s">
        <v>74</v>
      </c>
      <c r="O2525" s="3" t="s">
        <v>77</v>
      </c>
      <c r="P2525" s="3" t="s">
        <v>78</v>
      </c>
      <c r="Q2525" s="28" t="s">
        <v>74</v>
      </c>
      <c r="R2525" s="29">
        <v>0</v>
      </c>
      <c r="S2525" s="30">
        <v>0</v>
      </c>
      <c r="T2525" s="30">
        <v>0</v>
      </c>
      <c r="U2525" s="30">
        <v>60</v>
      </c>
      <c r="V2525" s="30">
        <v>60</v>
      </c>
      <c r="W2525" s="28" t="s">
        <v>74</v>
      </c>
      <c r="X2525" s="3" t="s">
        <v>79</v>
      </c>
      <c r="Y2525" s="28" t="s">
        <v>74</v>
      </c>
      <c r="Z2525" s="31">
        <v>-99.25</v>
      </c>
      <c r="AA2525" s="31">
        <v>200.00000900000026</v>
      </c>
      <c r="AB2525" s="31">
        <v>-99.999357188772223</v>
      </c>
      <c r="AC2525" s="31">
        <v>-99.997015486342917</v>
      </c>
      <c r="AD2525" s="28" t="s">
        <v>74</v>
      </c>
      <c r="AE2525" s="31">
        <v>-99.999518009137915</v>
      </c>
      <c r="AF2525" s="31">
        <v>-99.997989139229801</v>
      </c>
      <c r="AG2525" s="28" t="s">
        <v>74</v>
      </c>
      <c r="AH2525" s="32">
        <v>45940</v>
      </c>
      <c r="AJ2525" s="30" t="s">
        <v>7225</v>
      </c>
    </row>
  </sheetData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 R1:U2">
    <cfRule type="cellIs" dxfId="42" priority="27" operator="equal">
      <formula>0</formula>
    </cfRule>
    <cfRule type="cellIs" dxfId="41" priority="28" operator="equal">
      <formula>5</formula>
    </cfRule>
  </conditionalFormatting>
  <conditionalFormatting sqref="E3:E1048576">
    <cfRule type="cellIs" dxfId="40" priority="35" stopIfTrue="1" operator="equal">
      <formula>0</formula>
    </cfRule>
    <cfRule type="cellIs" dxfId="39" priority="36" stopIfTrue="1" operator="equal">
      <formula>1</formula>
    </cfRule>
    <cfRule type="cellIs" dxfId="38" priority="37" stopIfTrue="1" operator="equal">
      <formula>2</formula>
    </cfRule>
    <cfRule type="cellIs" dxfId="37" priority="38" stopIfTrue="1" operator="equal">
      <formula>3</formula>
    </cfRule>
    <cfRule type="cellIs" dxfId="36" priority="39" stopIfTrue="1" operator="equal">
      <formula>4</formula>
    </cfRule>
    <cfRule type="cellIs" dxfId="35" priority="40" stopIfTrue="1" operator="equal">
      <formula>5</formula>
    </cfRule>
  </conditionalFormatting>
  <conditionalFormatting sqref="F1:F2">
    <cfRule type="dataBar" priority="19">
      <dataBar>
        <cfvo type="min"/>
        <cfvo type="max"/>
        <color rgb="FFFFA3A3"/>
      </dataBar>
      <extLst>
        <ext xmlns:x14="http://schemas.microsoft.com/office/spreadsheetml/2009/9/main" uri="{B025F937-C7B1-47D3-B67F-A62EFF666E3E}">
          <x14:id>{1EF0A145-7944-4D4F-ACA0-881CCB9F3841}</x14:id>
        </ext>
      </extLst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{05CBAEC7-0F8A-904B-8D87-E1FB938E83F4}</x14:id>
        </ext>
      </extLst>
    </cfRule>
  </conditionalFormatting>
  <conditionalFormatting sqref="G1:G2">
    <cfRule type="dataBar" priority="34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{03BEED24-2961-E241-9F86-CD411074ECE4}</x14:id>
        </ext>
      </extLst>
    </cfRule>
  </conditionalFormatting>
  <conditionalFormatting sqref="G3:G1048576">
    <cfRule type="dataBar" priority="47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{40519279-2F4D-1541-B4B6-F4AF67102891}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1:J1048576">
    <cfRule type="dataBar" priority="18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{B1AB6F9D-CF04-CF45-9C19-F5566009B31E}</x14:id>
        </ext>
      </extLst>
    </cfRule>
  </conditionalFormatting>
  <conditionalFormatting sqref="J2">
    <cfRule type="dataBar" priority="3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{48E734C5-BAAC-7F41-94C7-F9BD1D347912}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{BF007DA8-41D5-5643-863B-5C04958C6FCE}</x14:id>
        </ext>
      </extLst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{8502210E-6F3D-5848-9B35-F175CEB5BD12}</x14:id>
        </ext>
      </extLst>
    </cfRule>
  </conditionalFormatting>
  <conditionalFormatting sqref="L3:L1048576">
    <cfRule type="containsText" dxfId="34" priority="52" stopIfTrue="1" operator="containsText" text="Real Est">
      <formula>NOT(ISERROR(SEARCH("Real Est",L3)))</formula>
    </cfRule>
    <cfRule type="containsText" dxfId="33" priority="53" stopIfTrue="1" operator="containsText" text="Util">
      <formula>NOT(ISERROR(SEARCH("Util",L3)))</formula>
    </cfRule>
    <cfRule type="containsText" dxfId="32" priority="54" stopIfTrue="1" operator="containsText" text="Materials">
      <formula>NOT(ISERROR(SEARCH("Materials",L3)))</formula>
    </cfRule>
    <cfRule type="containsText" dxfId="31" priority="55" stopIfTrue="1" operator="containsText" text="Health">
      <formula>NOT(ISERROR(SEARCH("Health",L3)))</formula>
    </cfRule>
    <cfRule type="containsText" dxfId="30" priority="56" stopIfTrue="1" operator="containsText" text="Con Disc">
      <formula>NOT(ISERROR(SEARCH("Con Disc",L3)))</formula>
    </cfRule>
    <cfRule type="containsText" dxfId="29" priority="57" stopIfTrue="1" operator="containsText" text="Energy">
      <formula>NOT(ISERROR(SEARCH("Energy",L3)))</formula>
    </cfRule>
    <cfRule type="containsText" dxfId="28" priority="58" stopIfTrue="1" operator="containsText" text="Finance">
      <formula>NOT(ISERROR(SEARCH("Finance",L3)))</formula>
    </cfRule>
    <cfRule type="containsText" dxfId="27" priority="59" stopIfTrue="1" operator="containsText" text="Indust">
      <formula>NOT(ISERROR(SEARCH("Indust",L3)))</formula>
    </cfRule>
    <cfRule type="containsText" dxfId="26" priority="60" stopIfTrue="1" operator="containsText" text="Comms">
      <formula>NOT(ISERROR(SEARCH("Comms",L3)))</formula>
    </cfRule>
    <cfRule type="containsText" dxfId="25" priority="61" stopIfTrue="1" operator="containsText" text="Con Cycl">
      <formula>NOT(ISERROR(SEARCH("Con Cycl",L3)))</formula>
    </cfRule>
    <cfRule type="containsText" dxfId="24" priority="62" stopIfTrue="1" operator="containsText" text="Tech">
      <formula>NOT(ISERROR(SEARCH("Tech",L3)))</formula>
    </cfRule>
  </conditionalFormatting>
  <conditionalFormatting sqref="O1:O2">
    <cfRule type="containsText" dxfId="23" priority="20" operator="containsText" text="Emerging Market">
      <formula>NOT(ISERROR(SEARCH("Emerging Market",O1)))</formula>
    </cfRule>
    <cfRule type="containsText" dxfId="22" priority="21" operator="containsText" text="Asia Pacific">
      <formula>NOT(ISERROR(SEARCH("Asia Pacific",O1)))</formula>
    </cfRule>
    <cfRule type="containsText" dxfId="21" priority="22" operator="containsText" text="Europe">
      <formula>NOT(ISERROR(SEARCH("Europe",O1)))</formula>
    </cfRule>
    <cfRule type="containsText" dxfId="20" priority="23" operator="containsText" text="Americas">
      <formula>NOT(ISERROR(SEARCH("Americas",O1)))</formula>
    </cfRule>
  </conditionalFormatting>
  <conditionalFormatting sqref="O3:O1048576">
    <cfRule type="containsText" dxfId="19" priority="48" stopIfTrue="1" operator="containsText" text="Asia Pacific">
      <formula>NOT(ISERROR(SEARCH("Asia Pacific",O3)))</formula>
    </cfRule>
    <cfRule type="containsText" dxfId="18" priority="49" stopIfTrue="1" operator="containsText" text="Americas">
      <formula>NOT(ISERROR(SEARCH("Americas",O3)))</formula>
    </cfRule>
    <cfRule type="containsText" dxfId="17" priority="50" stopIfTrue="1" operator="containsText" text="Emerging Market">
      <formula>NOT(ISERROR(SEARCH("Emerging Market",O3)))</formula>
    </cfRule>
    <cfRule type="containsText" dxfId="16" priority="51" stopIfTrue="1" operator="containsText" text="Europe">
      <formula>NOT(ISERROR(SEARCH("Europe",O3)))</formula>
    </cfRule>
  </conditionalFormatting>
  <conditionalFormatting sqref="R3:R1048576">
    <cfRule type="cellIs" dxfId="15" priority="41" stopIfTrue="1" operator="equal">
      <formula>0</formula>
    </cfRule>
    <cfRule type="cellIs" dxfId="14" priority="42" stopIfTrue="1" operator="equal">
      <formula>1</formula>
    </cfRule>
    <cfRule type="cellIs" dxfId="13" priority="43" stopIfTrue="1" operator="equal">
      <formula>2</formula>
    </cfRule>
    <cfRule type="cellIs" dxfId="12" priority="44" stopIfTrue="1" operator="equal">
      <formula>3</formula>
    </cfRule>
    <cfRule type="cellIs" dxfId="11" priority="45" stopIfTrue="1" operator="equal">
      <formula>4</formula>
    </cfRule>
    <cfRule type="cellIs" dxfId="10" priority="46" stopIfTrue="1" operator="equal">
      <formula>5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{E672E82F-7DC8-A948-84B9-665883FC173E}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{E1456BB1-F04A-5041-9DEC-656F004216DB}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{49A01D32-5AC4-BF41-8B37-EF5C0659B190}</x14:id>
        </ext>
      </extLst>
    </cfRule>
  </conditionalFormatting>
  <conditionalFormatting sqref="V2">
    <cfRule type="cellIs" dxfId="9" priority="16" operator="equal">
      <formula>0</formula>
    </cfRule>
    <cfRule type="cellIs" dxfId="8" priority="17" operator="equal">
      <formula>5</formula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{CD52022B-2121-BC4A-A10B-D5CE42F563EF}</x14:id>
        </ext>
      </extLst>
    </cfRule>
  </conditionalFormatting>
  <conditionalFormatting sqref="X1">
    <cfRule type="containsText" dxfId="7" priority="24" operator="containsText" text="Low">
      <formula>NOT(ISERROR(SEARCH("Low",X1)))</formula>
    </cfRule>
    <cfRule type="containsText" dxfId="6" priority="25" operator="containsText" text="High">
      <formula>NOT(ISERROR(SEARCH("High",X1)))</formula>
    </cfRule>
    <cfRule type="containsText" dxfId="5" priority="26" operator="containsText" text="Medium">
      <formula>NOT(ISERROR(SEARCH("Medium",X1)))</formula>
    </cfRule>
  </conditionalFormatting>
  <conditionalFormatting sqref="X2">
    <cfRule type="cellIs" dxfId="4" priority="14" operator="equal">
      <formula>0</formula>
    </cfRule>
    <cfRule type="cellIs" dxfId="3" priority="15" operator="equal">
      <formula>5</formula>
    </cfRule>
  </conditionalFormatting>
  <conditionalFormatting sqref="X3:X1048576">
    <cfRule type="containsText" dxfId="2" priority="63" stopIfTrue="1" operator="containsText" text="Low">
      <formula>NOT(ISERROR(SEARCH("Low",X3)))</formula>
    </cfRule>
    <cfRule type="containsText" dxfId="1" priority="64" stopIfTrue="1" operator="containsText" text="Medium">
      <formula>NOT(ISERROR(SEARCH("Medium",X3)))</formula>
    </cfRule>
    <cfRule type="containsText" dxfId="0" priority="65" stopIfTrue="1" operator="containsText" text="High">
      <formula>NOT(ISERROR(SEARCH("High",X3)))</formula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1">
    <cfRule type="colorScale" priority="2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E1">
    <cfRule type="colorScale" priority="3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1">
    <cfRule type="colorScale" priority="3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Z2" location="Glossary!B19" display="Glossary!B19" xr:uid="{B08A09B4-2712-CA43-8A34-88D1D8222E61}"/>
    <hyperlink ref="E2" location="Glossary!B3" display="Score CAPR Click" xr:uid="{37AED178-D70A-C849-9EB1-0BC09D803B5D}"/>
    <hyperlink ref="F2" location="Glossary!B5" display="Glossary!B5" xr:uid="{4C00B1AA-731C-7D40-84B3-DEA1B6BF8CB0}"/>
    <hyperlink ref="G2" location="Glossary!B6" display="Glossary!B6" xr:uid="{49F0B9BD-266D-5943-AA2D-2884F7ADF762}"/>
    <hyperlink ref="I2" location="Glossary!B8" display="Annualised Volatility 30w" xr:uid="{8F2B7762-BA3F-3142-863F-9BC6CFCE3F86}"/>
    <hyperlink ref="J2" location="Glossary!B9" display="Glossary!B9" xr:uid="{37644505-698A-DD4C-81C5-ACAEB571C542}"/>
    <hyperlink ref="R2" location="Glossary!B11" display="Score Local FX" xr:uid="{CC46DECD-4BDA-394D-A4AF-2F2F5527EBA3}"/>
    <hyperlink ref="X2" location="Glossary!B17" display="Glossary!B17" xr:uid="{C8BDC625-1458-2B43-BA39-F3376D4F6C75}"/>
    <hyperlink ref="AA2" location="Glossary!B20" display="Glossary!B20" xr:uid="{8932BAC9-83A4-E544-80EB-F41F62186D49}"/>
    <hyperlink ref="AB2" location="Glossary!B21" display="Glossary!B21" xr:uid="{13ACDD51-C3FA-9C49-9C48-9A7165C0EA61}"/>
    <hyperlink ref="AC2" location="Glossary!B22" display="Glossary!B22" xr:uid="{810E43AC-E6CD-4644-B467-81096EDB4010}"/>
    <hyperlink ref="AE2" location="Glossary!B24" display="Glossary!B24" xr:uid="{2FCD1381-7E20-984B-946A-A10F256BA0D3}"/>
    <hyperlink ref="AF2" location="Glossary!B25" display="Glossary!B25" xr:uid="{59FBB81B-C180-B541-8786-C3826C2525E2}"/>
    <hyperlink ref="S2" location="Glossary!B12" display="Glossary!B12" xr:uid="{91E33BE4-B1E3-824B-B6DE-CD69C1C06B1F}"/>
    <hyperlink ref="T2" location="Glossary!B13" display="Glossary!B13" xr:uid="{35556D74-A9E4-0340-91B4-3DCCFAABAC1D}"/>
    <hyperlink ref="U2" location="Glossary!B14" display="Glossary!B14" xr:uid="{CE0CC06F-DBB9-7840-9B6A-722070E5E969}"/>
    <hyperlink ref="V2" location="Glossary!B15" display="Glossary!B15" xr:uid="{78C980C8-AE45-A94E-8F6B-959B62E4ED45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F0A145-7944-4D4F-ACA0-881CCB9F3841}">
            <x14:dataBar minLength="0" maxLength="100" border="1" gradient="0" negativeBarBorderColorSameAsPositive="0">
              <x14:cfvo type="autoMin"/>
              <x14:cfvo type="autoMax"/>
              <x14:borderColor rgb="FFFFA3A3"/>
              <x14:negativeFillColor rgb="FFFF0000"/>
              <x14:negativeBorderColor rgb="FFFF0000"/>
              <x14:axisColor rgb="FF000000"/>
            </x14:dataBar>
          </x14:cfRule>
          <xm:sqref>F1:F2</xm:sqref>
        </x14:conditionalFormatting>
        <x14:conditionalFormatting xmlns:xm="http://schemas.microsoft.com/office/excel/2006/main">
          <x14:cfRule type="dataBar" id="{05CBAEC7-0F8A-904B-8D87-E1FB938E83F4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03BEED24-2961-E241-9F86-CD411074ECE4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40519279-2F4D-1541-B4B6-F4AF67102891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B1AB6F9D-CF04-CF45-9C19-F5566009B3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48E734C5-BAAC-7F41-94C7-F9BD1D3479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007DA8-41D5-5643-863B-5C04958C6F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8502210E-6F3D-5848-9B35-F175CEB5BD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  <x14:conditionalFormatting xmlns:xm="http://schemas.microsoft.com/office/excel/2006/main">
          <x14:cfRule type="dataBar" id="{E672E82F-7DC8-A948-84B9-665883FC17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E1456BB1-F04A-5041-9DEC-656F00421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49A01D32-5AC4-BF41-8B37-EF5C0659B1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CD52022B-2121-BC4A-A10B-D5CE42F563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847C-396D-7D42-BD43-E3AC5120F0BD}">
  <dimension ref="A1:AG36"/>
  <sheetViews>
    <sheetView tabSelected="1" zoomScale="68" zoomScaleNormal="68" workbookViewId="0">
      <selection activeCell="C8" sqref="C8"/>
    </sheetView>
  </sheetViews>
  <sheetFormatPr baseColWidth="10" defaultRowHeight="24" x14ac:dyDescent="0.3"/>
  <cols>
    <col min="1" max="1" width="2.83203125" style="54" customWidth="1"/>
    <col min="2" max="2" width="12.1640625" style="1" customWidth="1"/>
    <col min="3" max="3" width="42.6640625" style="2" customWidth="1"/>
    <col min="4" max="4" width="13.33203125" style="4" customWidth="1"/>
    <col min="5" max="5" width="10.83203125" style="46"/>
    <col min="6" max="6" width="18.1640625" style="46" customWidth="1"/>
    <col min="7" max="7" width="2.6640625" style="51" customWidth="1"/>
    <col min="8" max="8" width="10.83203125" style="42"/>
    <col min="9" max="9" width="14.5" style="44" bestFit="1" customWidth="1"/>
    <col min="10" max="10" width="2.6640625" style="51" customWidth="1"/>
    <col min="11" max="11" width="13.6640625" style="40" customWidth="1"/>
    <col min="12" max="12" width="14.1640625" style="40" customWidth="1"/>
    <col min="13" max="13" width="3" style="51" customWidth="1"/>
    <col min="14" max="14" width="13" style="40" customWidth="1"/>
    <col min="15" max="15" width="18" style="40" customWidth="1"/>
    <col min="16" max="16" width="2.6640625" style="51" customWidth="1"/>
    <col min="17" max="17" width="13.5" style="67" customWidth="1"/>
    <col min="18" max="21" width="14.83203125" style="42" customWidth="1"/>
    <col min="22" max="22" width="2.6640625" style="51" customWidth="1"/>
    <col min="23" max="23" width="13.33203125" style="40" customWidth="1"/>
    <col min="24" max="24" width="2.6640625" style="51" customWidth="1"/>
    <col min="25" max="28" width="10.83203125" style="46"/>
    <col min="29" max="29" width="3" style="56" customWidth="1"/>
    <col min="30" max="31" width="10.83203125" style="58"/>
  </cols>
  <sheetData>
    <row r="1" spans="1:33" s="54" customFormat="1" ht="20" customHeight="1" x14ac:dyDescent="0.3">
      <c r="B1" s="47"/>
      <c r="C1" s="48"/>
      <c r="D1" s="49"/>
      <c r="E1" s="50"/>
      <c r="F1" s="50"/>
      <c r="G1" s="51"/>
      <c r="H1" s="52"/>
      <c r="I1" s="53"/>
      <c r="J1" s="51"/>
      <c r="K1" s="51"/>
      <c r="L1" s="51"/>
      <c r="M1" s="51"/>
      <c r="N1" s="51"/>
      <c r="O1" s="51"/>
      <c r="P1" s="51"/>
      <c r="Q1" s="66"/>
      <c r="R1" s="52"/>
      <c r="S1" s="52"/>
      <c r="T1" s="52"/>
      <c r="U1" s="52"/>
      <c r="V1" s="51"/>
      <c r="W1" s="51"/>
      <c r="X1" s="51"/>
      <c r="Y1" s="50"/>
      <c r="Z1" s="50"/>
      <c r="AA1" s="50"/>
      <c r="AB1" s="50"/>
      <c r="AC1" s="56"/>
      <c r="AD1" s="56"/>
      <c r="AE1" s="56"/>
    </row>
    <row r="2" spans="1:33" s="37" customFormat="1" ht="85" customHeight="1" x14ac:dyDescent="0.2">
      <c r="A2" s="59"/>
      <c r="B2" s="37" t="s">
        <v>7226</v>
      </c>
      <c r="C2" s="37" t="s">
        <v>36</v>
      </c>
      <c r="D2" s="37" t="s">
        <v>37</v>
      </c>
      <c r="E2" s="45" t="str">
        <f>VLOOKUP($B2, 'ALL STOCKS'!$A$1:$AJ$2525, 5, FALSE)</f>
        <v>Score CAPR Click</v>
      </c>
      <c r="F2" s="45" t="str">
        <f>VLOOKUP($B2, 'ALL STOCKS'!$A$1:$AJ$2525, 6, FALSE)</f>
        <v>% Dev from CAPR 30W High
Click</v>
      </c>
      <c r="G2" s="55"/>
      <c r="H2" s="41" t="str">
        <f>VLOOKUP($B2, 'ALL STOCKS'!$A$1:$AJ$2525, 9, FALSE)</f>
        <v>Annual. Vol. 30w
Click</v>
      </c>
      <c r="I2" s="43" t="str">
        <f>VLOOKUP($B2, 'ALL STOCKS'!$A$1:$AJ$2525, 10, FALSE)</f>
        <v>MCap Bn. USD
Click</v>
      </c>
      <c r="J2" s="55"/>
      <c r="K2" s="39" t="str">
        <f>VLOOKUP($B2, 'ALL STOCKS'!$A$1:$AJ$2525, 12, FALSE)</f>
        <v>Sector</v>
      </c>
      <c r="L2" s="39" t="str">
        <f>VLOOKUP($B2, 'ALL STOCKS'!$A$1:$AJ$2525, 13, FALSE)</f>
        <v>Industry</v>
      </c>
      <c r="M2" s="55"/>
      <c r="N2" s="39" t="str">
        <f>VLOOKUP($B2, 'ALL STOCKS'!$A$1:$AJ$2525, 15, FALSE)</f>
        <v>Region</v>
      </c>
      <c r="O2" s="39" t="str">
        <f>VLOOKUP($B2, 'ALL STOCKS'!$A$1:$AJ$2525, 16, FALSE)</f>
        <v>Country</v>
      </c>
      <c r="P2" s="55"/>
      <c r="Q2" s="41" t="str">
        <f>VLOOKUP($B2, 'ALL STOCKS'!$A$1:$AJ$2525, 18, FALSE)</f>
        <v>Score Local FX
Click</v>
      </c>
      <c r="R2" s="41" t="str">
        <f>VLOOKUP($B2, 'ALL STOCKS'!$A$1:$AJ$2525, 19, FALSE)</f>
        <v>Cumulative Weeks 
Score Local = 5
Click</v>
      </c>
      <c r="S2" s="41" t="str">
        <f>VLOOKUP($B2, 'ALL STOCKS'!$A$1:$AJ$2525, 20, FALSE)</f>
        <v>Cumulative Weeks 
Score CAPR = 5
Click</v>
      </c>
      <c r="T2" s="41" t="str">
        <f>VLOOKUP($B2, 'ALL STOCKS'!$A$1:$AJ$2525, 21, FALSE)</f>
        <v>Cumulative Weeks 
Score Local = 0
Click</v>
      </c>
      <c r="U2" s="41" t="str">
        <f>VLOOKUP($B2, 'ALL STOCKS'!$A$1:$AJ$2525, 22, FALSE)</f>
        <v>Cumulative Weeks 
Score CAPR = 0
Click</v>
      </c>
      <c r="V2" s="55"/>
      <c r="W2" s="39" t="str">
        <f>VLOOKUP($B2, 'ALL STOCKS'!$A$1:$AJ$2525, 24, FALSE)</f>
        <v>Annual. Vol. 30w Category
Click</v>
      </c>
      <c r="X2" s="55"/>
      <c r="Y2" s="45" t="str">
        <f>VLOOKUP($B2, 'ALL STOCKS'!$A$1:$AJ$2525, 26, FALSE)</f>
        <v>30W High
Click</v>
      </c>
      <c r="Z2" s="45" t="str">
        <f>VLOOKUP($B2, 'ALL STOCKS'!$A$1:$AJ$2525, 27, FALSE)</f>
        <v>30W Low
Click</v>
      </c>
      <c r="AA2" s="45" t="str">
        <f>VLOOKUP($B2, 'ALL STOCKS'!$A$1:$AJ$2525, 28, FALSE)</f>
        <v>200W High
Click</v>
      </c>
      <c r="AB2" s="45" t="str">
        <f>VLOOKUP($B2, 'ALL STOCKS'!$A$1:$AJ$2525, 29, FALSE)</f>
        <v>200W MA
Click</v>
      </c>
      <c r="AC2" s="57"/>
      <c r="AD2" s="45" t="str">
        <f>VLOOKUP($B2, 'ALL STOCKS'!$A$1:$AJ$2525, 31, FALSE)</f>
        <v>200W High
Click</v>
      </c>
      <c r="AE2" s="45" t="str">
        <f>VLOOKUP($B2, 'ALL STOCKS'!$A$1:$AJ$2525, 32, FALSE)</f>
        <v>200W MA
Click</v>
      </c>
    </row>
    <row r="3" spans="1:33" x14ac:dyDescent="0.3">
      <c r="B3" s="1" t="s">
        <v>0</v>
      </c>
      <c r="C3" s="2" t="str">
        <f>VLOOKUP(B3,'ALL STOCKS'!A$3:AJ$2525, 3, FALSE)</f>
        <v>Apple Inc.</v>
      </c>
      <c r="D3" s="38">
        <f>VLOOKUP(B3, 'ALL STOCKS'!A$3:AJ$2525, 5, FALSE)</f>
        <v>4</v>
      </c>
      <c r="E3" s="46">
        <f>VLOOKUP($B3, 'ALL STOCKS'!$A$3:$AJ$2525, 6, FALSE)</f>
        <v>-3.2205413959107023</v>
      </c>
      <c r="F3" s="46">
        <f>VLOOKUP($B3, 'ALL STOCKS'!$A$3:$AJ$2525, 7, FALSE)</f>
        <v>15.525655885087922</v>
      </c>
      <c r="G3" s="51" t="str">
        <f>VLOOKUP($B3, 'ALL STOCKS'!$A$3:$AJ$2525, 8, FALSE)</f>
        <v/>
      </c>
      <c r="H3" s="42">
        <f>VLOOKUP($B3, 'ALL STOCKS'!$A$3:$AJ$2525, 9, FALSE)</f>
        <v>36.07017804479355</v>
      </c>
      <c r="I3" s="44">
        <f>VLOOKUP($B3, 'ALL STOCKS'!$A$3:$AJ$2525, 10, FALSE)</f>
        <v>3639.9024552999999</v>
      </c>
      <c r="J3" s="51" t="str">
        <f>VLOOKUP($B3, 'ALL STOCKS'!$A$3:$AJ$2525, 11, FALSE)</f>
        <v/>
      </c>
      <c r="K3" s="40" t="str">
        <f>VLOOKUP($B3, 'ALL STOCKS'!$A$3:$AJ$2525, 12, FALSE)</f>
        <v>Tech</v>
      </c>
      <c r="L3" s="40" t="str">
        <f>VLOOKUP($B3, 'ALL STOCKS'!$A$3:$AJ$2525, 13, FALSE)</f>
        <v>Cons Elec</v>
      </c>
      <c r="M3" s="51" t="str">
        <f>VLOOKUP($B3, 'ALL STOCKS'!$A$3:$AJ$2525, 14, FALSE)</f>
        <v/>
      </c>
      <c r="N3" s="40" t="str">
        <f>VLOOKUP($B3, 'ALL STOCKS'!$A$3:$AJ$2525, 15, FALSE)</f>
        <v>Americas</v>
      </c>
      <c r="O3" s="40" t="str">
        <f>VLOOKUP($B3, 'ALL STOCKS'!$A$3:$AJ$2525, 16, FALSE)</f>
        <v>United States</v>
      </c>
      <c r="P3" s="51" t="str">
        <f>VLOOKUP($B3, 'ALL STOCKS'!$A$3:$AJ$2525, 17, FALSE)</f>
        <v/>
      </c>
      <c r="Q3" s="67">
        <f>VLOOKUP($B3, 'ALL STOCKS'!$A$3:$AJ$2525, 18, FALSE)</f>
        <v>5</v>
      </c>
      <c r="R3" s="42">
        <f>VLOOKUP($B3, 'ALL STOCKS'!$A$3:$AJ$2525, 19, FALSE)</f>
        <v>4</v>
      </c>
      <c r="S3" s="42">
        <f>VLOOKUP($B3, 'ALL STOCKS'!$A$3:$AJ$2525, 20, FALSE)</f>
        <v>0</v>
      </c>
      <c r="T3" s="42">
        <f>VLOOKUP($B3, 'ALL STOCKS'!$A$3:$AJ$2525, 21, FALSE)</f>
        <v>0</v>
      </c>
      <c r="U3" s="42">
        <f>VLOOKUP($B3, 'ALL STOCKS'!$A$3:$AJ$2525, 22, FALSE)</f>
        <v>0</v>
      </c>
      <c r="V3" s="51" t="str">
        <f>VLOOKUP($B3, 'ALL STOCKS'!$A$3:$AJ$2525, 23, FALSE)</f>
        <v/>
      </c>
      <c r="W3" s="40" t="str">
        <f>VLOOKUP($B3, 'ALL STOCKS'!$A$3:$AJ$2525, 24, FALSE)</f>
        <v>Medium</v>
      </c>
      <c r="X3" s="51" t="str">
        <f>VLOOKUP($B3, 'ALL STOCKS'!$A$3:$AJ$2525, 25, FALSE)</f>
        <v/>
      </c>
      <c r="Y3" s="46">
        <f>VLOOKUP($B3, 'ALL STOCKS'!$A$3:$AJ$2525, 26, FALSE)</f>
        <v>-4.9414774048523267</v>
      </c>
      <c r="Z3" s="46">
        <f>VLOOKUP($B3, 'ALL STOCKS'!$A$3:$AJ$2525, 27, FALSE)</f>
        <v>30.518305661983835</v>
      </c>
      <c r="AA3" s="46">
        <f>VLOOKUP($B3, 'ALL STOCKS'!$A$3:$AJ$2525, 28, FALSE)</f>
        <v>-4.9414774048523267</v>
      </c>
      <c r="AB3" s="46">
        <f>VLOOKUP($B3, 'ALL STOCKS'!$A$3:$AJ$2525, 29, FALSE)</f>
        <v>32.265160180135574</v>
      </c>
      <c r="AC3" s="50" t="str">
        <f>VLOOKUP($B3, 'ALL STOCKS'!$A$3:$AJ$2525, 30, FALSE)</f>
        <v/>
      </c>
      <c r="AD3" s="46">
        <f>VLOOKUP($B3, 'ALL STOCKS'!$A$3:$AJ$2525, 31, FALSE)</f>
        <v>-15.023574425307828</v>
      </c>
      <c r="AE3" s="46">
        <f>VLOOKUP($B3, 'ALL STOCKS'!$A$3:$AJ$2525, 32, FALSE)</f>
        <v>0.776510477646709</v>
      </c>
      <c r="AG3" s="32"/>
    </row>
    <row r="4" spans="1:33" x14ac:dyDescent="0.3">
      <c r="B4" s="1" t="s">
        <v>1</v>
      </c>
      <c r="C4" s="2" t="str">
        <f>VLOOKUP(B4,'ALL STOCKS'!A$3:AJ$2525, 3, FALSE)</f>
        <v>American Express Company</v>
      </c>
      <c r="D4" s="38">
        <f>VLOOKUP(B4, 'ALL STOCKS'!A$3:AJ$2525, 5, FALSE)</f>
        <v>4</v>
      </c>
      <c r="E4" s="46">
        <f>VLOOKUP($B4, 'ALL STOCKS'!$A$3:$AJ$2525, 6, FALSE)</f>
        <v>-7.6272476395445477</v>
      </c>
      <c r="F4" s="46">
        <f>VLOOKUP($B4, 'ALL STOCKS'!$A$3:$AJ$2525, 7, FALSE)</f>
        <v>6.5005454690448623</v>
      </c>
      <c r="G4" s="51" t="str">
        <f>VLOOKUP($B4, 'ALL STOCKS'!$A$3:$AJ$2525, 8, FALSE)</f>
        <v/>
      </c>
      <c r="H4" s="42">
        <f>VLOOKUP($B4, 'ALL STOCKS'!$A$3:$AJ$2525, 9, FALSE)</f>
        <v>31.420876795286436</v>
      </c>
      <c r="I4" s="44">
        <f>VLOOKUP($B4, 'ALL STOCKS'!$A$3:$AJ$2525, 10, FALSE)</f>
        <v>220.07971311099999</v>
      </c>
      <c r="J4" s="51" t="str">
        <f>VLOOKUP($B4, 'ALL STOCKS'!$A$3:$AJ$2525, 11, FALSE)</f>
        <v/>
      </c>
      <c r="K4" s="40" t="str">
        <f>VLOOKUP($B4, 'ALL STOCKS'!$A$3:$AJ$2525, 12, FALSE)</f>
        <v>Finance</v>
      </c>
      <c r="L4" s="40" t="str">
        <f>VLOOKUP($B4, 'ALL STOCKS'!$A$3:$AJ$2525, 13, FALSE)</f>
        <v xml:space="preserve">Credit </v>
      </c>
      <c r="M4" s="51" t="str">
        <f>VLOOKUP($B4, 'ALL STOCKS'!$A$3:$AJ$2525, 14, FALSE)</f>
        <v/>
      </c>
      <c r="N4" s="40" t="str">
        <f>VLOOKUP($B4, 'ALL STOCKS'!$A$3:$AJ$2525, 15, FALSE)</f>
        <v>Americas</v>
      </c>
      <c r="O4" s="40" t="str">
        <f>VLOOKUP($B4, 'ALL STOCKS'!$A$3:$AJ$2525, 16, FALSE)</f>
        <v>United States</v>
      </c>
      <c r="P4" s="51" t="str">
        <f>VLOOKUP($B4, 'ALL STOCKS'!$A$3:$AJ$2525, 17, FALSE)</f>
        <v/>
      </c>
      <c r="Q4" s="67">
        <f>VLOOKUP($B4, 'ALL STOCKS'!$A$3:$AJ$2525, 18, FALSE)</f>
        <v>5</v>
      </c>
      <c r="R4" s="42">
        <f>VLOOKUP($B4, 'ALL STOCKS'!$A$3:$AJ$2525, 19, FALSE)</f>
        <v>7</v>
      </c>
      <c r="S4" s="42">
        <f>VLOOKUP($B4, 'ALL STOCKS'!$A$3:$AJ$2525, 20, FALSE)</f>
        <v>0</v>
      </c>
      <c r="T4" s="42">
        <f>VLOOKUP($B4, 'ALL STOCKS'!$A$3:$AJ$2525, 21, FALSE)</f>
        <v>0</v>
      </c>
      <c r="U4" s="42">
        <f>VLOOKUP($B4, 'ALL STOCKS'!$A$3:$AJ$2525, 22, FALSE)</f>
        <v>0</v>
      </c>
      <c r="V4" s="51" t="str">
        <f>VLOOKUP($B4, 'ALL STOCKS'!$A$3:$AJ$2525, 23, FALSE)</f>
        <v/>
      </c>
      <c r="W4" s="40" t="str">
        <f>VLOOKUP($B4, 'ALL STOCKS'!$A$3:$AJ$2525, 24, FALSE)</f>
        <v>Medium</v>
      </c>
      <c r="X4" s="51" t="str">
        <f>VLOOKUP($B4, 'ALL STOCKS'!$A$3:$AJ$2525, 25, FALSE)</f>
        <v/>
      </c>
      <c r="Y4" s="46">
        <f>VLOOKUP($B4, 'ALL STOCKS'!$A$3:$AJ$2525, 26, FALSE)</f>
        <v>-7.206149873833696</v>
      </c>
      <c r="Z4" s="46">
        <f>VLOOKUP($B4, 'ALL STOCKS'!$A$3:$AJ$2525, 27, FALSE)</f>
        <v>35.681496417692735</v>
      </c>
      <c r="AA4" s="46">
        <f>VLOOKUP($B4, 'ALL STOCKS'!$A$3:$AJ$2525, 28, FALSE)</f>
        <v>-7.206149873833696</v>
      </c>
      <c r="AB4" s="46">
        <f>VLOOKUP($B4, 'ALL STOCKS'!$A$3:$AJ$2525, 29, FALSE)</f>
        <v>51.970484300804095</v>
      </c>
      <c r="AC4" s="50" t="str">
        <f>VLOOKUP($B4, 'ALL STOCKS'!$A$3:$AJ$2525, 30, FALSE)</f>
        <v/>
      </c>
      <c r="AD4" s="46">
        <f>VLOOKUP($B4, 'ALL STOCKS'!$A$3:$AJ$2525, 31, FALSE)</f>
        <v>-9.9028402123077424</v>
      </c>
      <c r="AE4" s="46">
        <f>VLOOKUP($B4, 'ALL STOCKS'!$A$3:$AJ$2525, 32, FALSE)</f>
        <v>18.001883703319169</v>
      </c>
    </row>
    <row r="5" spans="1:33" x14ac:dyDescent="0.3">
      <c r="B5" s="1" t="s">
        <v>2</v>
      </c>
      <c r="C5" s="2" t="str">
        <f>VLOOKUP(B5,'ALL STOCKS'!A$3:AJ$2525, 3, FALSE)</f>
        <v>Bank of America Corporation</v>
      </c>
      <c r="D5" s="38">
        <f>VLOOKUP(B5, 'ALL STOCKS'!A$3:AJ$2525, 5, FALSE)</f>
        <v>4</v>
      </c>
      <c r="E5" s="46">
        <f>VLOOKUP($B5, 'ALL STOCKS'!$A$3:$AJ$2525, 6, FALSE)</f>
        <v>-5.9720533643348483</v>
      </c>
      <c r="F5" s="46">
        <f>VLOOKUP($B5, 'ALL STOCKS'!$A$3:$AJ$2525, 7, FALSE)</f>
        <v>12.314320753905072</v>
      </c>
      <c r="G5" s="51" t="str">
        <f>VLOOKUP($B5, 'ALL STOCKS'!$A$3:$AJ$2525, 8, FALSE)</f>
        <v/>
      </c>
      <c r="H5" s="42">
        <f>VLOOKUP($B5, 'ALL STOCKS'!$A$3:$AJ$2525, 9, FALSE)</f>
        <v>33.482179527954159</v>
      </c>
      <c r="I5" s="44">
        <f>VLOOKUP($B5, 'ALL STOCKS'!$A$3:$AJ$2525, 10, FALSE)</f>
        <v>360.34798672900001</v>
      </c>
      <c r="J5" s="51" t="str">
        <f>VLOOKUP($B5, 'ALL STOCKS'!$A$3:$AJ$2525, 11, FALSE)</f>
        <v/>
      </c>
      <c r="K5" s="40" t="str">
        <f>VLOOKUP($B5, 'ALL STOCKS'!$A$3:$AJ$2525, 12, FALSE)</f>
        <v>Finance</v>
      </c>
      <c r="L5" s="40" t="str">
        <f>VLOOKUP($B5, 'ALL STOCKS'!$A$3:$AJ$2525, 13, FALSE)</f>
        <v>Banks</v>
      </c>
      <c r="M5" s="51" t="str">
        <f>VLOOKUP($B5, 'ALL STOCKS'!$A$3:$AJ$2525, 14, FALSE)</f>
        <v/>
      </c>
      <c r="N5" s="40" t="str">
        <f>VLOOKUP($B5, 'ALL STOCKS'!$A$3:$AJ$2525, 15, FALSE)</f>
        <v>Americas</v>
      </c>
      <c r="O5" s="40" t="str">
        <f>VLOOKUP($B5, 'ALL STOCKS'!$A$3:$AJ$2525, 16, FALSE)</f>
        <v>United States</v>
      </c>
      <c r="P5" s="51" t="str">
        <f>VLOOKUP($B5, 'ALL STOCKS'!$A$3:$AJ$2525, 17, FALSE)</f>
        <v/>
      </c>
      <c r="Q5" s="67">
        <f>VLOOKUP($B5, 'ALL STOCKS'!$A$3:$AJ$2525, 18, FALSE)</f>
        <v>5</v>
      </c>
      <c r="R5" s="42">
        <f>VLOOKUP($B5, 'ALL STOCKS'!$A$3:$AJ$2525, 19, FALSE)</f>
        <v>16</v>
      </c>
      <c r="S5" s="42">
        <f>VLOOKUP($B5, 'ALL STOCKS'!$A$3:$AJ$2525, 20, FALSE)</f>
        <v>0</v>
      </c>
      <c r="T5" s="42">
        <f>VLOOKUP($B5, 'ALL STOCKS'!$A$3:$AJ$2525, 21, FALSE)</f>
        <v>0</v>
      </c>
      <c r="U5" s="42">
        <f>VLOOKUP($B5, 'ALL STOCKS'!$A$3:$AJ$2525, 22, FALSE)</f>
        <v>0</v>
      </c>
      <c r="V5" s="51" t="str">
        <f>VLOOKUP($B5, 'ALL STOCKS'!$A$3:$AJ$2525, 23, FALSE)</f>
        <v/>
      </c>
      <c r="W5" s="40" t="str">
        <f>VLOOKUP($B5, 'ALL STOCKS'!$A$3:$AJ$2525, 24, FALSE)</f>
        <v>Medium</v>
      </c>
      <c r="X5" s="51" t="str">
        <f>VLOOKUP($B5, 'ALL STOCKS'!$A$3:$AJ$2525, 25, FALSE)</f>
        <v/>
      </c>
      <c r="Y5" s="46">
        <f>VLOOKUP($B5, 'ALL STOCKS'!$A$3:$AJ$2525, 26, FALSE)</f>
        <v>-6.88995215311005</v>
      </c>
      <c r="Z5" s="46">
        <f>VLOOKUP($B5, 'ALL STOCKS'!$A$3:$AJ$2525, 27, FALSE)</f>
        <v>43.088235294117645</v>
      </c>
      <c r="AA5" s="46">
        <f>VLOOKUP($B5, 'ALL STOCKS'!$A$3:$AJ$2525, 28, FALSE)</f>
        <v>-6.88995215311005</v>
      </c>
      <c r="AB5" s="46">
        <f>VLOOKUP($B5, 'ALL STOCKS'!$A$3:$AJ$2525, 29, FALSE)</f>
        <v>35.379752031044099</v>
      </c>
      <c r="AC5" s="50" t="str">
        <f>VLOOKUP($B5, 'ALL STOCKS'!$A$3:$AJ$2525, 30, FALSE)</f>
        <v/>
      </c>
      <c r="AD5" s="46">
        <f>VLOOKUP($B5, 'ALL STOCKS'!$A$3:$AJ$2525, 31, FALSE)</f>
        <v>-19.830222146567948</v>
      </c>
      <c r="AE5" s="46">
        <f>VLOOKUP($B5, 'ALL STOCKS'!$A$3:$AJ$2525, 32, FALSE)</f>
        <v>3.1481630478032727</v>
      </c>
    </row>
    <row r="6" spans="1:33" x14ac:dyDescent="0.3">
      <c r="B6" s="1" t="s">
        <v>3</v>
      </c>
      <c r="C6" s="2" t="str">
        <f>VLOOKUP(B6,'ALL STOCKS'!A$3:AJ$2525, 3, FALSE)</f>
        <v>The Coca-Cola Company</v>
      </c>
      <c r="D6" s="38">
        <f>VLOOKUP(B6, 'ALL STOCKS'!A$3:AJ$2525, 5, FALSE)</f>
        <v>1</v>
      </c>
      <c r="E6" s="46">
        <f>VLOOKUP($B6, 'ALL STOCKS'!$A$3:$AJ$2525, 6, FALSE)</f>
        <v>-23.637003281423542</v>
      </c>
      <c r="F6" s="46">
        <f>VLOOKUP($B6, 'ALL STOCKS'!$A$3:$AJ$2525, 7, FALSE)</f>
        <v>3.0136534776330035</v>
      </c>
      <c r="G6" s="51" t="str">
        <f>VLOOKUP($B6, 'ALL STOCKS'!$A$3:$AJ$2525, 8, FALSE)</f>
        <v/>
      </c>
      <c r="H6" s="42">
        <f>VLOOKUP($B6, 'ALL STOCKS'!$A$3:$AJ$2525, 9, FALSE)</f>
        <v>10.743398284915747</v>
      </c>
      <c r="I6" s="44">
        <f>VLOOKUP($B6, 'ALL STOCKS'!$A$3:$AJ$2525, 10, FALSE)</f>
        <v>288.51785257400002</v>
      </c>
      <c r="J6" s="51" t="str">
        <f>VLOOKUP($B6, 'ALL STOCKS'!$A$3:$AJ$2525, 11, FALSE)</f>
        <v/>
      </c>
      <c r="K6" s="40" t="str">
        <f>VLOOKUP($B6, 'ALL STOCKS'!$A$3:$AJ$2525, 12, FALSE)</f>
        <v>Con Disc</v>
      </c>
      <c r="L6" s="40" t="str">
        <f>VLOOKUP($B6, 'ALL STOCKS'!$A$3:$AJ$2525, 13, FALSE)</f>
        <v>Soft Drinks</v>
      </c>
      <c r="M6" s="51" t="str">
        <f>VLOOKUP($B6, 'ALL STOCKS'!$A$3:$AJ$2525, 14, FALSE)</f>
        <v/>
      </c>
      <c r="N6" s="40" t="str">
        <f>VLOOKUP($B6, 'ALL STOCKS'!$A$3:$AJ$2525, 15, FALSE)</f>
        <v>Americas</v>
      </c>
      <c r="O6" s="40" t="str">
        <f>VLOOKUP($B6, 'ALL STOCKS'!$A$3:$AJ$2525, 16, FALSE)</f>
        <v>United States</v>
      </c>
      <c r="P6" s="51" t="str">
        <f>VLOOKUP($B6, 'ALL STOCKS'!$A$3:$AJ$2525, 17, FALSE)</f>
        <v/>
      </c>
      <c r="Q6" s="67">
        <f>VLOOKUP($B6, 'ALL STOCKS'!$A$3:$AJ$2525, 18, FALSE)</f>
        <v>2</v>
      </c>
      <c r="R6" s="42">
        <f>VLOOKUP($B6, 'ALL STOCKS'!$A$3:$AJ$2525, 19, FALSE)</f>
        <v>0</v>
      </c>
      <c r="S6" s="42">
        <f>VLOOKUP($B6, 'ALL STOCKS'!$A$3:$AJ$2525, 20, FALSE)</f>
        <v>0</v>
      </c>
      <c r="T6" s="42">
        <f>VLOOKUP($B6, 'ALL STOCKS'!$A$3:$AJ$2525, 21, FALSE)</f>
        <v>0</v>
      </c>
      <c r="U6" s="42">
        <f>VLOOKUP($B6, 'ALL STOCKS'!$A$3:$AJ$2525, 22, FALSE)</f>
        <v>0</v>
      </c>
      <c r="V6" s="51" t="str">
        <f>VLOOKUP($B6, 'ALL STOCKS'!$A$3:$AJ$2525, 23, FALSE)</f>
        <v/>
      </c>
      <c r="W6" s="40" t="str">
        <f>VLOOKUP($B6, 'ALL STOCKS'!$A$3:$AJ$2525, 24, FALSE)</f>
        <v>Low</v>
      </c>
      <c r="X6" s="51" t="str">
        <f>VLOOKUP($B6, 'ALL STOCKS'!$A$3:$AJ$2525, 25, FALSE)</f>
        <v/>
      </c>
      <c r="Y6" s="46">
        <f>VLOOKUP($B6, 'ALL STOCKS'!$A$3:$AJ$2525, 26, FALSE)</f>
        <v>-6.7982761017656061</v>
      </c>
      <c r="Z6" s="46">
        <f>VLOOKUP($B6, 'ALL STOCKS'!$A$3:$AJ$2525, 27, FALSE)</f>
        <v>2.0861885183493292</v>
      </c>
      <c r="AA6" s="46">
        <f>VLOOKUP($B6, 'ALL STOCKS'!$A$3:$AJ$2525, 28, FALSE)</f>
        <v>-6.7982761017656061</v>
      </c>
      <c r="AB6" s="46">
        <f>VLOOKUP($B6, 'ALL STOCKS'!$A$3:$AJ$2525, 29, FALSE)</f>
        <v>12.12661744401824</v>
      </c>
      <c r="AC6" s="50" t="str">
        <f>VLOOKUP($B6, 'ALL STOCKS'!$A$3:$AJ$2525, 30, FALSE)</f>
        <v/>
      </c>
      <c r="AD6" s="46">
        <f>VLOOKUP($B6, 'ALL STOCKS'!$A$3:$AJ$2525, 31, FALSE)</f>
        <v>-30.652483044401503</v>
      </c>
      <c r="AE6" s="46">
        <f>VLOOKUP($B6, 'ALL STOCKS'!$A$3:$AJ$2525, 32, FALSE)</f>
        <v>-15.666567683738117</v>
      </c>
    </row>
    <row r="7" spans="1:33" x14ac:dyDescent="0.3">
      <c r="B7" s="1" t="s">
        <v>4</v>
      </c>
      <c r="C7" s="2" t="str">
        <f>VLOOKUP(B7,'ALL STOCKS'!A$3:AJ$2525, 3, FALSE)</f>
        <v>Chevron Corporation</v>
      </c>
      <c r="D7" s="38">
        <f>VLOOKUP(B7, 'ALL STOCKS'!A$3:AJ$2525, 5, FALSE)</f>
        <v>1</v>
      </c>
      <c r="E7" s="46">
        <f>VLOOKUP($B7, 'ALL STOCKS'!$A$3:$AJ$2525, 6, FALSE)</f>
        <v>-21.301208876699789</v>
      </c>
      <c r="F7" s="46">
        <f>VLOOKUP($B7, 'ALL STOCKS'!$A$3:$AJ$2525, 7, FALSE)</f>
        <v>0.41551914404902235</v>
      </c>
      <c r="G7" s="51" t="str">
        <f>VLOOKUP($B7, 'ALL STOCKS'!$A$3:$AJ$2525, 8, FALSE)</f>
        <v/>
      </c>
      <c r="H7" s="42">
        <f>VLOOKUP($B7, 'ALL STOCKS'!$A$3:$AJ$2525, 9, FALSE)</f>
        <v>27.850169103439704</v>
      </c>
      <c r="I7" s="44">
        <f>VLOOKUP($B7, 'ALL STOCKS'!$A$3:$AJ$2525, 10, FALSE)</f>
        <v>300.00705178599998</v>
      </c>
      <c r="J7" s="51" t="str">
        <f>VLOOKUP($B7, 'ALL STOCKS'!$A$3:$AJ$2525, 11, FALSE)</f>
        <v/>
      </c>
      <c r="K7" s="40" t="str">
        <f>VLOOKUP($B7, 'ALL STOCKS'!$A$3:$AJ$2525, 12, FALSE)</f>
        <v>Energy</v>
      </c>
      <c r="L7" s="40" t="str">
        <f>VLOOKUP($B7, 'ALL STOCKS'!$A$3:$AJ$2525, 13, FALSE)</f>
        <v>O&amp;G Int</v>
      </c>
      <c r="M7" s="51" t="str">
        <f>VLOOKUP($B7, 'ALL STOCKS'!$A$3:$AJ$2525, 14, FALSE)</f>
        <v/>
      </c>
      <c r="N7" s="40" t="str">
        <f>VLOOKUP($B7, 'ALL STOCKS'!$A$3:$AJ$2525, 15, FALSE)</f>
        <v>Americas</v>
      </c>
      <c r="O7" s="40" t="str">
        <f>VLOOKUP($B7, 'ALL STOCKS'!$A$3:$AJ$2525, 16, FALSE)</f>
        <v>United States</v>
      </c>
      <c r="P7" s="51" t="str">
        <f>VLOOKUP($B7, 'ALL STOCKS'!$A$3:$AJ$2525, 17, FALSE)</f>
        <v/>
      </c>
      <c r="Q7" s="67">
        <f>VLOOKUP($B7, 'ALL STOCKS'!$A$3:$AJ$2525, 18, FALSE)</f>
        <v>4</v>
      </c>
      <c r="R7" s="42">
        <f>VLOOKUP($B7, 'ALL STOCKS'!$A$3:$AJ$2525, 19, FALSE)</f>
        <v>0</v>
      </c>
      <c r="S7" s="42">
        <f>VLOOKUP($B7, 'ALL STOCKS'!$A$3:$AJ$2525, 20, FALSE)</f>
        <v>0</v>
      </c>
      <c r="T7" s="42">
        <f>VLOOKUP($B7, 'ALL STOCKS'!$A$3:$AJ$2525, 21, FALSE)</f>
        <v>0</v>
      </c>
      <c r="U7" s="42">
        <f>VLOOKUP($B7, 'ALL STOCKS'!$A$3:$AJ$2525, 22, FALSE)</f>
        <v>0</v>
      </c>
      <c r="V7" s="51" t="str">
        <f>VLOOKUP($B7, 'ALL STOCKS'!$A$3:$AJ$2525, 23, FALSE)</f>
        <v/>
      </c>
      <c r="W7" s="40" t="str">
        <f>VLOOKUP($B7, 'ALL STOCKS'!$A$3:$AJ$2525, 24, FALSE)</f>
        <v>Medium</v>
      </c>
      <c r="X7" s="51" t="str">
        <f>VLOOKUP($B7, 'ALL STOCKS'!$A$3:$AJ$2525, 25, FALSE)</f>
        <v/>
      </c>
      <c r="Y7" s="46">
        <f>VLOOKUP($B7, 'ALL STOCKS'!$A$3:$AJ$2525, 26, FALSE)</f>
        <v>-8.2450086270643297</v>
      </c>
      <c r="Z7" s="46">
        <f>VLOOKUP($B7, 'ALL STOCKS'!$A$3:$AJ$2525, 27, FALSE)</f>
        <v>12.360398430425592</v>
      </c>
      <c r="AA7" s="46">
        <f>VLOOKUP($B7, 'ALL STOCKS'!$A$3:$AJ$2525, 28, FALSE)</f>
        <v>-9.7247483933551546</v>
      </c>
      <c r="AB7" s="46">
        <f>VLOOKUP($B7, 'ALL STOCKS'!$A$3:$AJ$2525, 29, FALSE)</f>
        <v>3.5380243220484511</v>
      </c>
      <c r="AC7" s="50" t="str">
        <f>VLOOKUP($B7, 'ALL STOCKS'!$A$3:$AJ$2525, 30, FALSE)</f>
        <v/>
      </c>
      <c r="AD7" s="46">
        <f>VLOOKUP($B7, 'ALL STOCKS'!$A$3:$AJ$2525, 31, FALSE)</f>
        <v>-45.703885210721147</v>
      </c>
      <c r="AE7" s="46">
        <f>VLOOKUP($B7, 'ALL STOCKS'!$A$3:$AJ$2525, 32, FALSE)</f>
        <v>-22.869958287911736</v>
      </c>
    </row>
    <row r="8" spans="1:33" x14ac:dyDescent="0.3">
      <c r="B8" s="1" t="s">
        <v>5</v>
      </c>
      <c r="C8" s="2" t="str">
        <f>VLOOKUP(B8,'ALL STOCKS'!A$3:AJ$2525, 3, FALSE)</f>
        <v>Moody's Corporation</v>
      </c>
      <c r="D8" s="38">
        <f>VLOOKUP(B8, 'ALL STOCKS'!A$3:AJ$2525, 5, FALSE)</f>
        <v>0</v>
      </c>
      <c r="E8" s="46">
        <f>VLOOKUP($B8, 'ALL STOCKS'!$A$3:$AJ$2525, 6, FALSE)</f>
        <v>-9.6690177992817752</v>
      </c>
      <c r="F8" s="46">
        <f>VLOOKUP($B8, 'ALL STOCKS'!$A$3:$AJ$2525, 7, FALSE)</f>
        <v>2.4663558971732757</v>
      </c>
      <c r="G8" s="51" t="str">
        <f>VLOOKUP($B8, 'ALL STOCKS'!$A$3:$AJ$2525, 8, FALSE)</f>
        <v/>
      </c>
      <c r="H8" s="42">
        <f>VLOOKUP($B8, 'ALL STOCKS'!$A$3:$AJ$2525, 9, FALSE)</f>
        <v>27.222882563388893</v>
      </c>
      <c r="I8" s="44">
        <f>VLOOKUP($B8, 'ALL STOCKS'!$A$3:$AJ$2525, 10, FALSE)</f>
        <v>86.827518592000004</v>
      </c>
      <c r="J8" s="51" t="str">
        <f>VLOOKUP($B8, 'ALL STOCKS'!$A$3:$AJ$2525, 11, FALSE)</f>
        <v/>
      </c>
      <c r="K8" s="40" t="str">
        <f>VLOOKUP($B8, 'ALL STOCKS'!$A$3:$AJ$2525, 12, FALSE)</f>
        <v>Finance</v>
      </c>
      <c r="L8" s="40" t="str">
        <f>VLOOKUP($B8, 'ALL STOCKS'!$A$3:$AJ$2525, 13, FALSE)</f>
        <v>Exchanges</v>
      </c>
      <c r="M8" s="51" t="str">
        <f>VLOOKUP($B8, 'ALL STOCKS'!$A$3:$AJ$2525, 14, FALSE)</f>
        <v/>
      </c>
      <c r="N8" s="40" t="str">
        <f>VLOOKUP($B8, 'ALL STOCKS'!$A$3:$AJ$2525, 15, FALSE)</f>
        <v>Americas</v>
      </c>
      <c r="O8" s="40" t="str">
        <f>VLOOKUP($B8, 'ALL STOCKS'!$A$3:$AJ$2525, 16, FALSE)</f>
        <v>United States</v>
      </c>
      <c r="P8" s="51" t="str">
        <f>VLOOKUP($B8, 'ALL STOCKS'!$A$3:$AJ$2525, 17, FALSE)</f>
        <v/>
      </c>
      <c r="Q8" s="67">
        <f>VLOOKUP($B8, 'ALL STOCKS'!$A$3:$AJ$2525, 18, FALSE)</f>
        <v>5</v>
      </c>
      <c r="R8" s="42">
        <f>VLOOKUP($B8, 'ALL STOCKS'!$A$3:$AJ$2525, 19, FALSE)</f>
        <v>2</v>
      </c>
      <c r="S8" s="42">
        <f>VLOOKUP($B8, 'ALL STOCKS'!$A$3:$AJ$2525, 20, FALSE)</f>
        <v>0</v>
      </c>
      <c r="T8" s="42">
        <f>VLOOKUP($B8, 'ALL STOCKS'!$A$3:$AJ$2525, 21, FALSE)</f>
        <v>0</v>
      </c>
      <c r="U8" s="42">
        <f>VLOOKUP($B8, 'ALL STOCKS'!$A$3:$AJ$2525, 22, FALSE)</f>
        <v>4</v>
      </c>
      <c r="V8" s="51" t="str">
        <f>VLOOKUP($B8, 'ALL STOCKS'!$A$3:$AJ$2525, 23, FALSE)</f>
        <v/>
      </c>
      <c r="W8" s="40" t="str">
        <f>VLOOKUP($B8, 'ALL STOCKS'!$A$3:$AJ$2525, 24, FALSE)</f>
        <v>Medium</v>
      </c>
      <c r="X8" s="51" t="str">
        <f>VLOOKUP($B8, 'ALL STOCKS'!$A$3:$AJ$2525, 25, FALSE)</f>
        <v/>
      </c>
      <c r="Y8" s="46">
        <f>VLOOKUP($B8, 'ALL STOCKS'!$A$3:$AJ$2525, 26, FALSE)</f>
        <v>-6.2657320992913306</v>
      </c>
      <c r="Z8" s="46">
        <f>VLOOKUP($B8, 'ALL STOCKS'!$A$3:$AJ$2525, 27, FALSE)</f>
        <v>20.744269573242217</v>
      </c>
      <c r="AA8" s="46">
        <f>VLOOKUP($B8, 'ALL STOCKS'!$A$3:$AJ$2525, 28, FALSE)</f>
        <v>-6.8877305687522732</v>
      </c>
      <c r="AB8" s="46">
        <f>VLOOKUP($B8, 'ALL STOCKS'!$A$3:$AJ$2525, 29, FALSE)</f>
        <v>29.10853371136896</v>
      </c>
      <c r="AC8" s="50" t="str">
        <f>VLOOKUP($B8, 'ALL STOCKS'!$A$3:$AJ$2525, 30, FALSE)</f>
        <v/>
      </c>
      <c r="AD8" s="46">
        <f>VLOOKUP($B8, 'ALL STOCKS'!$A$3:$AJ$2525, 31, FALSE)</f>
        <v>-14.829735348308706</v>
      </c>
      <c r="AE8" s="46">
        <f>VLOOKUP($B8, 'ALL STOCKS'!$A$3:$AJ$2525, 32, FALSE)</f>
        <v>-0.84336952094431761</v>
      </c>
    </row>
    <row r="9" spans="1:33" x14ac:dyDescent="0.3">
      <c r="B9" s="1" t="s">
        <v>6</v>
      </c>
      <c r="C9" s="2" t="str">
        <f>VLOOKUP(B9,'ALL STOCKS'!A$3:AJ$2525, 3, FALSE)</f>
        <v>Occidental Petroleum Corporation</v>
      </c>
      <c r="D9" s="38">
        <f>VLOOKUP(B9, 'ALL STOCKS'!A$3:AJ$2525, 5, FALSE)</f>
        <v>1</v>
      </c>
      <c r="E9" s="46">
        <f>VLOOKUP($B9, 'ALL STOCKS'!$A$3:$AJ$2525, 6, FALSE)</f>
        <v>-25.150515990963683</v>
      </c>
      <c r="F9" s="46">
        <f>VLOOKUP($B9, 'ALL STOCKS'!$A$3:$AJ$2525, 7, FALSE)</f>
        <v>0</v>
      </c>
      <c r="G9" s="51" t="str">
        <f>VLOOKUP($B9, 'ALL STOCKS'!$A$3:$AJ$2525, 8, FALSE)</f>
        <v/>
      </c>
      <c r="H9" s="42">
        <f>VLOOKUP($B9, 'ALL STOCKS'!$A$3:$AJ$2525, 9, FALSE)</f>
        <v>37.56074679293279</v>
      </c>
      <c r="I9" s="44">
        <f>VLOOKUP($B9, 'ALL STOCKS'!$A$3:$AJ$2525, 10, FALSE)</f>
        <v>41.494135125</v>
      </c>
      <c r="J9" s="51" t="str">
        <f>VLOOKUP($B9, 'ALL STOCKS'!$A$3:$AJ$2525, 11, FALSE)</f>
        <v/>
      </c>
      <c r="K9" s="40" t="str">
        <f>VLOOKUP($B9, 'ALL STOCKS'!$A$3:$AJ$2525, 12, FALSE)</f>
        <v>Energy</v>
      </c>
      <c r="L9" s="40" t="str">
        <f>VLOOKUP($B9, 'ALL STOCKS'!$A$3:$AJ$2525, 13, FALSE)</f>
        <v>O&amp;G Exp</v>
      </c>
      <c r="M9" s="51" t="str">
        <f>VLOOKUP($B9, 'ALL STOCKS'!$A$3:$AJ$2525, 14, FALSE)</f>
        <v/>
      </c>
      <c r="N9" s="40" t="str">
        <f>VLOOKUP($B9, 'ALL STOCKS'!$A$3:$AJ$2525, 15, FALSE)</f>
        <v>Americas</v>
      </c>
      <c r="O9" s="40" t="str">
        <f>VLOOKUP($B9, 'ALL STOCKS'!$A$3:$AJ$2525, 16, FALSE)</f>
        <v>United States</v>
      </c>
      <c r="P9" s="51" t="str">
        <f>VLOOKUP($B9, 'ALL STOCKS'!$A$3:$AJ$2525, 17, FALSE)</f>
        <v/>
      </c>
      <c r="Q9" s="67">
        <f>VLOOKUP($B9, 'ALL STOCKS'!$A$3:$AJ$2525, 18, FALSE)</f>
        <v>2</v>
      </c>
      <c r="R9" s="42">
        <f>VLOOKUP($B9, 'ALL STOCKS'!$A$3:$AJ$2525, 19, FALSE)</f>
        <v>0</v>
      </c>
      <c r="S9" s="42">
        <f>VLOOKUP($B9, 'ALL STOCKS'!$A$3:$AJ$2525, 20, FALSE)</f>
        <v>0</v>
      </c>
      <c r="T9" s="42">
        <f>VLOOKUP($B9, 'ALL STOCKS'!$A$3:$AJ$2525, 21, FALSE)</f>
        <v>0</v>
      </c>
      <c r="U9" s="42">
        <f>VLOOKUP($B9, 'ALL STOCKS'!$A$3:$AJ$2525, 22, FALSE)</f>
        <v>0</v>
      </c>
      <c r="V9" s="51" t="str">
        <f>VLOOKUP($B9, 'ALL STOCKS'!$A$3:$AJ$2525, 23, FALSE)</f>
        <v/>
      </c>
      <c r="W9" s="40" t="str">
        <f>VLOOKUP($B9, 'ALL STOCKS'!$A$3:$AJ$2525, 24, FALSE)</f>
        <v>Medium</v>
      </c>
      <c r="X9" s="51" t="str">
        <f>VLOOKUP($B9, 'ALL STOCKS'!$A$3:$AJ$2525, 25, FALSE)</f>
        <v/>
      </c>
      <c r="Y9" s="46">
        <f>VLOOKUP($B9, 'ALL STOCKS'!$A$3:$AJ$2525, 26, FALSE)</f>
        <v>-12.732919254658384</v>
      </c>
      <c r="Z9" s="46">
        <f>VLOOKUP($B9, 'ALL STOCKS'!$A$3:$AJ$2525, 27, FALSE)</f>
        <v>13.123993558776171</v>
      </c>
      <c r="AA9" s="46">
        <f>VLOOKUP($B9, 'ALL STOCKS'!$A$3:$AJ$2525, 28, FALSE)</f>
        <v>-40.625440202845468</v>
      </c>
      <c r="AB9" s="46">
        <f>VLOOKUP($B9, 'ALL STOCKS'!$A$3:$AJ$2525, 29, FALSE)</f>
        <v>-22.680199618995896</v>
      </c>
      <c r="AC9" s="50" t="str">
        <f>VLOOKUP($B9, 'ALL STOCKS'!$A$3:$AJ$2525, 30, FALSE)</f>
        <v/>
      </c>
      <c r="AD9" s="46">
        <f>VLOOKUP($B9, 'ALL STOCKS'!$A$3:$AJ$2525, 31, FALSE)</f>
        <v>-64.364537241358533</v>
      </c>
      <c r="AE9" s="46">
        <f>VLOOKUP($B9, 'ALL STOCKS'!$A$3:$AJ$2525, 32, FALSE)</f>
        <v>-43.270020925910984</v>
      </c>
    </row>
    <row r="10" spans="1:33" x14ac:dyDescent="0.3">
      <c r="B10" s="1" t="s">
        <v>7</v>
      </c>
      <c r="C10" s="2" t="str">
        <f>VLOOKUP(B10,'ALL STOCKS'!A$3:AJ$2525, 3, FALSE)</f>
        <v>The Kraft Heinz Company</v>
      </c>
      <c r="D10" s="38">
        <f>VLOOKUP(B10, 'ALL STOCKS'!A$3:AJ$2525, 5, FALSE)</f>
        <v>0</v>
      </c>
      <c r="E10" s="46">
        <f>VLOOKUP($B10, 'ALL STOCKS'!$A$3:$AJ$2525, 6, FALSE)</f>
        <v>-31.502421254036467</v>
      </c>
      <c r="F10" s="46">
        <f>VLOOKUP($B10, 'ALL STOCKS'!$A$3:$AJ$2525, 7, FALSE)</f>
        <v>0</v>
      </c>
      <c r="G10" s="51" t="str">
        <f>VLOOKUP($B10, 'ALL STOCKS'!$A$3:$AJ$2525, 8, FALSE)</f>
        <v/>
      </c>
      <c r="H10" s="42">
        <f>VLOOKUP($B10, 'ALL STOCKS'!$A$3:$AJ$2525, 9, FALSE)</f>
        <v>17.28847360080529</v>
      </c>
      <c r="I10" s="44">
        <f>VLOOKUP($B10, 'ALL STOCKS'!$A$3:$AJ$2525, 10, FALSE)</f>
        <v>29.767520257000001</v>
      </c>
      <c r="J10" s="51" t="str">
        <f>VLOOKUP($B10, 'ALL STOCKS'!$A$3:$AJ$2525, 11, FALSE)</f>
        <v/>
      </c>
      <c r="K10" s="40" t="str">
        <f>VLOOKUP($B10, 'ALL STOCKS'!$A$3:$AJ$2525, 12, FALSE)</f>
        <v>Con Disc</v>
      </c>
      <c r="L10" s="40" t="str">
        <f>VLOOKUP($B10, 'ALL STOCKS'!$A$3:$AJ$2525, 13, FALSE)</f>
        <v>Pkg Food</v>
      </c>
      <c r="M10" s="51" t="str">
        <f>VLOOKUP($B10, 'ALL STOCKS'!$A$3:$AJ$2525, 14, FALSE)</f>
        <v/>
      </c>
      <c r="N10" s="40" t="str">
        <f>VLOOKUP($B10, 'ALL STOCKS'!$A$3:$AJ$2525, 15, FALSE)</f>
        <v>Americas</v>
      </c>
      <c r="O10" s="40" t="str">
        <f>VLOOKUP($B10, 'ALL STOCKS'!$A$3:$AJ$2525, 16, FALSE)</f>
        <v>United States</v>
      </c>
      <c r="P10" s="51" t="str">
        <f>VLOOKUP($B10, 'ALL STOCKS'!$A$3:$AJ$2525, 17, FALSE)</f>
        <v/>
      </c>
      <c r="Q10" s="67">
        <f>VLOOKUP($B10, 'ALL STOCKS'!$A$3:$AJ$2525, 18, FALSE)</f>
        <v>0</v>
      </c>
      <c r="R10" s="42">
        <f>VLOOKUP($B10, 'ALL STOCKS'!$A$3:$AJ$2525, 19, FALSE)</f>
        <v>0</v>
      </c>
      <c r="S10" s="42">
        <f>VLOOKUP($B10, 'ALL STOCKS'!$A$3:$AJ$2525, 20, FALSE)</f>
        <v>0</v>
      </c>
      <c r="T10" s="42">
        <f>VLOOKUP($B10, 'ALL STOCKS'!$A$3:$AJ$2525, 21, FALSE)</f>
        <v>6</v>
      </c>
      <c r="U10" s="42">
        <f>VLOOKUP($B10, 'ALL STOCKS'!$A$3:$AJ$2525, 22, FALSE)</f>
        <v>22</v>
      </c>
      <c r="V10" s="51" t="str">
        <f>VLOOKUP($B10, 'ALL STOCKS'!$A$3:$AJ$2525, 23, FALSE)</f>
        <v/>
      </c>
      <c r="W10" s="40" t="str">
        <f>VLOOKUP($B10, 'ALL STOCKS'!$A$3:$AJ$2525, 24, FALSE)</f>
        <v>Low</v>
      </c>
      <c r="X10" s="51" t="str">
        <f>VLOOKUP($B10, 'ALL STOCKS'!$A$3:$AJ$2525, 25, FALSE)</f>
        <v/>
      </c>
      <c r="Y10" s="46">
        <f>VLOOKUP($B10, 'ALL STOCKS'!$A$3:$AJ$2525, 26, FALSE)</f>
        <v>-14.339237057220711</v>
      </c>
      <c r="Z10" s="46">
        <f>VLOOKUP($B10, 'ALL STOCKS'!$A$3:$AJ$2525, 27, FALSE)</f>
        <v>0</v>
      </c>
      <c r="AA10" s="46">
        <f>VLOOKUP($B10, 'ALL STOCKS'!$A$3:$AJ$2525, 28, FALSE)</f>
        <v>-33.058291189779084</v>
      </c>
      <c r="AB10" s="46">
        <f>VLOOKUP($B10, 'ALL STOCKS'!$A$3:$AJ$2525, 29, FALSE)</f>
        <v>-20.23229371008642</v>
      </c>
      <c r="AC10" s="50" t="str">
        <f>VLOOKUP($B10, 'ALL STOCKS'!$A$3:$AJ$2525, 30, FALSE)</f>
        <v/>
      </c>
      <c r="AD10" s="46">
        <f>VLOOKUP($B10, 'ALL STOCKS'!$A$3:$AJ$2525, 31, FALSE)</f>
        <v>-57.793626837437039</v>
      </c>
      <c r="AE10" s="46">
        <f>VLOOKUP($B10, 'ALL STOCKS'!$A$3:$AJ$2525, 32, FALSE)</f>
        <v>-41.100621876304807</v>
      </c>
    </row>
    <row r="11" spans="1:33" x14ac:dyDescent="0.3">
      <c r="B11" s="1" t="s">
        <v>8</v>
      </c>
      <c r="C11" s="2" t="str">
        <f>VLOOKUP(B11,'ALL STOCKS'!A$3:AJ$2525, 3, FALSE)</f>
        <v>Chubb Limited</v>
      </c>
      <c r="D11" s="38">
        <f>VLOOKUP(B11, 'ALL STOCKS'!A$3:AJ$2525, 5, FALSE)</f>
        <v>1</v>
      </c>
      <c r="E11" s="46">
        <f>VLOOKUP($B11, 'ALL STOCKS'!$A$3:$AJ$2525, 6, FALSE)</f>
        <v>-20.315954462050726</v>
      </c>
      <c r="F11" s="46">
        <f>VLOOKUP($B11, 'ALL STOCKS'!$A$3:$AJ$2525, 7, FALSE)</f>
        <v>4.700154593365224</v>
      </c>
      <c r="G11" s="51" t="str">
        <f>VLOOKUP($B11, 'ALL STOCKS'!$A$3:$AJ$2525, 8, FALSE)</f>
        <v/>
      </c>
      <c r="H11" s="42">
        <f>VLOOKUP($B11, 'ALL STOCKS'!$A$3:$AJ$2525, 9, FALSE)</f>
        <v>13.833528733880387</v>
      </c>
      <c r="I11" s="44">
        <f>VLOOKUP($B11, 'ALL STOCKS'!$A$3:$AJ$2525, 10, FALSE)</f>
        <v>112.833339822</v>
      </c>
      <c r="J11" s="51" t="str">
        <f>VLOOKUP($B11, 'ALL STOCKS'!$A$3:$AJ$2525, 11, FALSE)</f>
        <v/>
      </c>
      <c r="K11" s="40" t="str">
        <f>VLOOKUP($B11, 'ALL STOCKS'!$A$3:$AJ$2525, 12, FALSE)</f>
        <v>Finance</v>
      </c>
      <c r="L11" s="40" t="str">
        <f>VLOOKUP($B11, 'ALL STOCKS'!$A$3:$AJ$2525, 13, FALSE)</f>
        <v>Prop &amp; Ca</v>
      </c>
      <c r="M11" s="51" t="str">
        <f>VLOOKUP($B11, 'ALL STOCKS'!$A$3:$AJ$2525, 14, FALSE)</f>
        <v/>
      </c>
      <c r="N11" s="40" t="str">
        <f>VLOOKUP($B11, 'ALL STOCKS'!$A$3:$AJ$2525, 15, FALSE)</f>
        <v>Europe</v>
      </c>
      <c r="O11" s="40" t="str">
        <f>VLOOKUP($B11, 'ALL STOCKS'!$A$3:$AJ$2525, 16, FALSE)</f>
        <v>Switzerland</v>
      </c>
      <c r="P11" s="51" t="str">
        <f>VLOOKUP($B11, 'ALL STOCKS'!$A$3:$AJ$2525, 17, FALSE)</f>
        <v/>
      </c>
      <c r="Q11" s="67">
        <f>VLOOKUP($B11, 'ALL STOCKS'!$A$3:$AJ$2525, 18, FALSE)</f>
        <v>3</v>
      </c>
      <c r="R11" s="42">
        <f>VLOOKUP($B11, 'ALL STOCKS'!$A$3:$AJ$2525, 19, FALSE)</f>
        <v>0</v>
      </c>
      <c r="S11" s="42">
        <f>VLOOKUP($B11, 'ALL STOCKS'!$A$3:$AJ$2525, 20, FALSE)</f>
        <v>0</v>
      </c>
      <c r="T11" s="42">
        <f>VLOOKUP($B11, 'ALL STOCKS'!$A$3:$AJ$2525, 21, FALSE)</f>
        <v>0</v>
      </c>
      <c r="U11" s="42">
        <f>VLOOKUP($B11, 'ALL STOCKS'!$A$3:$AJ$2525, 22, FALSE)</f>
        <v>0</v>
      </c>
      <c r="V11" s="51" t="str">
        <f>VLOOKUP($B11, 'ALL STOCKS'!$A$3:$AJ$2525, 23, FALSE)</f>
        <v/>
      </c>
      <c r="W11" s="40" t="str">
        <f>VLOOKUP($B11, 'ALL STOCKS'!$A$3:$AJ$2525, 24, FALSE)</f>
        <v>Low</v>
      </c>
      <c r="X11" s="51" t="str">
        <f>VLOOKUP($B11, 'ALL STOCKS'!$A$3:$AJ$2525, 25, FALSE)</f>
        <v/>
      </c>
      <c r="Y11" s="46">
        <f>VLOOKUP($B11, 'ALL STOCKS'!$A$3:$AJ$2525, 26, FALSE)</f>
        <v>-4.1261560350960425</v>
      </c>
      <c r="Z11" s="46">
        <f>VLOOKUP($B11, 'ALL STOCKS'!$A$3:$AJ$2525, 27, FALSE)</f>
        <v>6.2030921645151498</v>
      </c>
      <c r="AA11" s="46">
        <f>VLOOKUP($B11, 'ALL STOCKS'!$A$3:$AJ$2525, 28, FALSE)</f>
        <v>-4.9313043770365166</v>
      </c>
      <c r="AB11" s="46">
        <f>VLOOKUP($B11, 'ALL STOCKS'!$A$3:$AJ$2525, 29, FALSE)</f>
        <v>23.175258925483998</v>
      </c>
      <c r="AC11" s="50" t="str">
        <f>VLOOKUP($B11, 'ALL STOCKS'!$A$3:$AJ$2525, 30, FALSE)</f>
        <v/>
      </c>
      <c r="AD11" s="46">
        <f>VLOOKUP($B11, 'ALL STOCKS'!$A$3:$AJ$2525, 31, FALSE)</f>
        <v>-20.315954462050726</v>
      </c>
      <c r="AE11" s="46">
        <f>VLOOKUP($B11, 'ALL STOCKS'!$A$3:$AJ$2525, 32, FALSE)</f>
        <v>-6.24295024789485</v>
      </c>
    </row>
    <row r="12" spans="1:33" x14ac:dyDescent="0.3">
      <c r="B12" s="1" t="s">
        <v>10</v>
      </c>
      <c r="C12" s="2" t="str">
        <f>VLOOKUP(B12,'ALL STOCKS'!A$3:AJ$2525, 3, FALSE)</f>
        <v>DaVita Inc.</v>
      </c>
      <c r="D12" s="38">
        <f>VLOOKUP(B12, 'ALL STOCKS'!A$3:AJ$2525, 5, FALSE)</f>
        <v>0</v>
      </c>
      <c r="E12" s="46">
        <f>VLOOKUP($B12, 'ALL STOCKS'!$A$3:$AJ$2525, 6, FALSE)</f>
        <v>-34.896291869312499</v>
      </c>
      <c r="F12" s="46">
        <f>VLOOKUP($B12, 'ALL STOCKS'!$A$3:$AJ$2525, 7, FALSE)</f>
        <v>0</v>
      </c>
      <c r="G12" s="51" t="str">
        <f>VLOOKUP($B12, 'ALL STOCKS'!$A$3:$AJ$2525, 8, FALSE)</f>
        <v/>
      </c>
      <c r="H12" s="42">
        <f>VLOOKUP($B12, 'ALL STOCKS'!$A$3:$AJ$2525, 9, FALSE)</f>
        <v>24.255928146456434</v>
      </c>
      <c r="I12" s="44">
        <f>VLOOKUP($B12, 'ALL STOCKS'!$A$3:$AJ$2525, 10, FALSE)</f>
        <v>8.8652850000000001</v>
      </c>
      <c r="J12" s="51" t="str">
        <f>VLOOKUP($B12, 'ALL STOCKS'!$A$3:$AJ$2525, 11, FALSE)</f>
        <v/>
      </c>
      <c r="K12" s="40" t="str">
        <f>VLOOKUP($B12, 'ALL STOCKS'!$A$3:$AJ$2525, 12, FALSE)</f>
        <v>Health</v>
      </c>
      <c r="L12" s="40" t="str">
        <f>VLOOKUP($B12, 'ALL STOCKS'!$A$3:$AJ$2525, 13, FALSE)</f>
        <v>Med care</v>
      </c>
      <c r="M12" s="51" t="str">
        <f>VLOOKUP($B12, 'ALL STOCKS'!$A$3:$AJ$2525, 14, FALSE)</f>
        <v/>
      </c>
      <c r="N12" s="40" t="str">
        <f>VLOOKUP($B12, 'ALL STOCKS'!$A$3:$AJ$2525, 15, FALSE)</f>
        <v>Americas</v>
      </c>
      <c r="O12" s="40" t="str">
        <f>VLOOKUP($B12, 'ALL STOCKS'!$A$3:$AJ$2525, 16, FALSE)</f>
        <v>United States</v>
      </c>
      <c r="P12" s="51" t="str">
        <f>VLOOKUP($B12, 'ALL STOCKS'!$A$3:$AJ$2525, 17, FALSE)</f>
        <v/>
      </c>
      <c r="Q12" s="67">
        <f>VLOOKUP($B12, 'ALL STOCKS'!$A$3:$AJ$2525, 18, FALSE)</f>
        <v>2</v>
      </c>
      <c r="R12" s="42">
        <f>VLOOKUP($B12, 'ALL STOCKS'!$A$3:$AJ$2525, 19, FALSE)</f>
        <v>0</v>
      </c>
      <c r="S12" s="42">
        <f>VLOOKUP($B12, 'ALL STOCKS'!$A$3:$AJ$2525, 20, FALSE)</f>
        <v>0</v>
      </c>
      <c r="T12" s="42">
        <f>VLOOKUP($B12, 'ALL STOCKS'!$A$3:$AJ$2525, 21, FALSE)</f>
        <v>0</v>
      </c>
      <c r="U12" s="42">
        <f>VLOOKUP($B12, 'ALL STOCKS'!$A$3:$AJ$2525, 22, FALSE)</f>
        <v>6</v>
      </c>
      <c r="V12" s="51" t="str">
        <f>VLOOKUP($B12, 'ALL STOCKS'!$A$3:$AJ$2525, 23, FALSE)</f>
        <v/>
      </c>
      <c r="W12" s="40" t="str">
        <f>VLOOKUP($B12, 'ALL STOCKS'!$A$3:$AJ$2525, 24, FALSE)</f>
        <v>Medium</v>
      </c>
      <c r="X12" s="51" t="str">
        <f>VLOOKUP($B12, 'ALL STOCKS'!$A$3:$AJ$2525, 25, FALSE)</f>
        <v/>
      </c>
      <c r="Y12" s="46">
        <f>VLOOKUP($B12, 'ALL STOCKS'!$A$3:$AJ$2525, 26, FALSE)</f>
        <v>-20.268793003665358</v>
      </c>
      <c r="Z12" s="46">
        <f>VLOOKUP($B12, 'ALL STOCKS'!$A$3:$AJ$2525, 27, FALSE)</f>
        <v>0</v>
      </c>
      <c r="AA12" s="46">
        <f>VLOOKUP($B12, 'ALL STOCKS'!$A$3:$AJ$2525, 28, FALSE)</f>
        <v>-29.631101021566401</v>
      </c>
      <c r="AB12" s="46">
        <f>VLOOKUP($B12, 'ALL STOCKS'!$A$3:$AJ$2525, 29, FALSE)</f>
        <v>6.6861015226588956</v>
      </c>
      <c r="AC12" s="50" t="str">
        <f>VLOOKUP($B12, 'ALL STOCKS'!$A$3:$AJ$2525, 30, FALSE)</f>
        <v/>
      </c>
      <c r="AD12" s="46">
        <f>VLOOKUP($B12, 'ALL STOCKS'!$A$3:$AJ$2525, 31, FALSE)</f>
        <v>-36.29154379556168</v>
      </c>
      <c r="AE12" s="46">
        <f>VLOOKUP($B12, 'ALL STOCKS'!$A$3:$AJ$2525, 32, FALSE)</f>
        <v>-18.016417337559488</v>
      </c>
    </row>
    <row r="13" spans="1:33" x14ac:dyDescent="0.3">
      <c r="B13" s="1" t="s">
        <v>11</v>
      </c>
      <c r="C13" s="2" t="str">
        <f>VLOOKUP(B13,'ALL STOCKS'!A$3:AJ$2525, 3, FALSE)</f>
        <v>The Kroger Co.</v>
      </c>
      <c r="D13" s="38">
        <f>VLOOKUP(B13, 'ALL STOCKS'!A$3:AJ$2525, 5, FALSE)</f>
        <v>2</v>
      </c>
      <c r="E13" s="46">
        <f>VLOOKUP($B13, 'ALL STOCKS'!$A$3:$AJ$2525, 6, FALSE)</f>
        <v>-21.204508711883662</v>
      </c>
      <c r="F13" s="46">
        <f>VLOOKUP($B13, 'ALL STOCKS'!$A$3:$AJ$2525, 7, FALSE)</f>
        <v>4.7253618842118517</v>
      </c>
      <c r="G13" s="51" t="str">
        <f>VLOOKUP($B13, 'ALL STOCKS'!$A$3:$AJ$2525, 8, FALSE)</f>
        <v/>
      </c>
      <c r="H13" s="42">
        <f>VLOOKUP($B13, 'ALL STOCKS'!$A$3:$AJ$2525, 9, FALSE)</f>
        <v>20.829891011170922</v>
      </c>
      <c r="I13" s="44">
        <f>VLOOKUP($B13, 'ALL STOCKS'!$A$3:$AJ$2525, 10, FALSE)</f>
        <v>44.916314839999998</v>
      </c>
      <c r="J13" s="51" t="str">
        <f>VLOOKUP($B13, 'ALL STOCKS'!$A$3:$AJ$2525, 11, FALSE)</f>
        <v/>
      </c>
      <c r="K13" s="40" t="str">
        <f>VLOOKUP($B13, 'ALL STOCKS'!$A$3:$AJ$2525, 12, FALSE)</f>
        <v>Con Disc</v>
      </c>
      <c r="L13" s="40" t="str">
        <f>VLOOKUP($B13, 'ALL STOCKS'!$A$3:$AJ$2525, 13, FALSE)</f>
        <v>Groceries</v>
      </c>
      <c r="M13" s="51" t="str">
        <f>VLOOKUP($B13, 'ALL STOCKS'!$A$3:$AJ$2525, 14, FALSE)</f>
        <v/>
      </c>
      <c r="N13" s="40" t="str">
        <f>VLOOKUP($B13, 'ALL STOCKS'!$A$3:$AJ$2525, 15, FALSE)</f>
        <v>Americas</v>
      </c>
      <c r="O13" s="40" t="str">
        <f>VLOOKUP($B13, 'ALL STOCKS'!$A$3:$AJ$2525, 16, FALSE)</f>
        <v>United States</v>
      </c>
      <c r="P13" s="51" t="str">
        <f>VLOOKUP($B13, 'ALL STOCKS'!$A$3:$AJ$2525, 17, FALSE)</f>
        <v/>
      </c>
      <c r="Q13" s="67">
        <f>VLOOKUP($B13, 'ALL STOCKS'!$A$3:$AJ$2525, 18, FALSE)</f>
        <v>4</v>
      </c>
      <c r="R13" s="42">
        <f>VLOOKUP($B13, 'ALL STOCKS'!$A$3:$AJ$2525, 19, FALSE)</f>
        <v>0</v>
      </c>
      <c r="S13" s="42">
        <f>VLOOKUP($B13, 'ALL STOCKS'!$A$3:$AJ$2525, 20, FALSE)</f>
        <v>0</v>
      </c>
      <c r="T13" s="42">
        <f>VLOOKUP($B13, 'ALL STOCKS'!$A$3:$AJ$2525, 21, FALSE)</f>
        <v>0</v>
      </c>
      <c r="U13" s="42">
        <f>VLOOKUP($B13, 'ALL STOCKS'!$A$3:$AJ$2525, 22, FALSE)</f>
        <v>0</v>
      </c>
      <c r="V13" s="51" t="str">
        <f>VLOOKUP($B13, 'ALL STOCKS'!$A$3:$AJ$2525, 23, FALSE)</f>
        <v/>
      </c>
      <c r="W13" s="40" t="str">
        <f>VLOOKUP($B13, 'ALL STOCKS'!$A$3:$AJ$2525, 24, FALSE)</f>
        <v>Medium</v>
      </c>
      <c r="X13" s="51" t="str">
        <f>VLOOKUP($B13, 'ALL STOCKS'!$A$3:$AJ$2525, 25, FALSE)</f>
        <v/>
      </c>
      <c r="Y13" s="46">
        <f>VLOOKUP($B13, 'ALL STOCKS'!$A$3:$AJ$2525, 26, FALSE)</f>
        <v>-8.2317898727321932</v>
      </c>
      <c r="Z13" s="46">
        <f>VLOOKUP($B13, 'ALL STOCKS'!$A$3:$AJ$2525, 27, FALSE)</f>
        <v>4.6633724521309388</v>
      </c>
      <c r="AA13" s="46">
        <f>VLOOKUP($B13, 'ALL STOCKS'!$A$3:$AJ$2525, 28, FALSE)</f>
        <v>-8.2317898727321932</v>
      </c>
      <c r="AB13" s="46">
        <f>VLOOKUP($B13, 'ALL STOCKS'!$A$3:$AJ$2525, 29, FALSE)</f>
        <v>32.013844119268235</v>
      </c>
      <c r="AC13" s="50" t="str">
        <f>VLOOKUP($B13, 'ALL STOCKS'!$A$3:$AJ$2525, 30, FALSE)</f>
        <v/>
      </c>
      <c r="AD13" s="46">
        <f>VLOOKUP($B13, 'ALL STOCKS'!$A$3:$AJ$2525, 31, FALSE)</f>
        <v>-21.204508711883662</v>
      </c>
      <c r="AE13" s="46">
        <f>VLOOKUP($B13, 'ALL STOCKS'!$A$3:$AJ$2525, 32, FALSE)</f>
        <v>0.43049729602462583</v>
      </c>
    </row>
    <row r="14" spans="1:33" x14ac:dyDescent="0.3">
      <c r="B14" s="1" t="s">
        <v>12</v>
      </c>
      <c r="C14" s="2" t="str">
        <f>VLOOKUP(B14,'ALL STOCKS'!A$3:AJ$2525, 3, FALSE)</f>
        <v>Visa Inc.</v>
      </c>
      <c r="D14" s="38">
        <f>VLOOKUP(B14, 'ALL STOCKS'!A$3:AJ$2525, 5, FALSE)</f>
        <v>2</v>
      </c>
      <c r="E14" s="46">
        <f>VLOOKUP($B14, 'ALL STOCKS'!$A$3:$AJ$2525, 6, FALSE)</f>
        <v>-15.27721422169512</v>
      </c>
      <c r="F14" s="46">
        <f>VLOOKUP($B14, 'ALL STOCKS'!$A$3:$AJ$2525, 7, FALSE)</f>
        <v>2.7868810006337328</v>
      </c>
      <c r="G14" s="51" t="str">
        <f>VLOOKUP($B14, 'ALL STOCKS'!$A$3:$AJ$2525, 8, FALSE)</f>
        <v/>
      </c>
      <c r="H14" s="42">
        <f>VLOOKUP($B14, 'ALL STOCKS'!$A$3:$AJ$2525, 9, FALSE)</f>
        <v>23.541408782128187</v>
      </c>
      <c r="I14" s="44">
        <f>VLOOKUP($B14, 'ALL STOCKS'!$A$3:$AJ$2525, 10, FALSE)</f>
        <v>662.166640057</v>
      </c>
      <c r="J14" s="51" t="str">
        <f>VLOOKUP($B14, 'ALL STOCKS'!$A$3:$AJ$2525, 11, FALSE)</f>
        <v/>
      </c>
      <c r="K14" s="40" t="str">
        <f>VLOOKUP($B14, 'ALL STOCKS'!$A$3:$AJ$2525, 12, FALSE)</f>
        <v>Finance</v>
      </c>
      <c r="L14" s="40" t="str">
        <f>VLOOKUP($B14, 'ALL STOCKS'!$A$3:$AJ$2525, 13, FALSE)</f>
        <v xml:space="preserve">Credit </v>
      </c>
      <c r="M14" s="51" t="str">
        <f>VLOOKUP($B14, 'ALL STOCKS'!$A$3:$AJ$2525, 14, FALSE)</f>
        <v/>
      </c>
      <c r="N14" s="40" t="str">
        <f>VLOOKUP($B14, 'ALL STOCKS'!$A$3:$AJ$2525, 15, FALSE)</f>
        <v>Americas</v>
      </c>
      <c r="O14" s="40" t="str">
        <f>VLOOKUP($B14, 'ALL STOCKS'!$A$3:$AJ$2525, 16, FALSE)</f>
        <v>United States</v>
      </c>
      <c r="P14" s="51" t="str">
        <f>VLOOKUP($B14, 'ALL STOCKS'!$A$3:$AJ$2525, 17, FALSE)</f>
        <v/>
      </c>
      <c r="Q14" s="67">
        <f>VLOOKUP($B14, 'ALL STOCKS'!$A$3:$AJ$2525, 18, FALSE)</f>
        <v>4</v>
      </c>
      <c r="R14" s="42">
        <f>VLOOKUP($B14, 'ALL STOCKS'!$A$3:$AJ$2525, 19, FALSE)</f>
        <v>0</v>
      </c>
      <c r="S14" s="42">
        <f>VLOOKUP($B14, 'ALL STOCKS'!$A$3:$AJ$2525, 20, FALSE)</f>
        <v>0</v>
      </c>
      <c r="T14" s="42">
        <f>VLOOKUP($B14, 'ALL STOCKS'!$A$3:$AJ$2525, 21, FALSE)</f>
        <v>0</v>
      </c>
      <c r="U14" s="42">
        <f>VLOOKUP($B14, 'ALL STOCKS'!$A$3:$AJ$2525, 22, FALSE)</f>
        <v>0</v>
      </c>
      <c r="V14" s="51" t="str">
        <f>VLOOKUP($B14, 'ALL STOCKS'!$A$3:$AJ$2525, 23, FALSE)</f>
        <v/>
      </c>
      <c r="W14" s="40" t="str">
        <f>VLOOKUP($B14, 'ALL STOCKS'!$A$3:$AJ$2525, 24, FALSE)</f>
        <v>Medium</v>
      </c>
      <c r="X14" s="51" t="str">
        <f>VLOOKUP($B14, 'ALL STOCKS'!$A$3:$AJ$2525, 25, FALSE)</f>
        <v/>
      </c>
      <c r="Y14" s="46">
        <f>VLOOKUP($B14, 'ALL STOCKS'!$A$3:$AJ$2525, 26, FALSE)</f>
        <v>-7.0135562951538315</v>
      </c>
      <c r="Z14" s="46">
        <f>VLOOKUP($B14, 'ALL STOCKS'!$A$3:$AJ$2525, 27, FALSE)</f>
        <v>10.123053258988648</v>
      </c>
      <c r="AA14" s="46">
        <f>VLOOKUP($B14, 'ALL STOCKS'!$A$3:$AJ$2525, 28, FALSE)</f>
        <v>-7.0135562951538315</v>
      </c>
      <c r="AB14" s="46">
        <f>VLOOKUP($B14, 'ALL STOCKS'!$A$3:$AJ$2525, 29, FALSE)</f>
        <v>32.972008550605089</v>
      </c>
      <c r="AC14" s="50" t="str">
        <f>VLOOKUP($B14, 'ALL STOCKS'!$A$3:$AJ$2525, 30, FALSE)</f>
        <v/>
      </c>
      <c r="AD14" s="46">
        <f>VLOOKUP($B14, 'ALL STOCKS'!$A$3:$AJ$2525, 31, FALSE)</f>
        <v>-15.27721422169512</v>
      </c>
      <c r="AE14" s="46">
        <f>VLOOKUP($B14, 'ALL STOCKS'!$A$3:$AJ$2525, 32, FALSE)</f>
        <v>1.7460180860941101</v>
      </c>
    </row>
    <row r="15" spans="1:33" x14ac:dyDescent="0.3">
      <c r="B15" s="1" t="s">
        <v>13</v>
      </c>
      <c r="C15" s="2" t="str">
        <f>VLOOKUP(B15,'ALL STOCKS'!A$3:AJ$2525, 3, FALSE)</f>
        <v>Sirius XM Holdings Inc.</v>
      </c>
      <c r="D15" s="38">
        <f>VLOOKUP(B15, 'ALL STOCKS'!A$3:AJ$2525, 5, FALSE)</f>
        <v>0</v>
      </c>
      <c r="E15" s="46">
        <f>VLOOKUP($B15, 'ALL STOCKS'!$A$3:$AJ$2525, 6, FALSE)</f>
        <v>-20.34783287246297</v>
      </c>
      <c r="F15" s="46">
        <f>VLOOKUP($B15, 'ALL STOCKS'!$A$3:$AJ$2525, 7, FALSE)</f>
        <v>0</v>
      </c>
      <c r="G15" s="51" t="str">
        <f>VLOOKUP($B15, 'ALL STOCKS'!$A$3:$AJ$2525, 8, FALSE)</f>
        <v/>
      </c>
      <c r="H15" s="42">
        <f>VLOOKUP($B15, 'ALL STOCKS'!$A$3:$AJ$2525, 9, FALSE)</f>
        <v>37.665800698354992</v>
      </c>
      <c r="I15" s="44">
        <f>VLOOKUP($B15, 'ALL STOCKS'!$A$3:$AJ$2525, 10, FALSE)</f>
        <v>7.0479778489999996</v>
      </c>
      <c r="J15" s="51" t="str">
        <f>VLOOKUP($B15, 'ALL STOCKS'!$A$3:$AJ$2525, 11, FALSE)</f>
        <v/>
      </c>
      <c r="K15" s="40" t="str">
        <f>VLOOKUP($B15, 'ALL STOCKS'!$A$3:$AJ$2525, 12, FALSE)</f>
        <v>Comms</v>
      </c>
      <c r="L15" s="40" t="str">
        <f>VLOOKUP($B15, 'ALL STOCKS'!$A$3:$AJ$2525, 13, FALSE)</f>
        <v>Entertain</v>
      </c>
      <c r="M15" s="51" t="str">
        <f>VLOOKUP($B15, 'ALL STOCKS'!$A$3:$AJ$2525, 14, FALSE)</f>
        <v/>
      </c>
      <c r="N15" s="40" t="str">
        <f>VLOOKUP($B15, 'ALL STOCKS'!$A$3:$AJ$2525, 15, FALSE)</f>
        <v>Americas</v>
      </c>
      <c r="O15" s="40" t="str">
        <f>VLOOKUP($B15, 'ALL STOCKS'!$A$3:$AJ$2525, 16, FALSE)</f>
        <v>United States</v>
      </c>
      <c r="P15" s="51" t="str">
        <f>VLOOKUP($B15, 'ALL STOCKS'!$A$3:$AJ$2525, 17, FALSE)</f>
        <v/>
      </c>
      <c r="Q15" s="67">
        <f>VLOOKUP($B15, 'ALL STOCKS'!$A$3:$AJ$2525, 18, FALSE)</f>
        <v>1</v>
      </c>
      <c r="R15" s="42">
        <f>VLOOKUP($B15, 'ALL STOCKS'!$A$3:$AJ$2525, 19, FALSE)</f>
        <v>0</v>
      </c>
      <c r="S15" s="42">
        <f>VLOOKUP($B15, 'ALL STOCKS'!$A$3:$AJ$2525, 20, FALSE)</f>
        <v>0</v>
      </c>
      <c r="T15" s="42">
        <f>VLOOKUP($B15, 'ALL STOCKS'!$A$3:$AJ$2525, 21, FALSE)</f>
        <v>0</v>
      </c>
      <c r="U15" s="42">
        <f>VLOOKUP($B15, 'ALL STOCKS'!$A$3:$AJ$2525, 22, FALSE)</f>
        <v>7</v>
      </c>
      <c r="V15" s="51" t="str">
        <f>VLOOKUP($B15, 'ALL STOCKS'!$A$3:$AJ$2525, 23, FALSE)</f>
        <v/>
      </c>
      <c r="W15" s="40" t="str">
        <f>VLOOKUP($B15, 'ALL STOCKS'!$A$3:$AJ$2525, 24, FALSE)</f>
        <v>Medium</v>
      </c>
      <c r="X15" s="51" t="str">
        <f>VLOOKUP($B15, 'ALL STOCKS'!$A$3:$AJ$2525, 25, FALSE)</f>
        <v/>
      </c>
      <c r="Y15" s="46">
        <f>VLOOKUP($B15, 'ALL STOCKS'!$A$3:$AJ$2525, 26, FALSE)</f>
        <v>-13.00914380714879</v>
      </c>
      <c r="Z15" s="46">
        <f>VLOOKUP($B15, 'ALL STOCKS'!$A$3:$AJ$2525, 27, FALSE)</f>
        <v>10.04206098843323</v>
      </c>
      <c r="AA15" s="46">
        <f>VLOOKUP($B15, 'ALL STOCKS'!$A$3:$AJ$2525, 28, FALSE)</f>
        <v>-68.417081635732615</v>
      </c>
      <c r="AB15" s="46">
        <f>VLOOKUP($B15, 'ALL STOCKS'!$A$3:$AJ$2525, 29, FALSE)</f>
        <v>-47.132713811925832</v>
      </c>
      <c r="AC15" s="50" t="str">
        <f>VLOOKUP($B15, 'ALL STOCKS'!$A$3:$AJ$2525, 30, FALSE)</f>
        <v/>
      </c>
      <c r="AD15" s="46">
        <f>VLOOKUP($B15, 'ALL STOCKS'!$A$3:$AJ$2525, 31, FALSE)</f>
        <v>-78.952792315486704</v>
      </c>
      <c r="AE15" s="46">
        <f>VLOOKUP($B15, 'ALL STOCKS'!$A$3:$AJ$2525, 32, FALSE)</f>
        <v>-62.270859046302597</v>
      </c>
    </row>
    <row r="16" spans="1:33" x14ac:dyDescent="0.3">
      <c r="B16" s="1" t="s">
        <v>14</v>
      </c>
      <c r="C16" s="2" t="str">
        <f>VLOOKUP(B16,'ALL STOCKS'!A$3:AJ$2525, 3, FALSE)</f>
        <v>VeriSign, Inc.</v>
      </c>
      <c r="D16" s="38">
        <f>VLOOKUP(B16, 'ALL STOCKS'!A$3:AJ$2525, 5, FALSE)</f>
        <v>0</v>
      </c>
      <c r="E16" s="46">
        <f>VLOOKUP($B16, 'ALL STOCKS'!$A$3:$AJ$2525, 6, FALSE)</f>
        <v>-18.853112046712596</v>
      </c>
      <c r="F16" s="46">
        <f>VLOOKUP($B16, 'ALL STOCKS'!$A$3:$AJ$2525, 7, FALSE)</f>
        <v>0</v>
      </c>
      <c r="G16" s="51" t="str">
        <f>VLOOKUP($B16, 'ALL STOCKS'!$A$3:$AJ$2525, 8, FALSE)</f>
        <v/>
      </c>
      <c r="H16" s="42">
        <f>VLOOKUP($B16, 'ALL STOCKS'!$A$3:$AJ$2525, 9, FALSE)</f>
        <v>29.975373105988012</v>
      </c>
      <c r="I16" s="44">
        <f>VLOOKUP($B16, 'ALL STOCKS'!$A$3:$AJ$2525, 10, FALSE)</f>
        <v>24.362829486999999</v>
      </c>
      <c r="J16" s="51" t="str">
        <f>VLOOKUP($B16, 'ALL STOCKS'!$A$3:$AJ$2525, 11, FALSE)</f>
        <v/>
      </c>
      <c r="K16" s="40" t="str">
        <f>VLOOKUP($B16, 'ALL STOCKS'!$A$3:$AJ$2525, 12, FALSE)</f>
        <v>Tech</v>
      </c>
      <c r="L16" s="40" t="str">
        <f>VLOOKUP($B16, 'ALL STOCKS'!$A$3:$AJ$2525, 13, FALSE)</f>
        <v>Software Infra</v>
      </c>
      <c r="M16" s="51" t="str">
        <f>VLOOKUP($B16, 'ALL STOCKS'!$A$3:$AJ$2525, 14, FALSE)</f>
        <v/>
      </c>
      <c r="N16" s="40" t="str">
        <f>VLOOKUP($B16, 'ALL STOCKS'!$A$3:$AJ$2525, 15, FALSE)</f>
        <v>Americas</v>
      </c>
      <c r="O16" s="40" t="str">
        <f>VLOOKUP($B16, 'ALL STOCKS'!$A$3:$AJ$2525, 16, FALSE)</f>
        <v>United States</v>
      </c>
      <c r="P16" s="51" t="str">
        <f>VLOOKUP($B16, 'ALL STOCKS'!$A$3:$AJ$2525, 17, FALSE)</f>
        <v/>
      </c>
      <c r="Q16" s="67">
        <f>VLOOKUP($B16, 'ALL STOCKS'!$A$3:$AJ$2525, 18, FALSE)</f>
        <v>3</v>
      </c>
      <c r="R16" s="42">
        <f>VLOOKUP($B16, 'ALL STOCKS'!$A$3:$AJ$2525, 19, FALSE)</f>
        <v>0</v>
      </c>
      <c r="S16" s="42">
        <f>VLOOKUP($B16, 'ALL STOCKS'!$A$3:$AJ$2525, 20, FALSE)</f>
        <v>0</v>
      </c>
      <c r="T16" s="42">
        <f>VLOOKUP($B16, 'ALL STOCKS'!$A$3:$AJ$2525, 21, FALSE)</f>
        <v>0</v>
      </c>
      <c r="U16" s="42">
        <f>VLOOKUP($B16, 'ALL STOCKS'!$A$3:$AJ$2525, 22, FALSE)</f>
        <v>2</v>
      </c>
      <c r="V16" s="51" t="str">
        <f>VLOOKUP($B16, 'ALL STOCKS'!$A$3:$AJ$2525, 23, FALSE)</f>
        <v/>
      </c>
      <c r="W16" s="40" t="str">
        <f>VLOOKUP($B16, 'ALL STOCKS'!$A$3:$AJ$2525, 24, FALSE)</f>
        <v>Medium</v>
      </c>
      <c r="X16" s="51" t="str">
        <f>VLOOKUP($B16, 'ALL STOCKS'!$A$3:$AJ$2525, 25, FALSE)</f>
        <v/>
      </c>
      <c r="Y16" s="46">
        <f>VLOOKUP($B16, 'ALL STOCKS'!$A$3:$AJ$2525, 26, FALSE)</f>
        <v>-14.460004591518819</v>
      </c>
      <c r="Z16" s="46">
        <f>VLOOKUP($B16, 'ALL STOCKS'!$A$3:$AJ$2525, 27, FALSE)</f>
        <v>9.1936699321778352</v>
      </c>
      <c r="AA16" s="46">
        <f>VLOOKUP($B16, 'ALL STOCKS'!$A$3:$AJ$2525, 28, FALSE)</f>
        <v>-14.460004591518819</v>
      </c>
      <c r="AB16" s="46">
        <f>VLOOKUP($B16, 'ALL STOCKS'!$A$3:$AJ$2525, 29, FALSE)</f>
        <v>24.476396875538406</v>
      </c>
      <c r="AC16" s="50" t="str">
        <f>VLOOKUP($B16, 'ALL STOCKS'!$A$3:$AJ$2525, 30, FALSE)</f>
        <v/>
      </c>
      <c r="AD16" s="46">
        <f>VLOOKUP($B16, 'ALL STOCKS'!$A$3:$AJ$2525, 31, FALSE)</f>
        <v>-22.628750814563823</v>
      </c>
      <c r="AE16" s="46">
        <f>VLOOKUP($B16, 'ALL STOCKS'!$A$3:$AJ$2525, 32, FALSE)</f>
        <v>-6.3362337557227253</v>
      </c>
    </row>
    <row r="17" spans="2:31" x14ac:dyDescent="0.3">
      <c r="B17" s="1" t="s">
        <v>15</v>
      </c>
      <c r="C17" s="2" t="str">
        <f>VLOOKUP(B17,'ALL STOCKS'!A$3:AJ$2525, 3, FALSE)</f>
        <v>Mastercard Incorporated</v>
      </c>
      <c r="D17" s="38">
        <f>VLOOKUP(B17, 'ALL STOCKS'!A$3:AJ$2525, 5, FALSE)</f>
        <v>1</v>
      </c>
      <c r="E17" s="46">
        <f>VLOOKUP($B17, 'ALL STOCKS'!$A$3:$AJ$2525, 6, FALSE)</f>
        <v>-13.901222205066798</v>
      </c>
      <c r="F17" s="46">
        <f>VLOOKUP($B17, 'ALL STOCKS'!$A$3:$AJ$2525, 7, FALSE)</f>
        <v>0</v>
      </c>
      <c r="G17" s="51" t="str">
        <f>VLOOKUP($B17, 'ALL STOCKS'!$A$3:$AJ$2525, 8, FALSE)</f>
        <v/>
      </c>
      <c r="H17" s="42">
        <f>VLOOKUP($B17, 'ALL STOCKS'!$A$3:$AJ$2525, 9, FALSE)</f>
        <v>24.202997589109302</v>
      </c>
      <c r="I17" s="44">
        <f>VLOOKUP($B17, 'ALL STOCKS'!$A$3:$AJ$2525, 10, FALSE)</f>
        <v>500.21240540700001</v>
      </c>
      <c r="J17" s="51" t="str">
        <f>VLOOKUP($B17, 'ALL STOCKS'!$A$3:$AJ$2525, 11, FALSE)</f>
        <v/>
      </c>
      <c r="K17" s="40" t="str">
        <f>VLOOKUP($B17, 'ALL STOCKS'!$A$3:$AJ$2525, 12, FALSE)</f>
        <v>Finance</v>
      </c>
      <c r="L17" s="40" t="str">
        <f>VLOOKUP($B17, 'ALL STOCKS'!$A$3:$AJ$2525, 13, FALSE)</f>
        <v xml:space="preserve">Credit </v>
      </c>
      <c r="M17" s="51" t="str">
        <f>VLOOKUP($B17, 'ALL STOCKS'!$A$3:$AJ$2525, 14, FALSE)</f>
        <v/>
      </c>
      <c r="N17" s="40" t="str">
        <f>VLOOKUP($B17, 'ALL STOCKS'!$A$3:$AJ$2525, 15, FALSE)</f>
        <v>Americas</v>
      </c>
      <c r="O17" s="40" t="str">
        <f>VLOOKUP($B17, 'ALL STOCKS'!$A$3:$AJ$2525, 16, FALSE)</f>
        <v>United States</v>
      </c>
      <c r="P17" s="51" t="str">
        <f>VLOOKUP($B17, 'ALL STOCKS'!$A$3:$AJ$2525, 17, FALSE)</f>
        <v/>
      </c>
      <c r="Q17" s="67">
        <f>VLOOKUP($B17, 'ALL STOCKS'!$A$3:$AJ$2525, 18, FALSE)</f>
        <v>4</v>
      </c>
      <c r="R17" s="42">
        <f>VLOOKUP($B17, 'ALL STOCKS'!$A$3:$AJ$2525, 19, FALSE)</f>
        <v>0</v>
      </c>
      <c r="S17" s="42">
        <f>VLOOKUP($B17, 'ALL STOCKS'!$A$3:$AJ$2525, 20, FALSE)</f>
        <v>0</v>
      </c>
      <c r="T17" s="42">
        <f>VLOOKUP($B17, 'ALL STOCKS'!$A$3:$AJ$2525, 21, FALSE)</f>
        <v>0</v>
      </c>
      <c r="U17" s="42">
        <f>VLOOKUP($B17, 'ALL STOCKS'!$A$3:$AJ$2525, 22, FALSE)</f>
        <v>0</v>
      </c>
      <c r="V17" s="51" t="str">
        <f>VLOOKUP($B17, 'ALL STOCKS'!$A$3:$AJ$2525, 23, FALSE)</f>
        <v/>
      </c>
      <c r="W17" s="40" t="str">
        <f>VLOOKUP($B17, 'ALL STOCKS'!$A$3:$AJ$2525, 24, FALSE)</f>
        <v>Medium</v>
      </c>
      <c r="X17" s="51" t="str">
        <f>VLOOKUP($B17, 'ALL STOCKS'!$A$3:$AJ$2525, 25, FALSE)</f>
        <v/>
      </c>
      <c r="Y17" s="46">
        <f>VLOOKUP($B17, 'ALL STOCKS'!$A$3:$AJ$2525, 26, FALSE)</f>
        <v>-6.8024140294564992</v>
      </c>
      <c r="Z17" s="46">
        <f>VLOOKUP($B17, 'ALL STOCKS'!$A$3:$AJ$2525, 27, FALSE)</f>
        <v>14.310320080378933</v>
      </c>
      <c r="AA17" s="46">
        <f>VLOOKUP($B17, 'ALL STOCKS'!$A$3:$AJ$2525, 28, FALSE)</f>
        <v>-6.8024140294564992</v>
      </c>
      <c r="AB17" s="46">
        <f>VLOOKUP($B17, 'ALL STOCKS'!$A$3:$AJ$2525, 29, FALSE)</f>
        <v>30.42292231755458</v>
      </c>
      <c r="AC17" s="50" t="str">
        <f>VLOOKUP($B17, 'ALL STOCKS'!$A$3:$AJ$2525, 30, FALSE)</f>
        <v/>
      </c>
      <c r="AD17" s="46">
        <f>VLOOKUP($B17, 'ALL STOCKS'!$A$3:$AJ$2525, 31, FALSE)</f>
        <v>-13.901222205066798</v>
      </c>
      <c r="AE17" s="46">
        <f>VLOOKUP($B17, 'ALL STOCKS'!$A$3:$AJ$2525, 32, FALSE)</f>
        <v>-0.16572041711575869</v>
      </c>
    </row>
    <row r="18" spans="2:31" x14ac:dyDescent="0.3">
      <c r="B18" s="1" t="s">
        <v>17</v>
      </c>
      <c r="C18" s="2" t="str">
        <f>VLOOKUP(B18,'ALL STOCKS'!A$3:AJ$2525, 3, FALSE)</f>
        <v>Amazon.com, Inc.</v>
      </c>
      <c r="D18" s="38">
        <f>VLOOKUP(B18, 'ALL STOCKS'!A$3:AJ$2525, 5, FALSE)</f>
        <v>1</v>
      </c>
      <c r="E18" s="46">
        <f>VLOOKUP($B18, 'ALL STOCKS'!$A$3:$AJ$2525, 6, FALSE)</f>
        <v>-8.9425470771997482</v>
      </c>
      <c r="F18" s="46">
        <f>VLOOKUP($B18, 'ALL STOCKS'!$A$3:$AJ$2525, 7, FALSE)</f>
        <v>2.7645203043265543</v>
      </c>
      <c r="G18" s="51" t="str">
        <f>VLOOKUP($B18, 'ALL STOCKS'!$A$3:$AJ$2525, 8, FALSE)</f>
        <v/>
      </c>
      <c r="H18" s="42">
        <f>VLOOKUP($B18, 'ALL STOCKS'!$A$3:$AJ$2525, 9, FALSE)</f>
        <v>31.787131847655946</v>
      </c>
      <c r="I18" s="44">
        <f>VLOOKUP($B18, 'ALL STOCKS'!$A$3:$AJ$2525, 10, FALSE)</f>
        <v>2307.5670304280002</v>
      </c>
      <c r="J18" s="51" t="str">
        <f>VLOOKUP($B18, 'ALL STOCKS'!$A$3:$AJ$2525, 11, FALSE)</f>
        <v/>
      </c>
      <c r="K18" s="40" t="str">
        <f>VLOOKUP($B18, 'ALL STOCKS'!$A$3:$AJ$2525, 12, FALSE)</f>
        <v>Con Cycl</v>
      </c>
      <c r="L18" s="40" t="str">
        <f>VLOOKUP($B18, 'ALL STOCKS'!$A$3:$AJ$2525, 13, FALSE)</f>
        <v xml:space="preserve">Spec Retail </v>
      </c>
      <c r="M18" s="51" t="str">
        <f>VLOOKUP($B18, 'ALL STOCKS'!$A$3:$AJ$2525, 14, FALSE)</f>
        <v/>
      </c>
      <c r="N18" s="40" t="str">
        <f>VLOOKUP($B18, 'ALL STOCKS'!$A$3:$AJ$2525, 15, FALSE)</f>
        <v>Americas</v>
      </c>
      <c r="O18" s="40" t="str">
        <f>VLOOKUP($B18, 'ALL STOCKS'!$A$3:$AJ$2525, 16, FALSE)</f>
        <v>United States</v>
      </c>
      <c r="P18" s="51" t="str">
        <f>VLOOKUP($B18, 'ALL STOCKS'!$A$3:$AJ$2525, 17, FALSE)</f>
        <v/>
      </c>
      <c r="Q18" s="67">
        <f>VLOOKUP($B18, 'ALL STOCKS'!$A$3:$AJ$2525, 18, FALSE)</f>
        <v>5</v>
      </c>
      <c r="R18" s="42">
        <f>VLOOKUP($B18, 'ALL STOCKS'!$A$3:$AJ$2525, 19, FALSE)</f>
        <v>4</v>
      </c>
      <c r="S18" s="42">
        <f>VLOOKUP($B18, 'ALL STOCKS'!$A$3:$AJ$2525, 20, FALSE)</f>
        <v>0</v>
      </c>
      <c r="T18" s="42">
        <f>VLOOKUP($B18, 'ALL STOCKS'!$A$3:$AJ$2525, 21, FALSE)</f>
        <v>0</v>
      </c>
      <c r="U18" s="42">
        <f>VLOOKUP($B18, 'ALL STOCKS'!$A$3:$AJ$2525, 22, FALSE)</f>
        <v>0</v>
      </c>
      <c r="V18" s="51" t="str">
        <f>VLOOKUP($B18, 'ALL STOCKS'!$A$3:$AJ$2525, 23, FALSE)</f>
        <v/>
      </c>
      <c r="W18" s="40" t="str">
        <f>VLOOKUP($B18, 'ALL STOCKS'!$A$3:$AJ$2525, 24, FALSE)</f>
        <v>Medium</v>
      </c>
      <c r="X18" s="51" t="str">
        <f>VLOOKUP($B18, 'ALL STOCKS'!$A$3:$AJ$2525, 25, FALSE)</f>
        <v/>
      </c>
      <c r="Y18" s="46">
        <f>VLOOKUP($B18, 'ALL STOCKS'!$A$3:$AJ$2525, 26, FALSE)</f>
        <v>-6.8695390177764422</v>
      </c>
      <c r="Z18" s="46">
        <f>VLOOKUP($B18, 'ALL STOCKS'!$A$3:$AJ$2525, 27, FALSE)</f>
        <v>26.532163742690063</v>
      </c>
      <c r="AA18" s="46">
        <f>VLOOKUP($B18, 'ALL STOCKS'!$A$3:$AJ$2525, 28, FALSE)</f>
        <v>-8.9658364187142396</v>
      </c>
      <c r="AB18" s="46">
        <f>VLOOKUP($B18, 'ALL STOCKS'!$A$3:$AJ$2525, 29, FALSE)</f>
        <v>36.311304098568506</v>
      </c>
      <c r="AC18" s="50" t="str">
        <f>VLOOKUP($B18, 'ALL STOCKS'!$A$3:$AJ$2525, 30, FALSE)</f>
        <v/>
      </c>
      <c r="AD18" s="46">
        <f>VLOOKUP($B18, 'ALL STOCKS'!$A$3:$AJ$2525, 31, FALSE)</f>
        <v>-17.582254265432347</v>
      </c>
      <c r="AE18" s="46">
        <f>VLOOKUP($B18, 'ALL STOCKS'!$A$3:$AJ$2525, 32, FALSE)</f>
        <v>5.3816733615396979</v>
      </c>
    </row>
    <row r="19" spans="2:31" x14ac:dyDescent="0.3">
      <c r="B19" s="1" t="s">
        <v>18</v>
      </c>
      <c r="C19" s="2" t="str">
        <f>VLOOKUP(B19,'ALL STOCKS'!A$3:AJ$2525, 3, FALSE)</f>
        <v>Constellation Brands, Inc.</v>
      </c>
      <c r="D19" s="38">
        <f>VLOOKUP(B19, 'ALL STOCKS'!A$3:AJ$2525, 5, FALSE)</f>
        <v>0</v>
      </c>
      <c r="E19" s="46">
        <f>VLOOKUP($B19, 'ALL STOCKS'!$A$3:$AJ$2525, 6, FALSE)</f>
        <v>-37.211590212751759</v>
      </c>
      <c r="F19" s="46">
        <f>VLOOKUP($B19, 'ALL STOCKS'!$A$3:$AJ$2525, 7, FALSE)</f>
        <v>7.7372147708916001</v>
      </c>
      <c r="G19" s="51" t="str">
        <f>VLOOKUP($B19, 'ALL STOCKS'!$A$3:$AJ$2525, 8, FALSE)</f>
        <v/>
      </c>
      <c r="H19" s="42">
        <f>VLOOKUP($B19, 'ALL STOCKS'!$A$3:$AJ$2525, 9, FALSE)</f>
        <v>28.353449686241799</v>
      </c>
      <c r="I19" s="44">
        <f>VLOOKUP($B19, 'ALL STOCKS'!$A$3:$AJ$2525, 10, FALSE)</f>
        <v>24.75854004</v>
      </c>
      <c r="J19" s="51" t="str">
        <f>VLOOKUP($B19, 'ALL STOCKS'!$A$3:$AJ$2525, 11, FALSE)</f>
        <v/>
      </c>
      <c r="K19" s="40" t="str">
        <f>VLOOKUP($B19, 'ALL STOCKS'!$A$3:$AJ$2525, 12, FALSE)</f>
        <v>Con Disc</v>
      </c>
      <c r="L19" s="40" t="str">
        <f>VLOOKUP($B19, 'ALL STOCKS'!$A$3:$AJ$2525, 13, FALSE)</f>
        <v>Wineries</v>
      </c>
      <c r="M19" s="51" t="str">
        <f>VLOOKUP($B19, 'ALL STOCKS'!$A$3:$AJ$2525, 14, FALSE)</f>
        <v/>
      </c>
      <c r="N19" s="40" t="str">
        <f>VLOOKUP($B19, 'ALL STOCKS'!$A$3:$AJ$2525, 15, FALSE)</f>
        <v>Americas</v>
      </c>
      <c r="O19" s="40" t="str">
        <f>VLOOKUP($B19, 'ALL STOCKS'!$A$3:$AJ$2525, 16, FALSE)</f>
        <v>United States</v>
      </c>
      <c r="P19" s="51" t="str">
        <f>VLOOKUP($B19, 'ALL STOCKS'!$A$3:$AJ$2525, 17, FALSE)</f>
        <v/>
      </c>
      <c r="Q19" s="67">
        <f>VLOOKUP($B19, 'ALL STOCKS'!$A$3:$AJ$2525, 18, FALSE)</f>
        <v>0</v>
      </c>
      <c r="R19" s="42">
        <f>VLOOKUP($B19, 'ALL STOCKS'!$A$3:$AJ$2525, 19, FALSE)</f>
        <v>0</v>
      </c>
      <c r="S19" s="42">
        <f>VLOOKUP($B19, 'ALL STOCKS'!$A$3:$AJ$2525, 20, FALSE)</f>
        <v>0</v>
      </c>
      <c r="T19" s="42">
        <f>VLOOKUP($B19, 'ALL STOCKS'!$A$3:$AJ$2525, 21, FALSE)</f>
        <v>40</v>
      </c>
      <c r="U19" s="42">
        <f>VLOOKUP($B19, 'ALL STOCKS'!$A$3:$AJ$2525, 22, FALSE)</f>
        <v>60</v>
      </c>
      <c r="V19" s="51" t="str">
        <f>VLOOKUP($B19, 'ALL STOCKS'!$A$3:$AJ$2525, 23, FALSE)</f>
        <v/>
      </c>
      <c r="W19" s="40" t="str">
        <f>VLOOKUP($B19, 'ALL STOCKS'!$A$3:$AJ$2525, 24, FALSE)</f>
        <v>Medium</v>
      </c>
      <c r="X19" s="51" t="str">
        <f>VLOOKUP($B19, 'ALL STOCKS'!$A$3:$AJ$2525, 25, FALSE)</f>
        <v/>
      </c>
      <c r="Y19" s="46">
        <f>VLOOKUP($B19, 'ALL STOCKS'!$A$3:$AJ$2525, 26, FALSE)</f>
        <v>-27.333024834181703</v>
      </c>
      <c r="Z19" s="46">
        <f>VLOOKUP($B19, 'ALL STOCKS'!$A$3:$AJ$2525, 27, FALSE)</f>
        <v>6.6722016755981608</v>
      </c>
      <c r="AA19" s="46">
        <f>VLOOKUP($B19, 'ALL STOCKS'!$A$3:$AJ$2525, 28, FALSE)</f>
        <v>-46.427353019218373</v>
      </c>
      <c r="AB19" s="46">
        <f>VLOOKUP($B19, 'ALL STOCKS'!$A$3:$AJ$2525, 29, FALSE)</f>
        <v>-35.835796298061858</v>
      </c>
      <c r="AC19" s="50" t="str">
        <f>VLOOKUP($B19, 'ALL STOCKS'!$A$3:$AJ$2525, 30, FALSE)</f>
        <v/>
      </c>
      <c r="AD19" s="46">
        <f>VLOOKUP($B19, 'ALL STOCKS'!$A$3:$AJ$2525, 31, FALSE)</f>
        <v>-64.177568878739564</v>
      </c>
      <c r="AE19" s="46">
        <f>VLOOKUP($B19, 'ALL STOCKS'!$A$3:$AJ$2525, 32, FALSE)</f>
        <v>-52.66959310181786</v>
      </c>
    </row>
    <row r="20" spans="2:31" x14ac:dyDescent="0.3">
      <c r="B20" s="1" t="s">
        <v>19</v>
      </c>
      <c r="C20" s="2" t="str">
        <f>VLOOKUP(B20,'ALL STOCKS'!A$3:AJ$2525, 3, FALSE)</f>
        <v>UnitedHealth Group Incorporated</v>
      </c>
      <c r="D20" s="38">
        <f>VLOOKUP(B20, 'ALL STOCKS'!A$3:AJ$2525, 5, FALSE)</f>
        <v>1</v>
      </c>
      <c r="E20" s="46">
        <f>VLOOKUP($B20, 'ALL STOCKS'!$A$3:$AJ$2525, 6, FALSE)</f>
        <v>-50.907393802641032</v>
      </c>
      <c r="F20" s="46">
        <f>VLOOKUP($B20, 'ALL STOCKS'!$A$3:$AJ$2525, 7, FALSE)</f>
        <v>42.421880056945618</v>
      </c>
      <c r="G20" s="51" t="str">
        <f>VLOOKUP($B20, 'ALL STOCKS'!$A$3:$AJ$2525, 8, FALSE)</f>
        <v/>
      </c>
      <c r="H20" s="42">
        <f>VLOOKUP($B20, 'ALL STOCKS'!$A$3:$AJ$2525, 9, FALSE)</f>
        <v>66.292250553746996</v>
      </c>
      <c r="I20" s="44">
        <f>VLOOKUP($B20, 'ALL STOCKS'!$A$3:$AJ$2525, 10, FALSE)</f>
        <v>321.06130006299998</v>
      </c>
      <c r="J20" s="51" t="str">
        <f>VLOOKUP($B20, 'ALL STOCKS'!$A$3:$AJ$2525, 11, FALSE)</f>
        <v/>
      </c>
      <c r="K20" s="40" t="str">
        <f>VLOOKUP($B20, 'ALL STOCKS'!$A$3:$AJ$2525, 12, FALSE)</f>
        <v>Health</v>
      </c>
      <c r="L20" s="40" t="str">
        <f>VLOOKUP($B20, 'ALL STOCKS'!$A$3:$AJ$2525, 13, FALSE)</f>
        <v>Med Plans</v>
      </c>
      <c r="M20" s="51" t="str">
        <f>VLOOKUP($B20, 'ALL STOCKS'!$A$3:$AJ$2525, 14, FALSE)</f>
        <v/>
      </c>
      <c r="N20" s="40" t="str">
        <f>VLOOKUP($B20, 'ALL STOCKS'!$A$3:$AJ$2525, 15, FALSE)</f>
        <v>Americas</v>
      </c>
      <c r="O20" s="40" t="str">
        <f>VLOOKUP($B20, 'ALL STOCKS'!$A$3:$AJ$2525, 16, FALSE)</f>
        <v>United States</v>
      </c>
      <c r="P20" s="51" t="str">
        <f>VLOOKUP($B20, 'ALL STOCKS'!$A$3:$AJ$2525, 17, FALSE)</f>
        <v/>
      </c>
      <c r="Q20" s="67">
        <f>VLOOKUP($B20, 'ALL STOCKS'!$A$3:$AJ$2525, 18, FALSE)</f>
        <v>2</v>
      </c>
      <c r="R20" s="42">
        <f>VLOOKUP($B20, 'ALL STOCKS'!$A$3:$AJ$2525, 19, FALSE)</f>
        <v>0</v>
      </c>
      <c r="S20" s="42">
        <f>VLOOKUP($B20, 'ALL STOCKS'!$A$3:$AJ$2525, 20, FALSE)</f>
        <v>0</v>
      </c>
      <c r="T20" s="42">
        <f>VLOOKUP($B20, 'ALL STOCKS'!$A$3:$AJ$2525, 21, FALSE)</f>
        <v>0</v>
      </c>
      <c r="U20" s="42">
        <f>VLOOKUP($B20, 'ALL STOCKS'!$A$3:$AJ$2525, 22, FALSE)</f>
        <v>0</v>
      </c>
      <c r="V20" s="51" t="str">
        <f>VLOOKUP($B20, 'ALL STOCKS'!$A$3:$AJ$2525, 23, FALSE)</f>
        <v/>
      </c>
      <c r="W20" s="40" t="str">
        <f>VLOOKUP($B20, 'ALL STOCKS'!$A$3:$AJ$2525, 24, FALSE)</f>
        <v>High</v>
      </c>
      <c r="X20" s="51" t="str">
        <f>VLOOKUP($B20, 'ALL STOCKS'!$A$3:$AJ$2525, 25, FALSE)</f>
        <v/>
      </c>
      <c r="Y20" s="46">
        <f>VLOOKUP($B20, 'ALL STOCKS'!$A$3:$AJ$2525, 26, FALSE)</f>
        <v>-40.068637892850504</v>
      </c>
      <c r="Z20" s="46">
        <f>VLOOKUP($B20, 'ALL STOCKS'!$A$3:$AJ$2525, 27, FALSE)</f>
        <v>50.033858134416796</v>
      </c>
      <c r="AA20" s="46">
        <f>VLOOKUP($B20, 'ALL STOCKS'!$A$3:$AJ$2525, 28, FALSE)</f>
        <v>-41.185254006702728</v>
      </c>
      <c r="AB20" s="46">
        <f>VLOOKUP($B20, 'ALL STOCKS'!$A$3:$AJ$2525, 29, FALSE)</f>
        <v>-24.93301674618402</v>
      </c>
      <c r="AC20" s="50" t="str">
        <f>VLOOKUP($B20, 'ALL STOCKS'!$A$3:$AJ$2525, 30, FALSE)</f>
        <v/>
      </c>
      <c r="AD20" s="46">
        <f>VLOOKUP($B20, 'ALL STOCKS'!$A$3:$AJ$2525, 31, FALSE)</f>
        <v>-59.378963069226664</v>
      </c>
      <c r="AE20" s="46">
        <f>VLOOKUP($B20, 'ALL STOCKS'!$A$3:$AJ$2525, 32, FALSE)</f>
        <v>-44.523510399963136</v>
      </c>
    </row>
    <row r="21" spans="2:31" x14ac:dyDescent="0.3">
      <c r="B21" s="1" t="s">
        <v>20</v>
      </c>
      <c r="C21" s="2" t="str">
        <f>VLOOKUP(B21,'ALL STOCKS'!A$3:AJ$2525, 3, FALSE)</f>
        <v>Capital One Financial Corporation</v>
      </c>
      <c r="D21" s="38">
        <f>VLOOKUP(B21, 'ALL STOCKS'!A$3:AJ$2525, 5, FALSE)</f>
        <v>3</v>
      </c>
      <c r="E21" s="46">
        <f>VLOOKUP($B21, 'ALL STOCKS'!$A$3:$AJ$2525, 6, FALSE)</f>
        <v>-12.145488834420505</v>
      </c>
      <c r="F21" s="46">
        <f>VLOOKUP($B21, 'ALL STOCKS'!$A$3:$AJ$2525, 7, FALSE)</f>
        <v>6.1869173622577263</v>
      </c>
      <c r="G21" s="51" t="str">
        <f>VLOOKUP($B21, 'ALL STOCKS'!$A$3:$AJ$2525, 8, FALSE)</f>
        <v/>
      </c>
      <c r="H21" s="42">
        <f>VLOOKUP($B21, 'ALL STOCKS'!$A$3:$AJ$2525, 9, FALSE)</f>
        <v>33.968639738508728</v>
      </c>
      <c r="I21" s="44">
        <f>VLOOKUP($B21, 'ALL STOCKS'!$A$3:$AJ$2525, 10, FALSE)</f>
        <v>129.49585929200001</v>
      </c>
      <c r="J21" s="51" t="str">
        <f>VLOOKUP($B21, 'ALL STOCKS'!$A$3:$AJ$2525, 11, FALSE)</f>
        <v/>
      </c>
      <c r="K21" s="40" t="str">
        <f>VLOOKUP($B21, 'ALL STOCKS'!$A$3:$AJ$2525, 12, FALSE)</f>
        <v>Finance</v>
      </c>
      <c r="L21" s="40" t="str">
        <f>VLOOKUP($B21, 'ALL STOCKS'!$A$3:$AJ$2525, 13, FALSE)</f>
        <v xml:space="preserve">Credit </v>
      </c>
      <c r="M21" s="51" t="str">
        <f>VLOOKUP($B21, 'ALL STOCKS'!$A$3:$AJ$2525, 14, FALSE)</f>
        <v/>
      </c>
      <c r="N21" s="40" t="str">
        <f>VLOOKUP($B21, 'ALL STOCKS'!$A$3:$AJ$2525, 15, FALSE)</f>
        <v>Americas</v>
      </c>
      <c r="O21" s="40" t="str">
        <f>VLOOKUP($B21, 'ALL STOCKS'!$A$3:$AJ$2525, 16, FALSE)</f>
        <v>United States</v>
      </c>
      <c r="P21" s="51" t="str">
        <f>VLOOKUP($B21, 'ALL STOCKS'!$A$3:$AJ$2525, 17, FALSE)</f>
        <v/>
      </c>
      <c r="Q21" s="67">
        <f>VLOOKUP($B21, 'ALL STOCKS'!$A$3:$AJ$2525, 18, FALSE)</f>
        <v>5</v>
      </c>
      <c r="R21" s="42">
        <f>VLOOKUP($B21, 'ALL STOCKS'!$A$3:$AJ$2525, 19, FALSE)</f>
        <v>16</v>
      </c>
      <c r="S21" s="42">
        <f>VLOOKUP($B21, 'ALL STOCKS'!$A$3:$AJ$2525, 20, FALSE)</f>
        <v>0</v>
      </c>
      <c r="T21" s="42">
        <f>VLOOKUP($B21, 'ALL STOCKS'!$A$3:$AJ$2525, 21, FALSE)</f>
        <v>0</v>
      </c>
      <c r="U21" s="42">
        <f>VLOOKUP($B21, 'ALL STOCKS'!$A$3:$AJ$2525, 22, FALSE)</f>
        <v>0</v>
      </c>
      <c r="V21" s="51" t="str">
        <f>VLOOKUP($B21, 'ALL STOCKS'!$A$3:$AJ$2525, 23, FALSE)</f>
        <v/>
      </c>
      <c r="W21" s="40" t="str">
        <f>VLOOKUP($B21, 'ALL STOCKS'!$A$3:$AJ$2525, 24, FALSE)</f>
        <v>Medium</v>
      </c>
      <c r="X21" s="51" t="str">
        <f>VLOOKUP($B21, 'ALL STOCKS'!$A$3:$AJ$2525, 25, FALSE)</f>
        <v/>
      </c>
      <c r="Y21" s="46">
        <f>VLOOKUP($B21, 'ALL STOCKS'!$A$3:$AJ$2525, 26, FALSE)</f>
        <v>-11.313069376313939</v>
      </c>
      <c r="Z21" s="46">
        <f>VLOOKUP($B21, 'ALL STOCKS'!$A$3:$AJ$2525, 27, FALSE)</f>
        <v>35.281934794227688</v>
      </c>
      <c r="AA21" s="46">
        <f>VLOOKUP($B21, 'ALL STOCKS'!$A$3:$AJ$2525, 28, FALSE)</f>
        <v>-11.313069376313939</v>
      </c>
      <c r="AB21" s="46">
        <f>VLOOKUP($B21, 'ALL STOCKS'!$A$3:$AJ$2525, 29, FALSE)</f>
        <v>49.211333105145393</v>
      </c>
      <c r="AC21" s="50" t="str">
        <f>VLOOKUP($B21, 'ALL STOCKS'!$A$3:$AJ$2525, 30, FALSE)</f>
        <v/>
      </c>
      <c r="AD21" s="46">
        <f>VLOOKUP($B21, 'ALL STOCKS'!$A$3:$AJ$2525, 31, FALSE)</f>
        <v>-12.145488834420505</v>
      </c>
      <c r="AE21" s="46">
        <f>VLOOKUP($B21, 'ALL STOCKS'!$A$3:$AJ$2525, 32, FALSE)</f>
        <v>15.522517031791624</v>
      </c>
    </row>
    <row r="22" spans="2:31" x14ac:dyDescent="0.3">
      <c r="B22" s="1" t="s">
        <v>21</v>
      </c>
      <c r="C22" s="2" t="str">
        <f>VLOOKUP(B22,'ALL STOCKS'!A$3:AJ$2525, 3, FALSE)</f>
        <v>Aon plc</v>
      </c>
      <c r="D22" s="38">
        <f>VLOOKUP(B22, 'ALL STOCKS'!A$3:AJ$2525, 5, FALSE)</f>
        <v>0</v>
      </c>
      <c r="E22" s="46">
        <f>VLOOKUP($B22, 'ALL STOCKS'!$A$3:$AJ$2525, 6, FALSE)</f>
        <v>-24.452090839549196</v>
      </c>
      <c r="F22" s="46">
        <f>VLOOKUP($B22, 'ALL STOCKS'!$A$3:$AJ$2525, 7, FALSE)</f>
        <v>3.8729014077916362</v>
      </c>
      <c r="G22" s="51" t="str">
        <f>VLOOKUP($B22, 'ALL STOCKS'!$A$3:$AJ$2525, 8, FALSE)</f>
        <v/>
      </c>
      <c r="H22" s="42">
        <f>VLOOKUP($B22, 'ALL STOCKS'!$A$3:$AJ$2525, 9, FALSE)</f>
        <v>23.412725526810586</v>
      </c>
      <c r="I22" s="44">
        <f>VLOOKUP($B22, 'ALL STOCKS'!$A$3:$AJ$2525, 10, FALSE)</f>
        <v>77.657918910000006</v>
      </c>
      <c r="J22" s="51" t="str">
        <f>VLOOKUP($B22, 'ALL STOCKS'!$A$3:$AJ$2525, 11, FALSE)</f>
        <v/>
      </c>
      <c r="K22" s="40" t="str">
        <f>VLOOKUP($B22, 'ALL STOCKS'!$A$3:$AJ$2525, 12, FALSE)</f>
        <v>Finance</v>
      </c>
      <c r="L22" s="40" t="str">
        <f>VLOOKUP($B22, 'ALL STOCKS'!$A$3:$AJ$2525, 13, FALSE)</f>
        <v>Brokers</v>
      </c>
      <c r="M22" s="51" t="str">
        <f>VLOOKUP($B22, 'ALL STOCKS'!$A$3:$AJ$2525, 14, FALSE)</f>
        <v/>
      </c>
      <c r="N22" s="40" t="str">
        <f>VLOOKUP($B22, 'ALL STOCKS'!$A$3:$AJ$2525, 15, FALSE)</f>
        <v>Europe</v>
      </c>
      <c r="O22" s="40" t="str">
        <f>VLOOKUP($B22, 'ALL STOCKS'!$A$3:$AJ$2525, 16, FALSE)</f>
        <v>Ireland</v>
      </c>
      <c r="P22" s="51" t="str">
        <f>VLOOKUP($B22, 'ALL STOCKS'!$A$3:$AJ$2525, 17, FALSE)</f>
        <v/>
      </c>
      <c r="Q22" s="67">
        <f>VLOOKUP($B22, 'ALL STOCKS'!$A$3:$AJ$2525, 18, FALSE)</f>
        <v>2</v>
      </c>
      <c r="R22" s="42">
        <f>VLOOKUP($B22, 'ALL STOCKS'!$A$3:$AJ$2525, 19, FALSE)</f>
        <v>0</v>
      </c>
      <c r="S22" s="42">
        <f>VLOOKUP($B22, 'ALL STOCKS'!$A$3:$AJ$2525, 20, FALSE)</f>
        <v>0</v>
      </c>
      <c r="T22" s="42">
        <f>VLOOKUP($B22, 'ALL STOCKS'!$A$3:$AJ$2525, 21, FALSE)</f>
        <v>0</v>
      </c>
      <c r="U22" s="42">
        <f>VLOOKUP($B22, 'ALL STOCKS'!$A$3:$AJ$2525, 22, FALSE)</f>
        <v>5</v>
      </c>
      <c r="V22" s="51" t="str">
        <f>VLOOKUP($B22, 'ALL STOCKS'!$A$3:$AJ$2525, 23, FALSE)</f>
        <v/>
      </c>
      <c r="W22" s="40" t="str">
        <f>VLOOKUP($B22, 'ALL STOCKS'!$A$3:$AJ$2525, 24, FALSE)</f>
        <v>Medium</v>
      </c>
      <c r="X22" s="51" t="str">
        <f>VLOOKUP($B22, 'ALL STOCKS'!$A$3:$AJ$2525, 25, FALSE)</f>
        <v/>
      </c>
      <c r="Y22" s="46">
        <f>VLOOKUP($B22, 'ALL STOCKS'!$A$3:$AJ$2525, 26, FALSE)</f>
        <v>-8.3354543140748287</v>
      </c>
      <c r="Z22" s="46">
        <f>VLOOKUP($B22, 'ALL STOCKS'!$A$3:$AJ$2525, 27, FALSE)</f>
        <v>7.687477574452811</v>
      </c>
      <c r="AA22" s="46">
        <f>VLOOKUP($B22, 'ALL STOCKS'!$A$3:$AJ$2525, 28, FALSE)</f>
        <v>-11.600107999312742</v>
      </c>
      <c r="AB22" s="46">
        <f>VLOOKUP($B22, 'ALL STOCKS'!$A$3:$AJ$2525, 29, FALSE)</f>
        <v>13.038238091202697</v>
      </c>
      <c r="AC22" s="50" t="str">
        <f>VLOOKUP($B22, 'ALL STOCKS'!$A$3:$AJ$2525, 30, FALSE)</f>
        <v/>
      </c>
      <c r="AD22" s="46">
        <f>VLOOKUP($B22, 'ALL STOCKS'!$A$3:$AJ$2525, 31, FALSE)</f>
        <v>-27.662962247275313</v>
      </c>
      <c r="AE22" s="46">
        <f>VLOOKUP($B22, 'ALL STOCKS'!$A$3:$AJ$2525, 32, FALSE)</f>
        <v>-14.839652213744698</v>
      </c>
    </row>
    <row r="23" spans="2:31" x14ac:dyDescent="0.3">
      <c r="B23" s="1" t="s">
        <v>22</v>
      </c>
      <c r="C23" s="2" t="str">
        <f>VLOOKUP(B23,'ALL STOCKS'!A$3:AJ$2525, 3, FALSE)</f>
        <v>Domino's Pizza, Inc.</v>
      </c>
      <c r="D23" s="38">
        <f>VLOOKUP(B23, 'ALL STOCKS'!A$3:AJ$2525, 5, FALSE)</f>
        <v>0</v>
      </c>
      <c r="E23" s="46">
        <f>VLOOKUP($B23, 'ALL STOCKS'!$A$3:$AJ$2525, 6, FALSE)</f>
        <v>-28.282157833279332</v>
      </c>
      <c r="F23" s="46">
        <f>VLOOKUP($B23, 'ALL STOCKS'!$A$3:$AJ$2525, 7, FALSE)</f>
        <v>0</v>
      </c>
      <c r="G23" s="51" t="str">
        <f>VLOOKUP($B23, 'ALL STOCKS'!$A$3:$AJ$2525, 8, FALSE)</f>
        <v/>
      </c>
      <c r="H23" s="42">
        <f>VLOOKUP($B23, 'ALL STOCKS'!$A$3:$AJ$2525, 9, FALSE)</f>
        <v>23.095476285172008</v>
      </c>
      <c r="I23" s="44">
        <f>VLOOKUP($B23, 'ALL STOCKS'!$A$3:$AJ$2525, 10, FALSE)</f>
        <v>13.795823027000001</v>
      </c>
      <c r="J23" s="51" t="str">
        <f>VLOOKUP($B23, 'ALL STOCKS'!$A$3:$AJ$2525, 11, FALSE)</f>
        <v/>
      </c>
      <c r="K23" s="40" t="str">
        <f>VLOOKUP($B23, 'ALL STOCKS'!$A$3:$AJ$2525, 12, FALSE)</f>
        <v>Con Cycl</v>
      </c>
      <c r="L23" s="40" t="str">
        <f>VLOOKUP($B23, 'ALL STOCKS'!$A$3:$AJ$2525, 13, FALSE)</f>
        <v>Restaurants</v>
      </c>
      <c r="M23" s="51" t="str">
        <f>VLOOKUP($B23, 'ALL STOCKS'!$A$3:$AJ$2525, 14, FALSE)</f>
        <v/>
      </c>
      <c r="N23" s="40" t="str">
        <f>VLOOKUP($B23, 'ALL STOCKS'!$A$3:$AJ$2525, 15, FALSE)</f>
        <v>Americas</v>
      </c>
      <c r="O23" s="40" t="str">
        <f>VLOOKUP($B23, 'ALL STOCKS'!$A$3:$AJ$2525, 16, FALSE)</f>
        <v>United States</v>
      </c>
      <c r="P23" s="51" t="str">
        <f>VLOOKUP($B23, 'ALL STOCKS'!$A$3:$AJ$2525, 17, FALSE)</f>
        <v/>
      </c>
      <c r="Q23" s="67">
        <f>VLOOKUP($B23, 'ALL STOCKS'!$A$3:$AJ$2525, 18, FALSE)</f>
        <v>1</v>
      </c>
      <c r="R23" s="42">
        <f>VLOOKUP($B23, 'ALL STOCKS'!$A$3:$AJ$2525, 19, FALSE)</f>
        <v>0</v>
      </c>
      <c r="S23" s="42">
        <f>VLOOKUP($B23, 'ALL STOCKS'!$A$3:$AJ$2525, 20, FALSE)</f>
        <v>0</v>
      </c>
      <c r="T23" s="42">
        <f>VLOOKUP($B23, 'ALL STOCKS'!$A$3:$AJ$2525, 21, FALSE)</f>
        <v>0</v>
      </c>
      <c r="U23" s="42">
        <f>VLOOKUP($B23, 'ALL STOCKS'!$A$3:$AJ$2525, 22, FALSE)</f>
        <v>11</v>
      </c>
      <c r="V23" s="51" t="str">
        <f>VLOOKUP($B23, 'ALL STOCKS'!$A$3:$AJ$2525, 23, FALSE)</f>
        <v/>
      </c>
      <c r="W23" s="40" t="str">
        <f>VLOOKUP($B23, 'ALL STOCKS'!$A$3:$AJ$2525, 24, FALSE)</f>
        <v>Medium</v>
      </c>
      <c r="X23" s="51" t="str">
        <f>VLOOKUP($B23, 'ALL STOCKS'!$A$3:$AJ$2525, 25, FALSE)</f>
        <v/>
      </c>
      <c r="Y23" s="46">
        <f>VLOOKUP($B23, 'ALL STOCKS'!$A$3:$AJ$2525, 26, FALSE)</f>
        <v>-17.276687566159108</v>
      </c>
      <c r="Z23" s="46">
        <f>VLOOKUP($B23, 'ALL STOCKS'!$A$3:$AJ$2525, 27, FALSE)</f>
        <v>0</v>
      </c>
      <c r="AA23" s="46">
        <f>VLOOKUP($B23, 'ALL STOCKS'!$A$3:$AJ$2525, 28, FALSE)</f>
        <v>-24.22287280660861</v>
      </c>
      <c r="AB23" s="46">
        <f>VLOOKUP($B23, 'ALL STOCKS'!$A$3:$AJ$2525, 29, FALSE)</f>
        <v>1.6515595561020926</v>
      </c>
      <c r="AC23" s="50" t="str">
        <f>VLOOKUP($B23, 'ALL STOCKS'!$A$3:$AJ$2525, 30, FALSE)</f>
        <v/>
      </c>
      <c r="AD23" s="46">
        <f>VLOOKUP($B23, 'ALL STOCKS'!$A$3:$AJ$2525, 31, FALSE)</f>
        <v>-42.211827604118604</v>
      </c>
      <c r="AE23" s="46">
        <f>VLOOKUP($B23, 'ALL STOCKS'!$A$3:$AJ$2525, 32, FALSE)</f>
        <v>-23.040396001938088</v>
      </c>
    </row>
    <row r="24" spans="2:31" x14ac:dyDescent="0.3">
      <c r="B24" s="1" t="s">
        <v>23</v>
      </c>
      <c r="C24" s="2" t="str">
        <f>VLOOKUP(B24,'ALL STOCKS'!A$3:AJ$2525, 3, FALSE)</f>
        <v>Ally Financial Inc.</v>
      </c>
      <c r="D24" s="38">
        <f>VLOOKUP(B24, 'ALL STOCKS'!A$3:AJ$2525, 5, FALSE)</f>
        <v>0</v>
      </c>
      <c r="E24" s="46">
        <f>VLOOKUP($B24, 'ALL STOCKS'!$A$3:$AJ$2525, 6, FALSE)</f>
        <v>-15.290295796367806</v>
      </c>
      <c r="F24" s="46">
        <f>VLOOKUP($B24, 'ALL STOCKS'!$A$3:$AJ$2525, 7, FALSE)</f>
        <v>0</v>
      </c>
      <c r="G24" s="51" t="str">
        <f>VLOOKUP($B24, 'ALL STOCKS'!$A$3:$AJ$2525, 8, FALSE)</f>
        <v/>
      </c>
      <c r="H24" s="42">
        <f>VLOOKUP($B24, 'ALL STOCKS'!$A$3:$AJ$2525, 9, FALSE)</f>
        <v>34.843942199274039</v>
      </c>
      <c r="I24" s="44">
        <f>VLOOKUP($B24, 'ALL STOCKS'!$A$3:$AJ$2525, 10, FALSE)</f>
        <v>11.376584826</v>
      </c>
      <c r="J24" s="51" t="str">
        <f>VLOOKUP($B24, 'ALL STOCKS'!$A$3:$AJ$2525, 11, FALSE)</f>
        <v/>
      </c>
      <c r="K24" s="40" t="str">
        <f>VLOOKUP($B24, 'ALL STOCKS'!$A$3:$AJ$2525, 12, FALSE)</f>
        <v>Finance</v>
      </c>
      <c r="L24" s="40" t="str">
        <f>VLOOKUP($B24, 'ALL STOCKS'!$A$3:$AJ$2525, 13, FALSE)</f>
        <v xml:space="preserve">Credit </v>
      </c>
      <c r="M24" s="51" t="str">
        <f>VLOOKUP($B24, 'ALL STOCKS'!$A$3:$AJ$2525, 14, FALSE)</f>
        <v/>
      </c>
      <c r="N24" s="40" t="str">
        <f>VLOOKUP($B24, 'ALL STOCKS'!$A$3:$AJ$2525, 15, FALSE)</f>
        <v>Americas</v>
      </c>
      <c r="O24" s="40" t="str">
        <f>VLOOKUP($B24, 'ALL STOCKS'!$A$3:$AJ$2525, 16, FALSE)</f>
        <v>United States</v>
      </c>
      <c r="P24" s="51" t="str">
        <f>VLOOKUP($B24, 'ALL STOCKS'!$A$3:$AJ$2525, 17, FALSE)</f>
        <v/>
      </c>
      <c r="Q24" s="67">
        <f>VLOOKUP($B24, 'ALL STOCKS'!$A$3:$AJ$2525, 18, FALSE)</f>
        <v>3</v>
      </c>
      <c r="R24" s="42">
        <f>VLOOKUP($B24, 'ALL STOCKS'!$A$3:$AJ$2525, 19, FALSE)</f>
        <v>0</v>
      </c>
      <c r="S24" s="42">
        <f>VLOOKUP($B24, 'ALL STOCKS'!$A$3:$AJ$2525, 20, FALSE)</f>
        <v>0</v>
      </c>
      <c r="T24" s="42">
        <f>VLOOKUP($B24, 'ALL STOCKS'!$A$3:$AJ$2525, 21, FALSE)</f>
        <v>0</v>
      </c>
      <c r="U24" s="42">
        <f>VLOOKUP($B24, 'ALL STOCKS'!$A$3:$AJ$2525, 22, FALSE)</f>
        <v>1</v>
      </c>
      <c r="V24" s="51" t="str">
        <f>VLOOKUP($B24, 'ALL STOCKS'!$A$3:$AJ$2525, 23, FALSE)</f>
        <v/>
      </c>
      <c r="W24" s="40" t="str">
        <f>VLOOKUP($B24, 'ALL STOCKS'!$A$3:$AJ$2525, 24, FALSE)</f>
        <v>Medium</v>
      </c>
      <c r="X24" s="51" t="str">
        <f>VLOOKUP($B24, 'ALL STOCKS'!$A$3:$AJ$2525, 25, FALSE)</f>
        <v/>
      </c>
      <c r="Y24" s="46">
        <f>VLOOKUP($B24, 'ALL STOCKS'!$A$3:$AJ$2525, 26, FALSE)</f>
        <v>-16.399004750056548</v>
      </c>
      <c r="Z24" s="46">
        <f>VLOOKUP($B24, 'ALL STOCKS'!$A$3:$AJ$2525, 27, FALSE)</f>
        <v>18.8806690254101</v>
      </c>
      <c r="AA24" s="46">
        <f>VLOOKUP($B24, 'ALL STOCKS'!$A$3:$AJ$2525, 28, FALSE)</f>
        <v>-19.791666666666664</v>
      </c>
      <c r="AB24" s="46">
        <f>VLOOKUP($B24, 'ALL STOCKS'!$A$3:$AJ$2525, 29, FALSE)</f>
        <v>12.422093861498169</v>
      </c>
      <c r="AC24" s="50" t="str">
        <f>VLOOKUP($B24, 'ALL STOCKS'!$A$3:$AJ$2525, 30, FALSE)</f>
        <v/>
      </c>
      <c r="AD24" s="46">
        <f>VLOOKUP($B24, 'ALL STOCKS'!$A$3:$AJ$2525, 31, FALSE)</f>
        <v>-41.537457467204355</v>
      </c>
      <c r="AE24" s="46">
        <f>VLOOKUP($B24, 'ALL STOCKS'!$A$3:$AJ$2525, 32, FALSE)</f>
        <v>-14.75287054341182</v>
      </c>
    </row>
    <row r="25" spans="2:31" x14ac:dyDescent="0.3">
      <c r="B25" s="1" t="s">
        <v>24</v>
      </c>
      <c r="C25" s="2" t="str">
        <f>VLOOKUP(B25,'ALL STOCKS'!A$3:AJ$2525, 3, FALSE)</f>
        <v>Pool Corporation</v>
      </c>
      <c r="D25" s="38">
        <f>VLOOKUP(B25, 'ALL STOCKS'!A$3:AJ$2525, 5, FALSE)</f>
        <v>0</v>
      </c>
      <c r="E25" s="46">
        <f>VLOOKUP($B25, 'ALL STOCKS'!$A$3:$AJ$2525, 6, FALSE)</f>
        <v>-27.202020975237822</v>
      </c>
      <c r="F25" s="46">
        <f>VLOOKUP($B25, 'ALL STOCKS'!$A$3:$AJ$2525, 7, FALSE)</f>
        <v>0</v>
      </c>
      <c r="G25" s="51" t="str">
        <f>VLOOKUP($B25, 'ALL STOCKS'!$A$3:$AJ$2525, 8, FALSE)</f>
        <v/>
      </c>
      <c r="H25" s="42">
        <f>VLOOKUP($B25, 'ALL STOCKS'!$A$3:$AJ$2525, 9, FALSE)</f>
        <v>28.011339271373238</v>
      </c>
      <c r="I25" s="44">
        <f>VLOOKUP($B25, 'ALL STOCKS'!$A$3:$AJ$2525, 10, FALSE)</f>
        <v>10.818863699</v>
      </c>
      <c r="J25" s="51" t="str">
        <f>VLOOKUP($B25, 'ALL STOCKS'!$A$3:$AJ$2525, 11, FALSE)</f>
        <v/>
      </c>
      <c r="K25" s="40" t="str">
        <f>VLOOKUP($B25, 'ALL STOCKS'!$A$3:$AJ$2525, 12, FALSE)</f>
        <v>Indust</v>
      </c>
      <c r="L25" s="40" t="str">
        <f>VLOOKUP($B25, 'ALL STOCKS'!$A$3:$AJ$2525, 13, FALSE)</f>
        <v>Ind Dist</v>
      </c>
      <c r="M25" s="51" t="str">
        <f>VLOOKUP($B25, 'ALL STOCKS'!$A$3:$AJ$2525, 14, FALSE)</f>
        <v/>
      </c>
      <c r="N25" s="40" t="str">
        <f>VLOOKUP($B25, 'ALL STOCKS'!$A$3:$AJ$2525, 15, FALSE)</f>
        <v>Americas</v>
      </c>
      <c r="O25" s="40" t="str">
        <f>VLOOKUP($B25, 'ALL STOCKS'!$A$3:$AJ$2525, 16, FALSE)</f>
        <v>United States</v>
      </c>
      <c r="P25" s="51" t="str">
        <f>VLOOKUP($B25, 'ALL STOCKS'!$A$3:$AJ$2525, 17, FALSE)</f>
        <v/>
      </c>
      <c r="Q25" s="67">
        <f>VLOOKUP($B25, 'ALL STOCKS'!$A$3:$AJ$2525, 18, FALSE)</f>
        <v>1</v>
      </c>
      <c r="R25" s="42">
        <f>VLOOKUP($B25, 'ALL STOCKS'!$A$3:$AJ$2525, 19, FALSE)</f>
        <v>0</v>
      </c>
      <c r="S25" s="42">
        <f>VLOOKUP($B25, 'ALL STOCKS'!$A$3:$AJ$2525, 20, FALSE)</f>
        <v>0</v>
      </c>
      <c r="T25" s="42">
        <f>VLOOKUP($B25, 'ALL STOCKS'!$A$3:$AJ$2525, 21, FALSE)</f>
        <v>0</v>
      </c>
      <c r="U25" s="42">
        <f>VLOOKUP($B25, 'ALL STOCKS'!$A$3:$AJ$2525, 22, FALSE)</f>
        <v>27</v>
      </c>
      <c r="V25" s="51" t="str">
        <f>VLOOKUP($B25, 'ALL STOCKS'!$A$3:$AJ$2525, 23, FALSE)</f>
        <v/>
      </c>
      <c r="W25" s="40" t="str">
        <f>VLOOKUP($B25, 'ALL STOCKS'!$A$3:$AJ$2525, 24, FALSE)</f>
        <v>Medium</v>
      </c>
      <c r="X25" s="51" t="str">
        <f>VLOOKUP($B25, 'ALL STOCKS'!$A$3:$AJ$2525, 25, FALSE)</f>
        <v/>
      </c>
      <c r="Y25" s="46">
        <f>VLOOKUP($B25, 'ALL STOCKS'!$A$3:$AJ$2525, 26, FALSE)</f>
        <v>-12.963463328229594</v>
      </c>
      <c r="Z25" s="46">
        <f>VLOOKUP($B25, 'ALL STOCKS'!$A$3:$AJ$2525, 27, FALSE)</f>
        <v>0.86281877326654077</v>
      </c>
      <c r="AA25" s="46">
        <f>VLOOKUP($B25, 'ALL STOCKS'!$A$3:$AJ$2525, 28, FALSE)</f>
        <v>-46.330852678736704</v>
      </c>
      <c r="AB25" s="46">
        <f>VLOOKUP($B25, 'ALL STOCKS'!$A$3:$AJ$2525, 29, FALSE)</f>
        <v>-17.18473223653784</v>
      </c>
      <c r="AC25" s="50" t="str">
        <f>VLOOKUP($B25, 'ALL STOCKS'!$A$3:$AJ$2525, 30, FALSE)</f>
        <v/>
      </c>
      <c r="AD25" s="46">
        <f>VLOOKUP($B25, 'ALL STOCKS'!$A$3:$AJ$2525, 31, FALSE)</f>
        <v>-59.071529198699949</v>
      </c>
      <c r="AE25" s="46">
        <f>VLOOKUP($B25, 'ALL STOCKS'!$A$3:$AJ$2525, 32, FALSE)</f>
        <v>-38.469606288375431</v>
      </c>
    </row>
    <row r="26" spans="2:31" x14ac:dyDescent="0.3">
      <c r="B26" s="1" t="s">
        <v>127</v>
      </c>
      <c r="C26" s="2" t="str">
        <f>VLOOKUP(B26,'ALL STOCKS'!A$3:AJ$2525, 3, FALSE)</f>
        <v>Eli Lilly and Company</v>
      </c>
      <c r="D26" s="38">
        <f>VLOOKUP(B26, 'ALL STOCKS'!A$3:AJ$2525, 5, FALSE)</f>
        <v>3</v>
      </c>
      <c r="E26" s="46">
        <f>VLOOKUP($B26, 'ALL STOCKS'!$A$3:$AJ$2525, 6, FALSE)</f>
        <v>-19.198121728671506</v>
      </c>
      <c r="F26" s="46">
        <f>VLOOKUP($B26, 'ALL STOCKS'!$A$3:$AJ$2525, 7, FALSE)</f>
        <v>29.970952088402253</v>
      </c>
      <c r="G26" s="51" t="str">
        <f>VLOOKUP($B26, 'ALL STOCKS'!$A$3:$AJ$2525, 8, FALSE)</f>
        <v/>
      </c>
      <c r="H26" s="42">
        <f>VLOOKUP($B26, 'ALL STOCKS'!$A$3:$AJ$2525, 9, FALSE)</f>
        <v>52.420859258549036</v>
      </c>
      <c r="I26" s="44">
        <f>VLOOKUP($B26, 'ALL STOCKS'!$A$3:$AJ$2525, 10, FALSE)</f>
        <v>749.60475420499995</v>
      </c>
      <c r="J26" s="51" t="str">
        <f>VLOOKUP($B26, 'ALL STOCKS'!$A$3:$AJ$2525, 11, FALSE)</f>
        <v/>
      </c>
      <c r="K26" s="40" t="str">
        <f>VLOOKUP($B26, 'ALL STOCKS'!$A$3:$AJ$2525, 12, FALSE)</f>
        <v>Health</v>
      </c>
      <c r="L26" s="40" t="str">
        <f>VLOOKUP($B26, 'ALL STOCKS'!$A$3:$AJ$2525, 13, FALSE)</f>
        <v>Drug Makers</v>
      </c>
      <c r="M26" s="51" t="str">
        <f>VLOOKUP($B26, 'ALL STOCKS'!$A$3:$AJ$2525, 14, FALSE)</f>
        <v/>
      </c>
      <c r="N26" s="40" t="str">
        <f>VLOOKUP($B26, 'ALL STOCKS'!$A$3:$AJ$2525, 15, FALSE)</f>
        <v>Americas</v>
      </c>
      <c r="O26" s="40" t="str">
        <f>VLOOKUP($B26, 'ALL STOCKS'!$A$3:$AJ$2525, 16, FALSE)</f>
        <v>United States</v>
      </c>
      <c r="P26" s="51" t="str">
        <f>VLOOKUP($B26, 'ALL STOCKS'!$A$3:$AJ$2525, 17, FALSE)</f>
        <v/>
      </c>
      <c r="Q26" s="67">
        <f>VLOOKUP($B26, 'ALL STOCKS'!$A$3:$AJ$2525, 18, FALSE)</f>
        <v>5</v>
      </c>
      <c r="R26" s="42">
        <f>VLOOKUP($B26, 'ALL STOCKS'!$A$3:$AJ$2525, 19, FALSE)</f>
        <v>1</v>
      </c>
      <c r="S26" s="42">
        <f>VLOOKUP($B26, 'ALL STOCKS'!$A$3:$AJ$2525, 20, FALSE)</f>
        <v>0</v>
      </c>
      <c r="T26" s="42">
        <f>VLOOKUP($B26, 'ALL STOCKS'!$A$3:$AJ$2525, 21, FALSE)</f>
        <v>0</v>
      </c>
      <c r="U26" s="42">
        <f>VLOOKUP($B26, 'ALL STOCKS'!$A$3:$AJ$2525, 22, FALSE)</f>
        <v>0</v>
      </c>
      <c r="V26" s="51" t="str">
        <f>VLOOKUP($B26, 'ALL STOCKS'!$A$3:$AJ$2525, 23, FALSE)</f>
        <v/>
      </c>
      <c r="W26" s="40" t="str">
        <f>VLOOKUP($B26, 'ALL STOCKS'!$A$3:$AJ$2525, 24, FALSE)</f>
        <v>High</v>
      </c>
      <c r="X26" s="51" t="str">
        <f>VLOOKUP($B26, 'ALL STOCKS'!$A$3:$AJ$2525, 25, FALSE)</f>
        <v/>
      </c>
      <c r="Y26" s="46">
        <f>VLOOKUP($B26, 'ALL STOCKS'!$A$3:$AJ$2525, 26, FALSE)</f>
        <v>-5.371253405994544</v>
      </c>
      <c r="Z26" s="46">
        <f>VLOOKUP($B26, 'ALL STOCKS'!$A$3:$AJ$2525, 27, FALSE)</f>
        <v>33.51220606138272</v>
      </c>
      <c r="AA26" s="46">
        <f>VLOOKUP($B26, 'ALL STOCKS'!$A$3:$AJ$2525, 28, FALSE)</f>
        <v>-12.515613027825303</v>
      </c>
      <c r="AB26" s="46">
        <f>VLOOKUP($B26, 'ALL STOCKS'!$A$3:$AJ$2525, 29, FALSE)</f>
        <v>46.126565181557652</v>
      </c>
      <c r="AC26" s="50" t="str">
        <f>VLOOKUP($B26, 'ALL STOCKS'!$A$3:$AJ$2525, 30, FALSE)</f>
        <v/>
      </c>
      <c r="AD26" s="46">
        <f>VLOOKUP($B26, 'ALL STOCKS'!$A$3:$AJ$2525, 31, FALSE)</f>
        <v>-24.417058024799609</v>
      </c>
      <c r="AE26" s="46">
        <f>VLOOKUP($B26, 'ALL STOCKS'!$A$3:$AJ$2525, 32, FALSE)</f>
        <v>14.457630045658787</v>
      </c>
    </row>
    <row r="27" spans="2:31" x14ac:dyDescent="0.3">
      <c r="B27" s="1" t="s">
        <v>25</v>
      </c>
      <c r="C27" s="2" t="str">
        <f>VLOOKUP(B27,'ALL STOCKS'!A$3:AJ$2525, 3, FALSE)</f>
        <v>Nucor Corporation</v>
      </c>
      <c r="D27" s="38">
        <f>VLOOKUP(B27, 'ALL STOCKS'!A$3:AJ$2525, 5, FALSE)</f>
        <v>1</v>
      </c>
      <c r="E27" s="46">
        <f>VLOOKUP($B27, 'ALL STOCKS'!$A$3:$AJ$2525, 6, FALSE)</f>
        <v>-11.052656496613341</v>
      </c>
      <c r="F27" s="46">
        <f>VLOOKUP($B27, 'ALL STOCKS'!$A$3:$AJ$2525, 7, FALSE)</f>
        <v>12.344048718302309</v>
      </c>
      <c r="G27" s="51" t="str">
        <f>VLOOKUP($B27, 'ALL STOCKS'!$A$3:$AJ$2525, 8, FALSE)</f>
        <v/>
      </c>
      <c r="H27" s="42">
        <f>VLOOKUP($B27, 'ALL STOCKS'!$A$3:$AJ$2525, 9, FALSE)</f>
        <v>38.48156599605403</v>
      </c>
      <c r="I27" s="44">
        <f>VLOOKUP($B27, 'ALL STOCKS'!$A$3:$AJ$2525, 10, FALSE)</f>
        <v>30.677412491999998</v>
      </c>
      <c r="J27" s="51" t="str">
        <f>VLOOKUP($B27, 'ALL STOCKS'!$A$3:$AJ$2525, 11, FALSE)</f>
        <v/>
      </c>
      <c r="K27" s="40" t="str">
        <f>VLOOKUP($B27, 'ALL STOCKS'!$A$3:$AJ$2525, 12, FALSE)</f>
        <v>Materials</v>
      </c>
      <c r="L27" s="40" t="str">
        <f>VLOOKUP($B27, 'ALL STOCKS'!$A$3:$AJ$2525, 13, FALSE)</f>
        <v>Steel</v>
      </c>
      <c r="M27" s="51" t="str">
        <f>VLOOKUP($B27, 'ALL STOCKS'!$A$3:$AJ$2525, 14, FALSE)</f>
        <v/>
      </c>
      <c r="N27" s="40" t="str">
        <f>VLOOKUP($B27, 'ALL STOCKS'!$A$3:$AJ$2525, 15, FALSE)</f>
        <v>Americas</v>
      </c>
      <c r="O27" s="40" t="str">
        <f>VLOOKUP($B27, 'ALL STOCKS'!$A$3:$AJ$2525, 16, FALSE)</f>
        <v>United States</v>
      </c>
      <c r="P27" s="51" t="str">
        <f>VLOOKUP($B27, 'ALL STOCKS'!$A$3:$AJ$2525, 17, FALSE)</f>
        <v/>
      </c>
      <c r="Q27" s="67">
        <f>VLOOKUP($B27, 'ALL STOCKS'!$A$3:$AJ$2525, 18, FALSE)</f>
        <v>4</v>
      </c>
      <c r="R27" s="42">
        <f>VLOOKUP($B27, 'ALL STOCKS'!$A$3:$AJ$2525, 19, FALSE)</f>
        <v>0</v>
      </c>
      <c r="S27" s="42">
        <f>VLOOKUP($B27, 'ALL STOCKS'!$A$3:$AJ$2525, 20, FALSE)</f>
        <v>0</v>
      </c>
      <c r="T27" s="42">
        <f>VLOOKUP($B27, 'ALL STOCKS'!$A$3:$AJ$2525, 21, FALSE)</f>
        <v>0</v>
      </c>
      <c r="U27" s="42">
        <f>VLOOKUP($B27, 'ALL STOCKS'!$A$3:$AJ$2525, 22, FALSE)</f>
        <v>0</v>
      </c>
      <c r="V27" s="51" t="str">
        <f>VLOOKUP($B27, 'ALL STOCKS'!$A$3:$AJ$2525, 23, FALSE)</f>
        <v/>
      </c>
      <c r="W27" s="40" t="str">
        <f>VLOOKUP($B27, 'ALL STOCKS'!$A$3:$AJ$2525, 24, FALSE)</f>
        <v>Medium</v>
      </c>
      <c r="X27" s="51" t="str">
        <f>VLOOKUP($B27, 'ALL STOCKS'!$A$3:$AJ$2525, 25, FALSE)</f>
        <v/>
      </c>
      <c r="Y27" s="46">
        <f>VLOOKUP($B27, 'ALL STOCKS'!$A$3:$AJ$2525, 26, FALSE)</f>
        <v>-9.77519746168905</v>
      </c>
      <c r="Z27" s="46">
        <f>VLOOKUP($B27, 'ALL STOCKS'!$A$3:$AJ$2525, 27, FALSE)</f>
        <v>30.555826902412814</v>
      </c>
      <c r="AA27" s="46">
        <f>VLOOKUP($B27, 'ALL STOCKS'!$A$3:$AJ$2525, 28, FALSE)</f>
        <v>-31.835568929463964</v>
      </c>
      <c r="AB27" s="46">
        <f>VLOOKUP($B27, 'ALL STOCKS'!$A$3:$AJ$2525, 29, FALSE)</f>
        <v>-5.0939988375523688</v>
      </c>
      <c r="AC27" s="50" t="str">
        <f>VLOOKUP($B27, 'ALL STOCKS'!$A$3:$AJ$2525, 30, FALSE)</f>
        <v/>
      </c>
      <c r="AD27" s="46">
        <f>VLOOKUP($B27, 'ALL STOCKS'!$A$3:$AJ$2525, 31, FALSE)</f>
        <v>-49.221992715127712</v>
      </c>
      <c r="AE27" s="46">
        <f>VLOOKUP($B27, 'ALL STOCKS'!$A$3:$AJ$2525, 32, FALSE)</f>
        <v>-29.187859837056489</v>
      </c>
    </row>
    <row r="28" spans="2:31" x14ac:dyDescent="0.3">
      <c r="B28" s="1" t="s">
        <v>26</v>
      </c>
      <c r="C28" s="2" t="str">
        <f>VLOOKUP(B28,'ALL STOCKS'!A$3:AJ$2525, 3, FALSE)</f>
        <v>Lennar Corporation</v>
      </c>
      <c r="D28" s="38">
        <f>VLOOKUP(B28, 'ALL STOCKS'!A$3:AJ$2525, 5, FALSE)</f>
        <v>1</v>
      </c>
      <c r="E28" s="46">
        <f>VLOOKUP($B28, 'ALL STOCKS'!$A$3:$AJ$2525, 6, FALSE)</f>
        <v>-17.206974417525025</v>
      </c>
      <c r="F28" s="46">
        <f>VLOOKUP($B28, 'ALL STOCKS'!$A$3:$AJ$2525, 7, FALSE)</f>
        <v>3.9968574669400216</v>
      </c>
      <c r="G28" s="51" t="str">
        <f>VLOOKUP($B28, 'ALL STOCKS'!$A$3:$AJ$2525, 8, FALSE)</f>
        <v/>
      </c>
      <c r="H28" s="42">
        <f>VLOOKUP($B28, 'ALL STOCKS'!$A$3:$AJ$2525, 9, FALSE)</f>
        <v>29.468841430845664</v>
      </c>
      <c r="I28" s="44">
        <f>VLOOKUP($B28, 'ALL STOCKS'!$A$3:$AJ$2525, 10, FALSE)</f>
        <v>30.288753547999999</v>
      </c>
      <c r="J28" s="51" t="str">
        <f>VLOOKUP($B28, 'ALL STOCKS'!$A$3:$AJ$2525, 11, FALSE)</f>
        <v/>
      </c>
      <c r="K28" s="40" t="str">
        <f>VLOOKUP($B28, 'ALL STOCKS'!$A$3:$AJ$2525, 12, FALSE)</f>
        <v>Con Cycl</v>
      </c>
      <c r="L28" s="40" t="str">
        <f>VLOOKUP($B28, 'ALL STOCKS'!$A$3:$AJ$2525, 13, FALSE)</f>
        <v>Resi Constr</v>
      </c>
      <c r="M28" s="51" t="str">
        <f>VLOOKUP($B28, 'ALL STOCKS'!$A$3:$AJ$2525, 14, FALSE)</f>
        <v/>
      </c>
      <c r="N28" s="40" t="str">
        <f>VLOOKUP($B28, 'ALL STOCKS'!$A$3:$AJ$2525, 15, FALSE)</f>
        <v>Americas</v>
      </c>
      <c r="O28" s="40" t="str">
        <f>VLOOKUP($B28, 'ALL STOCKS'!$A$3:$AJ$2525, 16, FALSE)</f>
        <v>United States</v>
      </c>
      <c r="P28" s="51" t="str">
        <f>VLOOKUP($B28, 'ALL STOCKS'!$A$3:$AJ$2525, 17, FALSE)</f>
        <v/>
      </c>
      <c r="Q28" s="67">
        <f>VLOOKUP($B28, 'ALL STOCKS'!$A$3:$AJ$2525, 18, FALSE)</f>
        <v>5</v>
      </c>
      <c r="R28" s="42">
        <f>VLOOKUP($B28, 'ALL STOCKS'!$A$3:$AJ$2525, 19, FALSE)</f>
        <v>8</v>
      </c>
      <c r="S28" s="42">
        <f>VLOOKUP($B28, 'ALL STOCKS'!$A$3:$AJ$2525, 20, FALSE)</f>
        <v>0</v>
      </c>
      <c r="T28" s="42">
        <f>VLOOKUP($B28, 'ALL STOCKS'!$A$3:$AJ$2525, 21, FALSE)</f>
        <v>0</v>
      </c>
      <c r="U28" s="42">
        <f>VLOOKUP($B28, 'ALL STOCKS'!$A$3:$AJ$2525, 22, FALSE)</f>
        <v>0</v>
      </c>
      <c r="V28" s="51" t="str">
        <f>VLOOKUP($B28, 'ALL STOCKS'!$A$3:$AJ$2525, 23, FALSE)</f>
        <v/>
      </c>
      <c r="W28" s="40" t="str">
        <f>VLOOKUP($B28, 'ALL STOCKS'!$A$3:$AJ$2525, 24, FALSE)</f>
        <v>Medium</v>
      </c>
      <c r="X28" s="51" t="str">
        <f>VLOOKUP($B28, 'ALL STOCKS'!$A$3:$AJ$2525, 25, FALSE)</f>
        <v/>
      </c>
      <c r="Y28" s="46">
        <f>VLOOKUP($B28, 'ALL STOCKS'!$A$3:$AJ$2525, 26, FALSE)</f>
        <v>-16.288412743163235</v>
      </c>
      <c r="Z28" s="46">
        <f>VLOOKUP($B28, 'ALL STOCKS'!$A$3:$AJ$2525, 27, FALSE)</f>
        <v>14.432989690721639</v>
      </c>
      <c r="AA28" s="46">
        <f>VLOOKUP($B28, 'ALL STOCKS'!$A$3:$AJ$2525, 28, FALSE)</f>
        <v>-36.330009649404957</v>
      </c>
      <c r="AB28" s="46">
        <f>VLOOKUP($B28, 'ALL STOCKS'!$A$3:$AJ$2525, 29, FALSE)</f>
        <v>1.1366268376091802</v>
      </c>
      <c r="AC28" s="50" t="str">
        <f>VLOOKUP($B28, 'ALL STOCKS'!$A$3:$AJ$2525, 30, FALSE)</f>
        <v/>
      </c>
      <c r="AD28" s="46">
        <f>VLOOKUP($B28, 'ALL STOCKS'!$A$3:$AJ$2525, 31, FALSE)</f>
        <v>-44.351710196361367</v>
      </c>
      <c r="AE28" s="46">
        <f>VLOOKUP($B28, 'ALL STOCKS'!$A$3:$AJ$2525, 32, FALSE)</f>
        <v>-22.635914016038654</v>
      </c>
    </row>
    <row r="29" spans="2:31" x14ac:dyDescent="0.3">
      <c r="B29" s="1" t="s">
        <v>27</v>
      </c>
      <c r="C29" s="2" t="str">
        <f>VLOOKUP(B29,'ALL STOCKS'!A$3:AJ$2525, 3, FALSE)</f>
        <v>Louisiana-Pacific Corporation</v>
      </c>
      <c r="D29" s="38">
        <f>VLOOKUP(B29, 'ALL STOCKS'!A$3:AJ$2525, 5, FALSE)</f>
        <v>0</v>
      </c>
      <c r="E29" s="46">
        <f>VLOOKUP($B29, 'ALL STOCKS'!$A$3:$AJ$2525, 6, FALSE)</f>
        <v>-18.554635279311832</v>
      </c>
      <c r="F29" s="46">
        <f>VLOOKUP($B29, 'ALL STOCKS'!$A$3:$AJ$2525, 7, FALSE)</f>
        <v>5.8038608788868862</v>
      </c>
      <c r="G29" s="51" t="str">
        <f>VLOOKUP($B29, 'ALL STOCKS'!$A$3:$AJ$2525, 8, FALSE)</f>
        <v/>
      </c>
      <c r="H29" s="42">
        <f>VLOOKUP($B29, 'ALL STOCKS'!$A$3:$AJ$2525, 9, FALSE)</f>
        <v>29.032631907112577</v>
      </c>
      <c r="I29" s="44">
        <f>VLOOKUP($B29, 'ALL STOCKS'!$A$3:$AJ$2525, 10, FALSE)</f>
        <v>6.1862065660000001</v>
      </c>
      <c r="J29" s="51" t="str">
        <f>VLOOKUP($B29, 'ALL STOCKS'!$A$3:$AJ$2525, 11, FALSE)</f>
        <v/>
      </c>
      <c r="K29" s="40" t="str">
        <f>VLOOKUP($B29, 'ALL STOCKS'!$A$3:$AJ$2525, 12, FALSE)</f>
        <v>Materials</v>
      </c>
      <c r="L29" s="40" t="str">
        <f>VLOOKUP($B29, 'ALL STOCKS'!$A$3:$AJ$2525, 13, FALSE)</f>
        <v>Forestry</v>
      </c>
      <c r="M29" s="51" t="str">
        <f>VLOOKUP($B29, 'ALL STOCKS'!$A$3:$AJ$2525, 14, FALSE)</f>
        <v/>
      </c>
      <c r="N29" s="40" t="str">
        <f>VLOOKUP($B29, 'ALL STOCKS'!$A$3:$AJ$2525, 15, FALSE)</f>
        <v>Americas</v>
      </c>
      <c r="O29" s="40" t="str">
        <f>VLOOKUP($B29, 'ALL STOCKS'!$A$3:$AJ$2525, 16, FALSE)</f>
        <v>United States</v>
      </c>
      <c r="P29" s="51" t="str">
        <f>VLOOKUP($B29, 'ALL STOCKS'!$A$3:$AJ$2525, 17, FALSE)</f>
        <v/>
      </c>
      <c r="Q29" s="67">
        <f>VLOOKUP($B29, 'ALL STOCKS'!$A$3:$AJ$2525, 18, FALSE)</f>
        <v>2</v>
      </c>
      <c r="R29" s="42">
        <f>VLOOKUP($B29, 'ALL STOCKS'!$A$3:$AJ$2525, 19, FALSE)</f>
        <v>0</v>
      </c>
      <c r="S29" s="42">
        <f>VLOOKUP($B29, 'ALL STOCKS'!$A$3:$AJ$2525, 20, FALSE)</f>
        <v>0</v>
      </c>
      <c r="T29" s="42">
        <f>VLOOKUP($B29, 'ALL STOCKS'!$A$3:$AJ$2525, 21, FALSE)</f>
        <v>0</v>
      </c>
      <c r="U29" s="42">
        <f>VLOOKUP($B29, 'ALL STOCKS'!$A$3:$AJ$2525, 22, FALSE)</f>
        <v>4</v>
      </c>
      <c r="V29" s="51" t="str">
        <f>VLOOKUP($B29, 'ALL STOCKS'!$A$3:$AJ$2525, 23, FALSE)</f>
        <v/>
      </c>
      <c r="W29" s="40" t="str">
        <f>VLOOKUP($B29, 'ALL STOCKS'!$A$3:$AJ$2525, 24, FALSE)</f>
        <v>Medium</v>
      </c>
      <c r="X29" s="51" t="str">
        <f>VLOOKUP($B29, 'ALL STOCKS'!$A$3:$AJ$2525, 25, FALSE)</f>
        <v/>
      </c>
      <c r="Y29" s="46">
        <f>VLOOKUP($B29, 'ALL STOCKS'!$A$3:$AJ$2525, 26, FALSE)</f>
        <v>-10.73258968947845</v>
      </c>
      <c r="Z29" s="46">
        <f>VLOOKUP($B29, 'ALL STOCKS'!$A$3:$AJ$2525, 27, FALSE)</f>
        <v>6.103678929765886</v>
      </c>
      <c r="AA29" s="46">
        <f>VLOOKUP($B29, 'ALL STOCKS'!$A$3:$AJ$2525, 28, FALSE)</f>
        <v>-25.509433962264151</v>
      </c>
      <c r="AB29" s="46">
        <f>VLOOKUP($B29, 'ALL STOCKS'!$A$3:$AJ$2525, 29, FALSE)</f>
        <v>18.937873940314162</v>
      </c>
      <c r="AC29" s="50" t="str">
        <f>VLOOKUP($B29, 'ALL STOCKS'!$A$3:$AJ$2525, 30, FALSE)</f>
        <v/>
      </c>
      <c r="AD29" s="46">
        <f>VLOOKUP($B29, 'ALL STOCKS'!$A$3:$AJ$2525, 31, FALSE)</f>
        <v>-32.234799872305238</v>
      </c>
      <c r="AE29" s="46">
        <f>VLOOKUP($B29, 'ALL STOCKS'!$A$3:$AJ$2525, 32, FALSE)</f>
        <v>-8.5456768286946865</v>
      </c>
    </row>
    <row r="30" spans="2:31" x14ac:dyDescent="0.3">
      <c r="B30" s="1" t="s">
        <v>28</v>
      </c>
      <c r="C30" s="2" t="str">
        <f>VLOOKUP(B30,'ALL STOCKS'!A$3:AJ$2525, 3, FALSE)</f>
        <v>Charter Communications, Inc.</v>
      </c>
      <c r="D30" s="38">
        <f>VLOOKUP(B30, 'ALL STOCKS'!A$3:AJ$2525, 5, FALSE)</f>
        <v>0</v>
      </c>
      <c r="E30" s="46">
        <f>VLOOKUP($B30, 'ALL STOCKS'!$A$3:$AJ$2525, 6, FALSE)</f>
        <v>-44.630987201689393</v>
      </c>
      <c r="F30" s="46">
        <f>VLOOKUP($B30, 'ALL STOCKS'!$A$3:$AJ$2525, 7, FALSE)</f>
        <v>0.14524215212573388</v>
      </c>
      <c r="G30" s="51" t="str">
        <f>VLOOKUP($B30, 'ALL STOCKS'!$A$3:$AJ$2525, 8, FALSE)</f>
        <v/>
      </c>
      <c r="H30" s="42">
        <f>VLOOKUP($B30, 'ALL STOCKS'!$A$3:$AJ$2525, 9, FALSE)</f>
        <v>43.525105804160326</v>
      </c>
      <c r="I30" s="44">
        <f>VLOOKUP($B30, 'ALL STOCKS'!$A$3:$AJ$2525, 10, FALSE)</f>
        <v>35.443994437999997</v>
      </c>
      <c r="J30" s="51" t="str">
        <f>VLOOKUP($B30, 'ALL STOCKS'!$A$3:$AJ$2525, 11, FALSE)</f>
        <v/>
      </c>
      <c r="K30" s="40" t="str">
        <f>VLOOKUP($B30, 'ALL STOCKS'!$A$3:$AJ$2525, 12, FALSE)</f>
        <v>Comms</v>
      </c>
      <c r="L30" s="40" t="str">
        <f>VLOOKUP($B30, 'ALL STOCKS'!$A$3:$AJ$2525, 13, FALSE)</f>
        <v>Telecoms</v>
      </c>
      <c r="M30" s="51" t="str">
        <f>VLOOKUP($B30, 'ALL STOCKS'!$A$3:$AJ$2525, 14, FALSE)</f>
        <v/>
      </c>
      <c r="N30" s="40" t="str">
        <f>VLOOKUP($B30, 'ALL STOCKS'!$A$3:$AJ$2525, 15, FALSE)</f>
        <v>Americas</v>
      </c>
      <c r="O30" s="40" t="str">
        <f>VLOOKUP($B30, 'ALL STOCKS'!$A$3:$AJ$2525, 16, FALSE)</f>
        <v>United States</v>
      </c>
      <c r="P30" s="51" t="str">
        <f>VLOOKUP($B30, 'ALL STOCKS'!$A$3:$AJ$2525, 17, FALSE)</f>
        <v/>
      </c>
      <c r="Q30" s="67">
        <f>VLOOKUP($B30, 'ALL STOCKS'!$A$3:$AJ$2525, 18, FALSE)</f>
        <v>0</v>
      </c>
      <c r="R30" s="42">
        <f>VLOOKUP($B30, 'ALL STOCKS'!$A$3:$AJ$2525, 19, FALSE)</f>
        <v>0</v>
      </c>
      <c r="S30" s="42">
        <f>VLOOKUP($B30, 'ALL STOCKS'!$A$3:$AJ$2525, 20, FALSE)</f>
        <v>0</v>
      </c>
      <c r="T30" s="42">
        <f>VLOOKUP($B30, 'ALL STOCKS'!$A$3:$AJ$2525, 21, FALSE)</f>
        <v>12</v>
      </c>
      <c r="U30" s="42">
        <f>VLOOKUP($B30, 'ALL STOCKS'!$A$3:$AJ$2525, 22, FALSE)</f>
        <v>13</v>
      </c>
      <c r="V30" s="51" t="str">
        <f>VLOOKUP($B30, 'ALL STOCKS'!$A$3:$AJ$2525, 23, FALSE)</f>
        <v/>
      </c>
      <c r="W30" s="40" t="str">
        <f>VLOOKUP($B30, 'ALL STOCKS'!$A$3:$AJ$2525, 24, FALSE)</f>
        <v>High</v>
      </c>
      <c r="X30" s="51" t="str">
        <f>VLOOKUP($B30, 'ALL STOCKS'!$A$3:$AJ$2525, 25, FALSE)</f>
        <v/>
      </c>
      <c r="Y30" s="46">
        <f>VLOOKUP($B30, 'ALL STOCKS'!$A$3:$AJ$2525, 26, FALSE)</f>
        <v>-39.265067290813334</v>
      </c>
      <c r="Z30" s="46">
        <f>VLOOKUP($B30, 'ALL STOCKS'!$A$3:$AJ$2525, 27, FALSE)</f>
        <v>1.1380909693261161</v>
      </c>
      <c r="AA30" s="46">
        <f>VLOOKUP($B30, 'ALL STOCKS'!$A$3:$AJ$2525, 28, FALSE)</f>
        <v>-60.199087144766672</v>
      </c>
      <c r="AB30" s="46">
        <f>VLOOKUP($B30, 'ALL STOCKS'!$A$3:$AJ$2525, 29, FALSE)</f>
        <v>-32.449792707939054</v>
      </c>
      <c r="AC30" s="50" t="str">
        <f>VLOOKUP($B30, 'ALL STOCKS'!$A$3:$AJ$2525, 30, FALSE)</f>
        <v/>
      </c>
      <c r="AD30" s="46">
        <f>VLOOKUP($B30, 'ALL STOCKS'!$A$3:$AJ$2525, 31, FALSE)</f>
        <v>-70.421302013447047</v>
      </c>
      <c r="AE30" s="46">
        <f>VLOOKUP($B30, 'ALL STOCKS'!$A$3:$AJ$2525, 32, FALSE)</f>
        <v>-50.31522481247287</v>
      </c>
    </row>
    <row r="31" spans="2:31" x14ac:dyDescent="0.3">
      <c r="B31" s="1" t="s">
        <v>29</v>
      </c>
      <c r="C31" s="2" t="str">
        <f>VLOOKUP(B31,'ALL STOCKS'!A$3:AJ$2525, 3, FALSE)</f>
        <v>Heineken N.V.</v>
      </c>
      <c r="D31" s="38">
        <f>VLOOKUP(B31, 'ALL STOCKS'!A$3:AJ$2525, 5, FALSE)</f>
        <v>0</v>
      </c>
      <c r="E31" s="46">
        <f>VLOOKUP($B31, 'ALL STOCKS'!$A$3:$AJ$2525, 6, FALSE)</f>
        <v>-27.311009001049435</v>
      </c>
      <c r="F31" s="46">
        <f>VLOOKUP($B31, 'ALL STOCKS'!$A$3:$AJ$2525, 7, FALSE)</f>
        <v>2.6200321012067307</v>
      </c>
      <c r="G31" s="51" t="str">
        <f>VLOOKUP($B31, 'ALL STOCKS'!$A$3:$AJ$2525, 8, FALSE)</f>
        <v/>
      </c>
      <c r="H31" s="42">
        <f>VLOOKUP($B31, 'ALL STOCKS'!$A$3:$AJ$2525, 9, FALSE)</f>
        <v>24.090055465495102</v>
      </c>
      <c r="I31" s="44">
        <f>VLOOKUP($B31, 'ALL STOCKS'!$A$3:$AJ$2525, 10, FALSE)</f>
        <v>43.440772494000001</v>
      </c>
      <c r="J31" s="51" t="str">
        <f>VLOOKUP($B31, 'ALL STOCKS'!$A$3:$AJ$2525, 11, FALSE)</f>
        <v/>
      </c>
      <c r="K31" s="40" t="str">
        <f>VLOOKUP($B31, 'ALL STOCKS'!$A$3:$AJ$2525, 12, FALSE)</f>
        <v>Con Disc</v>
      </c>
      <c r="L31" s="40" t="str">
        <f>VLOOKUP($B31, 'ALL STOCKS'!$A$3:$AJ$2525, 13, FALSE)</f>
        <v>Alcohol</v>
      </c>
      <c r="M31" s="51" t="str">
        <f>VLOOKUP($B31, 'ALL STOCKS'!$A$3:$AJ$2525, 14, FALSE)</f>
        <v/>
      </c>
      <c r="N31" s="40" t="str">
        <f>VLOOKUP($B31, 'ALL STOCKS'!$A$3:$AJ$2525, 15, FALSE)</f>
        <v>Europe</v>
      </c>
      <c r="O31" s="40" t="str">
        <f>VLOOKUP($B31, 'ALL STOCKS'!$A$3:$AJ$2525, 16, FALSE)</f>
        <v>Netherlands</v>
      </c>
      <c r="P31" s="51" t="str">
        <f>VLOOKUP($B31, 'ALL STOCKS'!$A$3:$AJ$2525, 17, FALSE)</f>
        <v/>
      </c>
      <c r="Q31" s="67">
        <f>VLOOKUP($B31, 'ALL STOCKS'!$A$3:$AJ$2525, 18, FALSE)</f>
        <v>0</v>
      </c>
      <c r="R31" s="42">
        <f>VLOOKUP($B31, 'ALL STOCKS'!$A$3:$AJ$2525, 19, FALSE)</f>
        <v>0</v>
      </c>
      <c r="S31" s="42">
        <f>VLOOKUP($B31, 'ALL STOCKS'!$A$3:$AJ$2525, 20, FALSE)</f>
        <v>0</v>
      </c>
      <c r="T31" s="42">
        <f>VLOOKUP($B31, 'ALL STOCKS'!$A$3:$AJ$2525, 21, FALSE)</f>
        <v>5</v>
      </c>
      <c r="U31" s="42">
        <f>VLOOKUP($B31, 'ALL STOCKS'!$A$3:$AJ$2525, 22, FALSE)</f>
        <v>5</v>
      </c>
      <c r="V31" s="51" t="str">
        <f>VLOOKUP($B31, 'ALL STOCKS'!$A$3:$AJ$2525, 23, FALSE)</f>
        <v/>
      </c>
      <c r="W31" s="40" t="str">
        <f>VLOOKUP($B31, 'ALL STOCKS'!$A$3:$AJ$2525, 24, FALSE)</f>
        <v>Medium</v>
      </c>
      <c r="X31" s="51" t="str">
        <f>VLOOKUP($B31, 'ALL STOCKS'!$A$3:$AJ$2525, 25, FALSE)</f>
        <v/>
      </c>
      <c r="Y31" s="46">
        <f>VLOOKUP($B31, 'ALL STOCKS'!$A$3:$AJ$2525, 26, FALSE)</f>
        <v>-14.806320081549446</v>
      </c>
      <c r="Z31" s="46">
        <f>VLOOKUP($B31, 'ALL STOCKS'!$A$3:$AJ$2525, 27, FALSE)</f>
        <v>1.9829164124466094</v>
      </c>
      <c r="AA31" s="46">
        <f>VLOOKUP($B31, 'ALL STOCKS'!$A$3:$AJ$2525, 28, FALSE)</f>
        <v>-32.471467528532479</v>
      </c>
      <c r="AB31" s="46">
        <f>VLOOKUP($B31, 'ALL STOCKS'!$A$3:$AJ$2525, 29, FALSE)</f>
        <v>-18.755695971808738</v>
      </c>
      <c r="AC31" s="50" t="str">
        <f>VLOOKUP($B31, 'ALL STOCKS'!$A$3:$AJ$2525, 30, FALSE)</f>
        <v/>
      </c>
      <c r="AD31" s="46">
        <f>VLOOKUP($B31, 'ALL STOCKS'!$A$3:$AJ$2525, 31, FALSE)</f>
        <v>-52.562375843085206</v>
      </c>
      <c r="AE31" s="46">
        <f>VLOOKUP($B31, 'ALL STOCKS'!$A$3:$AJ$2525, 32, FALSE)</f>
        <v>-35.441001822016226</v>
      </c>
    </row>
    <row r="32" spans="2:31" x14ac:dyDescent="0.3">
      <c r="B32" s="1" t="s">
        <v>30</v>
      </c>
      <c r="C32" s="2" t="str">
        <f>VLOOKUP(B32,'ALL STOCKS'!A$3:AJ$2525, 3, FALSE)</f>
        <v>D.R. Horton, Inc.</v>
      </c>
      <c r="D32" s="38">
        <f>VLOOKUP(B32, 'ALL STOCKS'!A$3:AJ$2525, 5, FALSE)</f>
        <v>4</v>
      </c>
      <c r="E32" s="46">
        <f>VLOOKUP($B32, 'ALL STOCKS'!$A$3:$AJ$2525, 6, FALSE)</f>
        <v>-17.537556242822525</v>
      </c>
      <c r="F32" s="46">
        <f>VLOOKUP($B32, 'ALL STOCKS'!$A$3:$AJ$2525, 7, FALSE)</f>
        <v>17.363133178189692</v>
      </c>
      <c r="G32" s="51" t="str">
        <f>VLOOKUP($B32, 'ALL STOCKS'!$A$3:$AJ$2525, 8, FALSE)</f>
        <v/>
      </c>
      <c r="H32" s="42">
        <f>VLOOKUP($B32, 'ALL STOCKS'!$A$3:$AJ$2525, 9, FALSE)</f>
        <v>33.643436428969395</v>
      </c>
      <c r="I32" s="44">
        <f>VLOOKUP($B32, 'ALL STOCKS'!$A$3:$AJ$2525, 10, FALSE)</f>
        <v>45.189564525999998</v>
      </c>
      <c r="J32" s="51" t="str">
        <f>VLOOKUP($B32, 'ALL STOCKS'!$A$3:$AJ$2525, 11, FALSE)</f>
        <v/>
      </c>
      <c r="K32" s="40" t="str">
        <f>VLOOKUP($B32, 'ALL STOCKS'!$A$3:$AJ$2525, 12, FALSE)</f>
        <v>Con Cycl</v>
      </c>
      <c r="L32" s="40" t="str">
        <f>VLOOKUP($B32, 'ALL STOCKS'!$A$3:$AJ$2525, 13, FALSE)</f>
        <v>Resi Constr</v>
      </c>
      <c r="M32" s="51" t="str">
        <f>VLOOKUP($B32, 'ALL STOCKS'!$A$3:$AJ$2525, 14, FALSE)</f>
        <v/>
      </c>
      <c r="N32" s="40" t="str">
        <f>VLOOKUP($B32, 'ALL STOCKS'!$A$3:$AJ$2525, 15, FALSE)</f>
        <v>Americas</v>
      </c>
      <c r="O32" s="40" t="str">
        <f>VLOOKUP($B32, 'ALL STOCKS'!$A$3:$AJ$2525, 16, FALSE)</f>
        <v>United States</v>
      </c>
      <c r="P32" s="51" t="str">
        <f>VLOOKUP($B32, 'ALL STOCKS'!$A$3:$AJ$2525, 17, FALSE)</f>
        <v/>
      </c>
      <c r="Q32" s="67">
        <f>VLOOKUP($B32, 'ALL STOCKS'!$A$3:$AJ$2525, 18, FALSE)</f>
        <v>5</v>
      </c>
      <c r="R32" s="42">
        <f>VLOOKUP($B32, 'ALL STOCKS'!$A$3:$AJ$2525, 19, FALSE)</f>
        <v>12</v>
      </c>
      <c r="S32" s="42">
        <f>VLOOKUP($B32, 'ALL STOCKS'!$A$3:$AJ$2525, 20, FALSE)</f>
        <v>0</v>
      </c>
      <c r="T32" s="42">
        <f>VLOOKUP($B32, 'ALL STOCKS'!$A$3:$AJ$2525, 21, FALSE)</f>
        <v>0</v>
      </c>
      <c r="U32" s="42">
        <f>VLOOKUP($B32, 'ALL STOCKS'!$A$3:$AJ$2525, 22, FALSE)</f>
        <v>0</v>
      </c>
      <c r="V32" s="51" t="str">
        <f>VLOOKUP($B32, 'ALL STOCKS'!$A$3:$AJ$2525, 23, FALSE)</f>
        <v/>
      </c>
      <c r="W32" s="40" t="str">
        <f>VLOOKUP($B32, 'ALL STOCKS'!$A$3:$AJ$2525, 24, FALSE)</f>
        <v>Medium</v>
      </c>
      <c r="X32" s="51" t="str">
        <f>VLOOKUP($B32, 'ALL STOCKS'!$A$3:$AJ$2525, 25, FALSE)</f>
        <v/>
      </c>
      <c r="Y32" s="46">
        <f>VLOOKUP($B32, 'ALL STOCKS'!$A$3:$AJ$2525, 26, FALSE)</f>
        <v>-16.622662266226619</v>
      </c>
      <c r="Z32" s="46">
        <f>VLOOKUP($B32, 'ALL STOCKS'!$A$3:$AJ$2525, 27, FALSE)</f>
        <v>28.730360934182603</v>
      </c>
      <c r="AA32" s="46">
        <f>VLOOKUP($B32, 'ALL STOCKS'!$A$3:$AJ$2525, 28, FALSE)</f>
        <v>-21.318453153386969</v>
      </c>
      <c r="AB32" s="46">
        <f>VLOOKUP($B32, 'ALL STOCKS'!$A$3:$AJ$2525, 29, FALSE)</f>
        <v>26.973649491410157</v>
      </c>
      <c r="AC32" s="50" t="str">
        <f>VLOOKUP($B32, 'ALL STOCKS'!$A$3:$AJ$2525, 30, FALSE)</f>
        <v/>
      </c>
      <c r="AD32" s="46">
        <f>VLOOKUP($B32, 'ALL STOCKS'!$A$3:$AJ$2525, 31, FALSE)</f>
        <v>-32.510666926729357</v>
      </c>
      <c r="AE32" s="46">
        <f>VLOOKUP($B32, 'ALL STOCKS'!$A$3:$AJ$2525, 32, FALSE)</f>
        <v>-2.0312828507809568</v>
      </c>
    </row>
    <row r="33" spans="2:31" x14ac:dyDescent="0.3">
      <c r="B33" s="1" t="s">
        <v>31</v>
      </c>
      <c r="C33" s="2" t="str">
        <f>VLOOKUP(B33,'ALL STOCKS'!A$3:AJ$2525, 3, FALSE)</f>
        <v>Lamar Advertising Company</v>
      </c>
      <c r="D33" s="38">
        <f>VLOOKUP(B33, 'ALL STOCKS'!A$3:AJ$2525, 5, FALSE)</f>
        <v>0</v>
      </c>
      <c r="E33" s="46">
        <f>VLOOKUP($B33, 'ALL STOCKS'!$A$3:$AJ$2525, 6, FALSE)</f>
        <v>-12.761122886829254</v>
      </c>
      <c r="F33" s="46">
        <f>VLOOKUP($B33, 'ALL STOCKS'!$A$3:$AJ$2525, 7, FALSE)</f>
        <v>0.12117578373714985</v>
      </c>
      <c r="G33" s="51" t="str">
        <f>VLOOKUP($B33, 'ALL STOCKS'!$A$3:$AJ$2525, 8, FALSE)</f>
        <v/>
      </c>
      <c r="H33" s="42">
        <f>VLOOKUP($B33, 'ALL STOCKS'!$A$3:$AJ$2525, 9, FALSE)</f>
        <v>24.025532125252976</v>
      </c>
      <c r="I33" s="44">
        <f>VLOOKUP($B33, 'ALL STOCKS'!$A$3:$AJ$2525, 10, FALSE)</f>
        <v>11.865289129000001</v>
      </c>
      <c r="J33" s="51" t="str">
        <f>VLOOKUP($B33, 'ALL STOCKS'!$A$3:$AJ$2525, 11, FALSE)</f>
        <v/>
      </c>
      <c r="K33" s="40" t="str">
        <f>VLOOKUP($B33, 'ALL STOCKS'!$A$3:$AJ$2525, 12, FALSE)</f>
        <v>Real Est</v>
      </c>
      <c r="L33" s="40" t="str">
        <f>VLOOKUP($B33, 'ALL STOCKS'!$A$3:$AJ$2525, 13, FALSE)</f>
        <v>Spec REITs</v>
      </c>
      <c r="M33" s="51" t="str">
        <f>VLOOKUP($B33, 'ALL STOCKS'!$A$3:$AJ$2525, 14, FALSE)</f>
        <v/>
      </c>
      <c r="N33" s="40" t="str">
        <f>VLOOKUP($B33, 'ALL STOCKS'!$A$3:$AJ$2525, 15, FALSE)</f>
        <v>Americas</v>
      </c>
      <c r="O33" s="40" t="str">
        <f>VLOOKUP($B33, 'ALL STOCKS'!$A$3:$AJ$2525, 16, FALSE)</f>
        <v>United States</v>
      </c>
      <c r="P33" s="51" t="str">
        <f>VLOOKUP($B33, 'ALL STOCKS'!$A$3:$AJ$2525, 17, FALSE)</f>
        <v/>
      </c>
      <c r="Q33" s="67">
        <f>VLOOKUP($B33, 'ALL STOCKS'!$A$3:$AJ$2525, 18, FALSE)</f>
        <v>4</v>
      </c>
      <c r="R33" s="42">
        <f>VLOOKUP($B33, 'ALL STOCKS'!$A$3:$AJ$2525, 19, FALSE)</f>
        <v>0</v>
      </c>
      <c r="S33" s="42">
        <f>VLOOKUP($B33, 'ALL STOCKS'!$A$3:$AJ$2525, 20, FALSE)</f>
        <v>0</v>
      </c>
      <c r="T33" s="42">
        <f>VLOOKUP($B33, 'ALL STOCKS'!$A$3:$AJ$2525, 21, FALSE)</f>
        <v>0</v>
      </c>
      <c r="U33" s="42">
        <f>VLOOKUP($B33, 'ALL STOCKS'!$A$3:$AJ$2525, 22, FALSE)</f>
        <v>6</v>
      </c>
      <c r="V33" s="51" t="str">
        <f>VLOOKUP($B33, 'ALL STOCKS'!$A$3:$AJ$2525, 23, FALSE)</f>
        <v/>
      </c>
      <c r="W33" s="40" t="str">
        <f>VLOOKUP($B33, 'ALL STOCKS'!$A$3:$AJ$2525, 24, FALSE)</f>
        <v>Medium</v>
      </c>
      <c r="X33" s="51" t="str">
        <f>VLOOKUP($B33, 'ALL STOCKS'!$A$3:$AJ$2525, 25, FALSE)</f>
        <v/>
      </c>
      <c r="Y33" s="46">
        <f>VLOOKUP($B33, 'ALL STOCKS'!$A$3:$AJ$2525, 26, FALSE)</f>
        <v>-7.198228128460693</v>
      </c>
      <c r="Z33" s="46">
        <f>VLOOKUP($B33, 'ALL STOCKS'!$A$3:$AJ$2525, 27, FALSE)</f>
        <v>14.592693885524517</v>
      </c>
      <c r="AA33" s="46">
        <f>VLOOKUP($B33, 'ALL STOCKS'!$A$3:$AJ$2525, 28, FALSE)</f>
        <v>-9.180987769004501</v>
      </c>
      <c r="AB33" s="46">
        <f>VLOOKUP($B33, 'ALL STOCKS'!$A$3:$AJ$2525, 29, FALSE)</f>
        <v>18.449474968562733</v>
      </c>
      <c r="AC33" s="50" t="str">
        <f>VLOOKUP($B33, 'ALL STOCKS'!$A$3:$AJ$2525, 30, FALSE)</f>
        <v/>
      </c>
      <c r="AD33" s="46">
        <f>VLOOKUP($B33, 'ALL STOCKS'!$A$3:$AJ$2525, 31, FALSE)</f>
        <v>-19.716377791119637</v>
      </c>
      <c r="AE33" s="46">
        <f>VLOOKUP($B33, 'ALL STOCKS'!$A$3:$AJ$2525, 32, FALSE)</f>
        <v>-9.7679013414014015</v>
      </c>
    </row>
    <row r="34" spans="2:31" x14ac:dyDescent="0.3">
      <c r="B34" s="1" t="s">
        <v>32</v>
      </c>
      <c r="C34" s="2" t="str">
        <f>VLOOKUP(B34,'ALL STOCKS'!A$3:AJ$2525, 3, FALSE)</f>
        <v>Allegion plc</v>
      </c>
      <c r="D34" s="38">
        <f>VLOOKUP(B34, 'ALL STOCKS'!A$3:AJ$2525, 5, FALSE)</f>
        <v>5</v>
      </c>
      <c r="E34" s="46">
        <f>VLOOKUP($B34, 'ALL STOCKS'!$A$3:$AJ$2525, 6, FALSE)</f>
        <v>-2.0865685902060034</v>
      </c>
      <c r="F34" s="46">
        <f>VLOOKUP($B34, 'ALL STOCKS'!$A$3:$AJ$2525, 7, FALSE)</f>
        <v>19.544531401321212</v>
      </c>
      <c r="G34" s="51" t="str">
        <f>VLOOKUP($B34, 'ALL STOCKS'!$A$3:$AJ$2525, 8, FALSE)</f>
        <v/>
      </c>
      <c r="H34" s="42">
        <f>VLOOKUP($B34, 'ALL STOCKS'!$A$3:$AJ$2525, 9, FALSE)</f>
        <v>20.430046077320277</v>
      </c>
      <c r="I34" s="44">
        <f>VLOOKUP($B34, 'ALL STOCKS'!$A$3:$AJ$2525, 10, FALSE)</f>
        <v>14.876343451</v>
      </c>
      <c r="J34" s="51" t="str">
        <f>VLOOKUP($B34, 'ALL STOCKS'!$A$3:$AJ$2525, 11, FALSE)</f>
        <v/>
      </c>
      <c r="K34" s="40" t="str">
        <f>VLOOKUP($B34, 'ALL STOCKS'!$A$3:$AJ$2525, 12, FALSE)</f>
        <v>Indust</v>
      </c>
      <c r="L34" s="40" t="str">
        <f>VLOOKUP($B34, 'ALL STOCKS'!$A$3:$AJ$2525, 13, FALSE)</f>
        <v>Security</v>
      </c>
      <c r="M34" s="51" t="str">
        <f>VLOOKUP($B34, 'ALL STOCKS'!$A$3:$AJ$2525, 14, FALSE)</f>
        <v/>
      </c>
      <c r="N34" s="40" t="str">
        <f>VLOOKUP($B34, 'ALL STOCKS'!$A$3:$AJ$2525, 15, FALSE)</f>
        <v>Europe</v>
      </c>
      <c r="O34" s="40" t="str">
        <f>VLOOKUP($B34, 'ALL STOCKS'!$A$3:$AJ$2525, 16, FALSE)</f>
        <v>Ireland</v>
      </c>
      <c r="P34" s="51" t="str">
        <f>VLOOKUP($B34, 'ALL STOCKS'!$A$3:$AJ$2525, 17, FALSE)</f>
        <v/>
      </c>
      <c r="Q34" s="67">
        <f>VLOOKUP($B34, 'ALL STOCKS'!$A$3:$AJ$2525, 18, FALSE)</f>
        <v>5</v>
      </c>
      <c r="R34" s="42">
        <f>VLOOKUP($B34, 'ALL STOCKS'!$A$3:$AJ$2525, 19, FALSE)</f>
        <v>16</v>
      </c>
      <c r="S34" s="42">
        <f>VLOOKUP($B34, 'ALL STOCKS'!$A$3:$AJ$2525, 20, FALSE)</f>
        <v>8</v>
      </c>
      <c r="T34" s="42">
        <f>VLOOKUP($B34, 'ALL STOCKS'!$A$3:$AJ$2525, 21, FALSE)</f>
        <v>0</v>
      </c>
      <c r="U34" s="42">
        <f>VLOOKUP($B34, 'ALL STOCKS'!$A$3:$AJ$2525, 22, FALSE)</f>
        <v>0</v>
      </c>
      <c r="V34" s="51" t="str">
        <f>VLOOKUP($B34, 'ALL STOCKS'!$A$3:$AJ$2525, 23, FALSE)</f>
        <v/>
      </c>
      <c r="W34" s="40" t="str">
        <f>VLOOKUP($B34, 'ALL STOCKS'!$A$3:$AJ$2525, 24, FALSE)</f>
        <v>Low</v>
      </c>
      <c r="X34" s="51" t="str">
        <f>VLOOKUP($B34, 'ALL STOCKS'!$A$3:$AJ$2525, 25, FALSE)</f>
        <v/>
      </c>
      <c r="Y34" s="46">
        <f>VLOOKUP($B34, 'ALL STOCKS'!$A$3:$AJ$2525, 26, FALSE)</f>
        <v>-3.3680923437238719</v>
      </c>
      <c r="Z34" s="46">
        <f>VLOOKUP($B34, 'ALL STOCKS'!$A$3:$AJ$2525, 27, FALSE)</f>
        <v>41.081169095497842</v>
      </c>
      <c r="AA34" s="46">
        <f>VLOOKUP($B34, 'ALL STOCKS'!$A$3:$AJ$2525, 28, FALSE)</f>
        <v>-3.3680923437238719</v>
      </c>
      <c r="AB34" s="46">
        <f>VLOOKUP($B34, 'ALL STOCKS'!$A$3:$AJ$2525, 29, FALSE)</f>
        <v>45.241961675868779</v>
      </c>
      <c r="AC34" s="50" t="str">
        <f>VLOOKUP($B34, 'ALL STOCKS'!$A$3:$AJ$2525, 30, FALSE)</f>
        <v/>
      </c>
      <c r="AD34" s="46">
        <f>VLOOKUP($B34, 'ALL STOCKS'!$A$3:$AJ$2525, 31, FALSE)</f>
        <v>-2.2082452795609426</v>
      </c>
      <c r="AE34" s="46">
        <f>VLOOKUP($B34, 'ALL STOCKS'!$A$3:$AJ$2525, 32, FALSE)</f>
        <v>10.524658527402963</v>
      </c>
    </row>
    <row r="35" spans="2:31" x14ac:dyDescent="0.3">
      <c r="B35" s="1" t="s">
        <v>33</v>
      </c>
      <c r="C35" s="2" t="str">
        <f>VLOOKUP(B35,'ALL STOCKS'!A$3:AJ$2525, 3, FALSE)</f>
        <v>NVR, Inc.</v>
      </c>
      <c r="D35" s="38">
        <f>VLOOKUP(B35, 'ALL STOCKS'!A$3:AJ$2525, 5, FALSE)</f>
        <v>0</v>
      </c>
      <c r="E35" s="46">
        <f>VLOOKUP($B35, 'ALL STOCKS'!$A$3:$AJ$2525, 6, FALSE)</f>
        <v>-21.083606269677816</v>
      </c>
      <c r="F35" s="46">
        <f>VLOOKUP($B35, 'ALL STOCKS'!$A$3:$AJ$2525, 7, FALSE)</f>
        <v>0</v>
      </c>
      <c r="G35" s="51" t="str">
        <f>VLOOKUP($B35, 'ALL STOCKS'!$A$3:$AJ$2525, 8, FALSE)</f>
        <v/>
      </c>
      <c r="H35" s="42">
        <f>VLOOKUP($B35, 'ALL STOCKS'!$A$3:$AJ$2525, 9, FALSE)</f>
        <v>21.23640511769284</v>
      </c>
      <c r="I35" s="44">
        <f>VLOOKUP($B35, 'ALL STOCKS'!$A$3:$AJ$2525, 10, FALSE)</f>
        <v>21.382592819999999</v>
      </c>
      <c r="J35" s="51" t="str">
        <f>VLOOKUP($B35, 'ALL STOCKS'!$A$3:$AJ$2525, 11, FALSE)</f>
        <v/>
      </c>
      <c r="K35" s="40" t="str">
        <f>VLOOKUP($B35, 'ALL STOCKS'!$A$3:$AJ$2525, 12, FALSE)</f>
        <v>Con Cycl</v>
      </c>
      <c r="L35" s="40" t="str">
        <f>VLOOKUP($B35, 'ALL STOCKS'!$A$3:$AJ$2525, 13, FALSE)</f>
        <v>Resi Constr</v>
      </c>
      <c r="M35" s="51" t="str">
        <f>VLOOKUP($B35, 'ALL STOCKS'!$A$3:$AJ$2525, 14, FALSE)</f>
        <v/>
      </c>
      <c r="N35" s="40" t="str">
        <f>VLOOKUP($B35, 'ALL STOCKS'!$A$3:$AJ$2525, 15, FALSE)</f>
        <v>Americas</v>
      </c>
      <c r="O35" s="40" t="str">
        <f>VLOOKUP($B35, 'ALL STOCKS'!$A$3:$AJ$2525, 16, FALSE)</f>
        <v>United States</v>
      </c>
      <c r="P35" s="51" t="str">
        <f>VLOOKUP($B35, 'ALL STOCKS'!$A$3:$AJ$2525, 17, FALSE)</f>
        <v/>
      </c>
      <c r="Q35" s="67">
        <f>VLOOKUP($B35, 'ALL STOCKS'!$A$3:$AJ$2525, 18, FALSE)</f>
        <v>4</v>
      </c>
      <c r="R35" s="42">
        <f>VLOOKUP($B35, 'ALL STOCKS'!$A$3:$AJ$2525, 19, FALSE)</f>
        <v>0</v>
      </c>
      <c r="S35" s="42">
        <f>VLOOKUP($B35, 'ALL STOCKS'!$A$3:$AJ$2525, 20, FALSE)</f>
        <v>0</v>
      </c>
      <c r="T35" s="42">
        <f>VLOOKUP($B35, 'ALL STOCKS'!$A$3:$AJ$2525, 21, FALSE)</f>
        <v>0</v>
      </c>
      <c r="U35" s="42">
        <f>VLOOKUP($B35, 'ALL STOCKS'!$A$3:$AJ$2525, 22, FALSE)</f>
        <v>1</v>
      </c>
      <c r="V35" s="51" t="str">
        <f>VLOOKUP($B35, 'ALL STOCKS'!$A$3:$AJ$2525, 23, FALSE)</f>
        <v/>
      </c>
      <c r="W35" s="40" t="str">
        <f>VLOOKUP($B35, 'ALL STOCKS'!$A$3:$AJ$2525, 24, FALSE)</f>
        <v>Medium</v>
      </c>
      <c r="X35" s="51" t="str">
        <f>VLOOKUP($B35, 'ALL STOCKS'!$A$3:$AJ$2525, 25, FALSE)</f>
        <v/>
      </c>
      <c r="Y35" s="46">
        <f>VLOOKUP($B35, 'ALL STOCKS'!$A$3:$AJ$2525, 26, FALSE)</f>
        <v>-12.362973418019294</v>
      </c>
      <c r="Z35" s="46">
        <f>VLOOKUP($B35, 'ALL STOCKS'!$A$3:$AJ$2525, 27, FALSE)</f>
        <v>5.4413922809241964</v>
      </c>
      <c r="AA35" s="46">
        <f>VLOOKUP($B35, 'ALL STOCKS'!$A$3:$AJ$2525, 28, FALSE)</f>
        <v>-24.923421063238081</v>
      </c>
      <c r="AB35" s="46">
        <f>VLOOKUP($B35, 'ALL STOCKS'!$A$3:$AJ$2525, 29, FALSE)</f>
        <v>14.918081349852708</v>
      </c>
      <c r="AC35" s="50" t="str">
        <f>VLOOKUP($B35, 'ALL STOCKS'!$A$3:$AJ$2525, 30, FALSE)</f>
        <v/>
      </c>
      <c r="AD35" s="46">
        <f>VLOOKUP($B35, 'ALL STOCKS'!$A$3:$AJ$2525, 31, FALSE)</f>
        <v>-33.510536198959933</v>
      </c>
      <c r="AE35" s="46">
        <f>VLOOKUP($B35, 'ALL STOCKS'!$A$3:$AJ$2525, 32, FALSE)</f>
        <v>-11.687669334800464</v>
      </c>
    </row>
    <row r="36" spans="2:31" x14ac:dyDescent="0.3">
      <c r="B36" s="1" t="s">
        <v>34</v>
      </c>
      <c r="C36" s="2" t="str">
        <f>VLOOKUP(B36,'ALL STOCKS'!A$3:AJ$2525, 3, FALSE)</f>
        <v>T-Mobile US, Inc.</v>
      </c>
      <c r="D36" s="38">
        <f>VLOOKUP(B36, 'ALL STOCKS'!A$3:AJ$2525, 5, FALSE)</f>
        <v>2</v>
      </c>
      <c r="E36" s="46">
        <f>VLOOKUP($B36, 'ALL STOCKS'!$A$3:$AJ$2525, 6, FALSE)</f>
        <v>-27.904423125189094</v>
      </c>
      <c r="F36" s="46">
        <f>VLOOKUP($B36, 'ALL STOCKS'!$A$3:$AJ$2525, 7, FALSE)</f>
        <v>1.6925016494337481</v>
      </c>
      <c r="G36" s="51" t="str">
        <f>VLOOKUP($B36, 'ALL STOCKS'!$A$3:$AJ$2525, 8, FALSE)</f>
        <v/>
      </c>
      <c r="H36" s="42">
        <f>VLOOKUP($B36, 'ALL STOCKS'!$A$3:$AJ$2525, 9, FALSE)</f>
        <v>29.968873796276679</v>
      </c>
      <c r="I36" s="44">
        <f>VLOOKUP($B36, 'ALL STOCKS'!$A$3:$AJ$2525, 10, FALSE)</f>
        <v>257.48462170400001</v>
      </c>
      <c r="J36" s="51" t="str">
        <f>VLOOKUP($B36, 'ALL STOCKS'!$A$3:$AJ$2525, 11, FALSE)</f>
        <v/>
      </c>
      <c r="K36" s="40" t="str">
        <f>VLOOKUP($B36, 'ALL STOCKS'!$A$3:$AJ$2525, 12, FALSE)</f>
        <v>Comms</v>
      </c>
      <c r="L36" s="40" t="str">
        <f>VLOOKUP($B36, 'ALL STOCKS'!$A$3:$AJ$2525, 13, FALSE)</f>
        <v>Telecoms</v>
      </c>
      <c r="M36" s="51" t="str">
        <f>VLOOKUP($B36, 'ALL STOCKS'!$A$3:$AJ$2525, 14, FALSE)</f>
        <v/>
      </c>
      <c r="N36" s="40" t="str">
        <f>VLOOKUP($B36, 'ALL STOCKS'!$A$3:$AJ$2525, 15, FALSE)</f>
        <v>Americas</v>
      </c>
      <c r="O36" s="40" t="str">
        <f>VLOOKUP($B36, 'ALL STOCKS'!$A$3:$AJ$2525, 16, FALSE)</f>
        <v>United States</v>
      </c>
      <c r="P36" s="51" t="str">
        <f>VLOOKUP($B36, 'ALL STOCKS'!$A$3:$AJ$2525, 17, FALSE)</f>
        <v/>
      </c>
      <c r="Q36" s="67">
        <f>VLOOKUP($B36, 'ALL STOCKS'!$A$3:$AJ$2525, 18, FALSE)</f>
        <v>2</v>
      </c>
      <c r="R36" s="42">
        <f>VLOOKUP($B36, 'ALL STOCKS'!$A$3:$AJ$2525, 19, FALSE)</f>
        <v>0</v>
      </c>
      <c r="S36" s="42">
        <f>VLOOKUP($B36, 'ALL STOCKS'!$A$3:$AJ$2525, 20, FALSE)</f>
        <v>0</v>
      </c>
      <c r="T36" s="42">
        <f>VLOOKUP($B36, 'ALL STOCKS'!$A$3:$AJ$2525, 21, FALSE)</f>
        <v>0</v>
      </c>
      <c r="U36" s="42">
        <f>VLOOKUP($B36, 'ALL STOCKS'!$A$3:$AJ$2525, 22, FALSE)</f>
        <v>0</v>
      </c>
      <c r="V36" s="51" t="str">
        <f>VLOOKUP($B36, 'ALL STOCKS'!$A$3:$AJ$2525, 23, FALSE)</f>
        <v/>
      </c>
      <c r="W36" s="40" t="str">
        <f>VLOOKUP($B36, 'ALL STOCKS'!$A$3:$AJ$2525, 24, FALSE)</f>
        <v>Medium</v>
      </c>
      <c r="X36" s="51" t="str">
        <f>VLOOKUP($B36, 'ALL STOCKS'!$A$3:$AJ$2525, 25, FALSE)</f>
        <v/>
      </c>
      <c r="Y36" s="46">
        <f>VLOOKUP($B36, 'ALL STOCKS'!$A$3:$AJ$2525, 26, FALSE)</f>
        <v>-13.017526517887687</v>
      </c>
      <c r="Z36" s="46">
        <f>VLOOKUP($B36, 'ALL STOCKS'!$A$3:$AJ$2525, 27, FALSE)</f>
        <v>3.6468243182024027</v>
      </c>
      <c r="AA36" s="46">
        <f>VLOOKUP($B36, 'ALL STOCKS'!$A$3:$AJ$2525, 28, FALSE)</f>
        <v>-14.624225688484223</v>
      </c>
      <c r="AB36" s="46">
        <f>VLOOKUP($B36, 'ALL STOCKS'!$A$3:$AJ$2525, 29, FALSE)</f>
        <v>35.359635743605359</v>
      </c>
      <c r="AC36" s="50" t="str">
        <f>VLOOKUP($B36, 'ALL STOCKS'!$A$3:$AJ$2525, 30, FALSE)</f>
        <v/>
      </c>
      <c r="AD36" s="46">
        <f>VLOOKUP($B36, 'ALL STOCKS'!$A$3:$AJ$2525, 31, FALSE)</f>
        <v>-27.904423125189094</v>
      </c>
      <c r="AE36" s="46">
        <f>VLOOKUP($B36, 'ALL STOCKS'!$A$3:$AJ$2525, 32, FALSE)</f>
        <v>4.1971669084216865</v>
      </c>
    </row>
  </sheetData>
  <autoFilter ref="A2:AG2" xr:uid="{79CE847C-396D-7D42-BD43-E3AC5120F0BD}"/>
  <conditionalFormatting sqref="D37:D1048576 D1:D2">
    <cfRule type="colorScale" priority="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:D1048576">
    <cfRule type="colorScale" priority="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:F1048576">
    <cfRule type="dataBar" priority="4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{244FEB0D-7FD9-B94D-BE3D-EF4BB30C096E}</x14:id>
        </ext>
      </extLst>
    </cfRule>
  </conditionalFormatting>
  <conditionalFormatting sqref="H1:H1048576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:N1048576">
    <cfRule type="colorScale" priority="8">
      <colorScale>
        <cfvo type="min"/>
        <cfvo type="max"/>
        <color rgb="FFFFEF9C"/>
        <color rgb="FF63BE7B"/>
      </colorScale>
    </cfRule>
  </conditionalFormatting>
  <conditionalFormatting sqref="Q1:Q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R1:S1048576">
    <cfRule type="dataBar" priority="3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{26DC5759-D551-5143-AE0C-08028E9C6BE6}</x14:id>
        </ext>
      </extLst>
    </cfRule>
  </conditionalFormatting>
  <conditionalFormatting sqref="T1:U1048576">
    <cfRule type="dataBar" priority="2">
      <dataBar>
        <cfvo type="min"/>
        <cfvo type="max"/>
        <color theme="5" tint="0.79998168889431442"/>
      </dataBar>
      <extLst>
        <ext xmlns:x14="http://schemas.microsoft.com/office/spreadsheetml/2009/9/main" uri="{B025F937-C7B1-47D3-B67F-A62EFF666E3E}">
          <x14:id>{BD3B13FF-F17D-3547-95B8-D8CC8F7BD15C}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4FEB0D-7FD9-B94D-BE3D-EF4BB30C096E}">
            <x14:dataBar minLength="0" maxLength="100" gradient="0">
              <x14:cfvo type="autoMin"/>
              <x14:cfvo type="autoMax"/>
              <x14:negativeFillColor theme="5" tint="0.79998168889431442"/>
              <x14:axisColor rgb="FF000000"/>
            </x14:dataBar>
          </x14:cfRule>
          <xm:sqref>E1:F1048576</xm:sqref>
        </x14:conditionalFormatting>
        <x14:conditionalFormatting xmlns:xm="http://schemas.microsoft.com/office/excel/2006/main">
          <x14:cfRule type="dataBar" id="{26DC5759-D551-5143-AE0C-08028E9C6B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R1:S1048576</xm:sqref>
        </x14:conditionalFormatting>
        <x14:conditionalFormatting xmlns:xm="http://schemas.microsoft.com/office/excel/2006/main">
          <x14:cfRule type="dataBar" id="{BD3B13FF-F17D-3547-95B8-D8CC8F7BD1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T1:U1048576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STOCKS</vt:lpstr>
      <vt:lpstr>BERKSHIRE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 Winder</dc:creator>
  <cp:lastModifiedBy>Kit Winder</cp:lastModifiedBy>
  <dcterms:created xsi:type="dcterms:W3CDTF">2025-10-14T07:57:51Z</dcterms:created>
  <dcterms:modified xsi:type="dcterms:W3CDTF">2025-10-17T09:10:03Z</dcterms:modified>
</cp:coreProperties>
</file>