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nife\Downloads\"/>
    </mc:Choice>
  </mc:AlternateContent>
  <xr:revisionPtr revIDLastSave="0" documentId="13_ncr:1_{B71D3399-B42F-4D26-99F2-9A5529D79D60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Cover" sheetId="1" r:id="rId1"/>
    <sheet name="Instructions" sheetId="2" r:id="rId2"/>
    <sheet name="Impact Assessment" sheetId="3" r:id="rId3"/>
    <sheet name="Dashboard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4" l="1"/>
  <c r="L22" i="3"/>
  <c r="K22" i="3"/>
  <c r="O22" i="3" s="1"/>
  <c r="O21" i="3"/>
  <c r="K21" i="3"/>
  <c r="L21" i="3" s="1"/>
  <c r="O20" i="3"/>
  <c r="K20" i="3"/>
  <c r="L20" i="3" s="1"/>
  <c r="K19" i="3"/>
  <c r="O19" i="3" s="1"/>
  <c r="K18" i="3"/>
  <c r="O18" i="3" s="1"/>
  <c r="K17" i="3"/>
  <c r="O17" i="3" s="1"/>
  <c r="O16" i="3"/>
  <c r="L16" i="3"/>
  <c r="K16" i="3"/>
  <c r="O15" i="3"/>
  <c r="L15" i="3"/>
  <c r="K15" i="3"/>
  <c r="K14" i="3"/>
  <c r="O14" i="3" s="1"/>
  <c r="K13" i="3"/>
  <c r="O13" i="3" s="1"/>
  <c r="O12" i="3"/>
  <c r="L12" i="3"/>
  <c r="K12" i="3"/>
  <c r="K11" i="3"/>
  <c r="O11" i="3" s="1"/>
  <c r="K10" i="3"/>
  <c r="O10" i="3" s="1"/>
  <c r="K9" i="3"/>
  <c r="O9" i="3" s="1"/>
  <c r="K8" i="3"/>
  <c r="L8" i="3" s="1"/>
  <c r="K7" i="3"/>
  <c r="L7" i="3" s="1"/>
  <c r="K6" i="3"/>
  <c r="L6" i="3" s="1"/>
  <c r="O5" i="3"/>
  <c r="K5" i="3"/>
  <c r="L5" i="3" s="1"/>
  <c r="O4" i="3"/>
  <c r="K4" i="3"/>
  <c r="L4" i="3" s="1"/>
  <c r="O3" i="3"/>
  <c r="C14" i="4" l="1"/>
  <c r="D13" i="4"/>
  <c r="C20" i="4"/>
  <c r="O6" i="3"/>
  <c r="F22" i="4" s="1"/>
  <c r="L17" i="3"/>
  <c r="L18" i="3"/>
  <c r="L13" i="3"/>
  <c r="O7" i="3"/>
  <c r="C22" i="4" s="1"/>
  <c r="L3" i="3"/>
  <c r="O8" i="3"/>
  <c r="F17" i="4" s="1"/>
  <c r="L19" i="3"/>
  <c r="L14" i="3"/>
  <c r="L9" i="3"/>
  <c r="L11" i="3"/>
  <c r="L10" i="3"/>
  <c r="E14" i="4" l="1"/>
  <c r="C21" i="4"/>
  <c r="D20" i="4"/>
  <c r="E4" i="4"/>
  <c r="F4" i="4"/>
  <c r="D4" i="4"/>
  <c r="C4" i="4"/>
  <c r="E20" i="4"/>
  <c r="F21" i="4"/>
  <c r="D14" i="4"/>
  <c r="C16" i="4"/>
  <c r="D18" i="4"/>
  <c r="D22" i="4"/>
  <c r="C17" i="4"/>
  <c r="D17" i="4"/>
  <c r="D19" i="4"/>
  <c r="E13" i="4"/>
  <c r="D15" i="4"/>
  <c r="E17" i="4"/>
  <c r="E18" i="4"/>
  <c r="E15" i="4"/>
  <c r="E21" i="4"/>
  <c r="E22" i="4"/>
  <c r="D16" i="4"/>
  <c r="F13" i="4"/>
  <c r="F20" i="4"/>
  <c r="D21" i="4"/>
  <c r="C15" i="4"/>
  <c r="C19" i="4"/>
  <c r="C18" i="4"/>
  <c r="E19" i="4"/>
  <c r="E16" i="4"/>
  <c r="F14" i="4"/>
  <c r="F15" i="4"/>
  <c r="F16" i="4"/>
  <c r="F18" i="4"/>
  <c r="F19" i="4"/>
  <c r="C13" i="4"/>
</calcChain>
</file>

<file path=xl/sharedStrings.xml><?xml version="1.0" encoding="utf-8"?>
<sst xmlns="http://schemas.openxmlformats.org/spreadsheetml/2006/main" count="91" uniqueCount="78">
  <si>
    <t>Business Impact Analysis</t>
  </si>
  <si>
    <t>Assess disruption impacts &amp; define recovery priorities</t>
  </si>
  <si>
    <t>Organisation</t>
  </si>
  <si>
    <t>[Your Organisation]</t>
  </si>
  <si>
    <t>Prepared By</t>
  </si>
  <si>
    <t>[Name / Role]</t>
  </si>
  <si>
    <t>Date</t>
  </si>
  <si>
    <t>[DD/MM/YYYY]</t>
  </si>
  <si>
    <t>Version</t>
  </si>
  <si>
    <t>1.0</t>
  </si>
  <si>
    <t>Classification</t>
  </si>
  <si>
    <t>Confidential</t>
  </si>
  <si>
    <t>Owner</t>
  </si>
  <si>
    <t>[BCP / Risk Owner]</t>
  </si>
  <si>
    <t>Business Impact Analysis Template • Confidential</t>
  </si>
  <si>
    <t>Instructions — How to Complete the BIA</t>
  </si>
  <si>
    <t>1</t>
  </si>
  <si>
    <t>List Processes
Go to the Impact Assessment sheet. Enter every business process, its department and owner.</t>
  </si>
  <si>
    <t>2</t>
  </si>
  <si>
    <t>Score Impacts
For each process, score the overall business impact (1–5) at each outage window: 1h, 4h, 8h, 24h, 72h, 1 week.</t>
  </si>
  <si>
    <t>3</t>
  </si>
  <si>
    <t>Set RTO &amp; RPO
Based on scores, choose the Recovery Time Objective and Recovery Point Objective from the dropdowns.</t>
  </si>
  <si>
    <t>4</t>
  </si>
  <si>
    <t>Review Dashboard
The Dashboard auto-summarises criticality counts and highlights top-priority processes.</t>
  </si>
  <si>
    <t>Colour Legend</t>
  </si>
  <si>
    <t>■</t>
  </si>
  <si>
    <t>Critical</t>
  </si>
  <si>
    <t>High</t>
  </si>
  <si>
    <t>Medium</t>
  </si>
  <si>
    <t>Low</t>
  </si>
  <si>
    <t>Negligible</t>
  </si>
  <si>
    <t>Glossary</t>
  </si>
  <si>
    <t>BIA</t>
  </si>
  <si>
    <t>RTO</t>
  </si>
  <si>
    <t>Recovery Time Objective — max tolerable downtime</t>
  </si>
  <si>
    <t>RPO</t>
  </si>
  <si>
    <t>Recovery Point Objective — max acceptable data loss (time)</t>
  </si>
  <si>
    <t>Impact Assessment — Score overall impact (1–5) per outage window</t>
  </si>
  <si>
    <t>ID</t>
  </si>
  <si>
    <t>Process Name</t>
  </si>
  <si>
    <t>Department</t>
  </si>
  <si>
    <t>Process Owner</t>
  </si>
  <si>
    <t>1h</t>
  </si>
  <si>
    <t>4h</t>
  </si>
  <si>
    <t>8h</t>
  </si>
  <si>
    <t>24h</t>
  </si>
  <si>
    <t>72h</t>
  </si>
  <si>
    <t>1wk</t>
  </si>
  <si>
    <t>Max Score</t>
  </si>
  <si>
    <t>Criticality</t>
  </si>
  <si>
    <t>BP-001</t>
  </si>
  <si>
    <t>BP-002</t>
  </si>
  <si>
    <t>BP-003</t>
  </si>
  <si>
    <t>BP-004</t>
  </si>
  <si>
    <t>BP-005</t>
  </si>
  <si>
    <t>BP-006</t>
  </si>
  <si>
    <t>BP-007</t>
  </si>
  <si>
    <t>BP-008</t>
  </si>
  <si>
    <t>BP-009</t>
  </si>
  <si>
    <t>BP-010</t>
  </si>
  <si>
    <t>BP-011</t>
  </si>
  <si>
    <t>BP-012</t>
  </si>
  <si>
    <t>BP-013</t>
  </si>
  <si>
    <t>BP-014</t>
  </si>
  <si>
    <t>BP-015</t>
  </si>
  <si>
    <t>BP-016</t>
  </si>
  <si>
    <t>BP-017</t>
  </si>
  <si>
    <t>BP-018</t>
  </si>
  <si>
    <t>BP-019</t>
  </si>
  <si>
    <t>BP-020</t>
  </si>
  <si>
    <t>BIA Dashboard</t>
  </si>
  <si>
    <t>Auto-calculated from Impact Assessment</t>
  </si>
  <si>
    <t>Total Processes</t>
  </si>
  <si>
    <t>Low / Negligible</t>
  </si>
  <si>
    <t>Processes Ranked by Impact Score</t>
  </si>
  <si>
    <t>Rank</t>
  </si>
  <si>
    <t>Process ID</t>
  </si>
  <si>
    <t>Business Impact Analysis •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</si>
</sst>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charset val="1"/>
    </font>
    <font>
      <b/>
      <sz val="32"/>
      <color rgb="FFFFFFFF"/>
      <name val="Calibri"/>
      <charset val="1"/>
    </font>
    <font>
      <i/>
      <sz val="11"/>
      <color rgb="FFAEBECF"/>
      <name val="Calibri"/>
      <charset val="1"/>
    </font>
    <font>
      <b/>
      <sz val="11"/>
      <color rgb="FF425466"/>
      <name val="Calibri"/>
      <charset val="1"/>
    </font>
    <font>
      <sz val="11"/>
      <color rgb="FFFFFFFF"/>
      <name val="Calibri"/>
      <charset val="1"/>
    </font>
    <font>
      <sz val="9"/>
      <color rgb="FF425466"/>
      <name val="Calibri"/>
      <charset val="1"/>
    </font>
    <font>
      <b/>
      <sz val="14"/>
      <color rgb="FFFFFFFF"/>
      <name val="Calibri"/>
      <charset val="1"/>
    </font>
    <font>
      <b/>
      <sz val="14"/>
      <color rgb="FF471AFF"/>
      <name val="Calibri"/>
      <charset val="1"/>
    </font>
    <font>
      <sz val="11"/>
      <color rgb="FF555555"/>
      <name val="Calibri"/>
      <charset val="1"/>
    </font>
    <font>
      <b/>
      <sz val="12"/>
      <color rgb="FF051D40"/>
      <name val="Calibri"/>
      <charset val="1"/>
    </font>
    <font>
      <b/>
      <sz val="11"/>
      <color rgb="FFC0392B"/>
      <name val="Calibri"/>
      <charset val="1"/>
    </font>
    <font>
      <b/>
      <sz val="11"/>
      <color rgb="FFE67E22"/>
      <name val="Calibri"/>
      <charset val="1"/>
    </font>
    <font>
      <b/>
      <sz val="11"/>
      <color rgb="FFB8860B"/>
      <name val="Calibri"/>
      <charset val="1"/>
    </font>
    <font>
      <b/>
      <sz val="11"/>
      <color rgb="FF27AE60"/>
      <name val="Calibri"/>
      <charset val="1"/>
    </font>
    <font>
      <b/>
      <sz val="11"/>
      <color rgb="FF7F8C8D"/>
      <name val="Calibri"/>
      <charset val="1"/>
    </font>
    <font>
      <b/>
      <sz val="11"/>
      <color rgb="FF471AFF"/>
      <name val="Calibri"/>
      <charset val="1"/>
    </font>
    <font>
      <b/>
      <sz val="11"/>
      <color rgb="FFFFFFFF"/>
      <name val="Calibri"/>
      <charset val="1"/>
    </font>
    <font>
      <b/>
      <sz val="11"/>
      <color rgb="FF051D40"/>
      <name val="Calibri"/>
      <charset val="1"/>
    </font>
    <font>
      <b/>
      <sz val="18"/>
      <color rgb="FFFFFFFF"/>
      <name val="Calibri"/>
      <charset val="1"/>
    </font>
    <font>
      <i/>
      <sz val="10"/>
      <color rgb="FFAEBECF"/>
      <name val="Calibri"/>
      <charset val="1"/>
    </font>
    <font>
      <b/>
      <sz val="34"/>
      <color rgb="FF471AFF"/>
      <name val="Calibri"/>
      <charset val="1"/>
    </font>
    <font>
      <sz val="11"/>
      <color rgb="FFAEBECF"/>
      <name val="Calibri"/>
      <charset val="1"/>
    </font>
    <font>
      <b/>
      <sz val="13"/>
      <color rgb="FF051D4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051D40"/>
        <bgColor rgb="FF0D2A5E"/>
      </patternFill>
    </fill>
    <fill>
      <patternFill patternType="solid">
        <fgColor rgb="FF471AFF"/>
        <bgColor rgb="FF0000FF"/>
      </patternFill>
    </fill>
    <fill>
      <patternFill patternType="solid">
        <fgColor rgb="FF0D2A5E"/>
        <bgColor rgb="FF051D40"/>
      </patternFill>
    </fill>
    <fill>
      <patternFill patternType="solid">
        <fgColor rgb="FFFADBD8"/>
        <bgColor rgb="FFFDEBD0"/>
      </patternFill>
    </fill>
    <fill>
      <patternFill patternType="solid">
        <fgColor rgb="FFFDEBD0"/>
        <bgColor rgb="FFFADBD8"/>
      </patternFill>
    </fill>
    <fill>
      <patternFill patternType="solid">
        <fgColor rgb="FFFEF9E7"/>
        <bgColor rgb="FFFFFFFF"/>
      </patternFill>
    </fill>
    <fill>
      <patternFill patternType="solid">
        <fgColor rgb="FFD5F5E3"/>
        <bgColor rgb="FFCCFFFF"/>
      </patternFill>
    </fill>
    <fill>
      <patternFill patternType="solid">
        <fgColor rgb="FFF2F2F2"/>
        <bgColor rgb="FFFEF9E7"/>
      </patternFill>
    </fill>
    <fill>
      <patternFill patternType="solid">
        <fgColor rgb="FFFFFFFF"/>
        <bgColor rgb="FFFEF9E7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71AFF"/>
      </bottom>
      <diagonal/>
    </border>
    <border>
      <left style="thin">
        <color rgb="FF471AFF"/>
      </left>
      <right style="thin">
        <color rgb="FF471AFF"/>
      </right>
      <top style="thin">
        <color rgb="FF471AFF"/>
      </top>
      <bottom style="thin">
        <color rgb="FF471AFF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2" fillId="0" borderId="0" xfId="0" applyFont="1"/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9" fillId="0" borderId="0" xfId="0" applyFont="1"/>
    <xf numFmtId="0" fontId="1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10" fillId="5" borderId="0" xfId="0" applyFont="1" applyFill="1" applyAlignment="1">
      <alignment horizontal="center" vertical="center"/>
    </xf>
    <xf numFmtId="0" fontId="8" fillId="0" borderId="0" xfId="0" applyFont="1"/>
    <xf numFmtId="0" fontId="11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5" fillId="0" borderId="0" xfId="0" applyFont="1"/>
    <xf numFmtId="0" fontId="16" fillId="3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center" vertical="center"/>
    </xf>
    <xf numFmtId="164" fontId="0" fillId="0" borderId="0" xfId="0" applyNumberFormat="1"/>
    <xf numFmtId="0" fontId="17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color rgb="FF7F8C8D"/>
        <name val="Calibri"/>
        <charset val="1"/>
      </font>
      <fill>
        <patternFill>
          <bgColor rgb="FFF2F2F2"/>
        </patternFill>
      </fill>
    </dxf>
    <dxf>
      <font>
        <b/>
        <color rgb="FF27AE60"/>
        <name val="Calibri"/>
        <charset val="1"/>
      </font>
      <fill>
        <patternFill>
          <bgColor rgb="FFD5F5E3"/>
        </patternFill>
      </fill>
    </dxf>
    <dxf>
      <font>
        <b/>
        <color rgb="FFB8860B"/>
        <name val="Calibri"/>
        <charset val="1"/>
      </font>
      <fill>
        <patternFill>
          <bgColor rgb="FFFEF9E7"/>
        </patternFill>
      </fill>
    </dxf>
    <dxf>
      <font>
        <b/>
        <color rgb="FFE67E22"/>
        <name val="Calibri"/>
        <charset val="1"/>
      </font>
      <fill>
        <patternFill>
          <bgColor rgb="FFFDEBD0"/>
        </patternFill>
      </fill>
    </dxf>
    <dxf>
      <font>
        <b/>
        <color rgb="FFC0392B"/>
        <name val="Calibri"/>
        <charset val="1"/>
      </font>
      <fill>
        <patternFill>
          <bgColor rgb="FFFADBD8"/>
        </patternFill>
      </fill>
    </dxf>
    <dxf>
      <font>
        <b/>
        <color rgb="FF7F8C8D"/>
        <name val="Calibri"/>
        <charset val="1"/>
      </font>
      <fill>
        <patternFill>
          <bgColor rgb="FFF2F2F2"/>
        </patternFill>
      </fill>
    </dxf>
    <dxf>
      <font>
        <b/>
        <color rgb="FF27AE60"/>
        <name val="Calibri"/>
        <charset val="1"/>
      </font>
      <fill>
        <patternFill>
          <bgColor rgb="FFD5F5E3"/>
        </patternFill>
      </fill>
    </dxf>
    <dxf>
      <font>
        <b/>
        <color rgb="FFB8860B"/>
        <name val="Calibri"/>
        <charset val="1"/>
      </font>
      <fill>
        <patternFill>
          <bgColor rgb="FFFEF9E7"/>
        </patternFill>
      </fill>
    </dxf>
    <dxf>
      <font>
        <b/>
        <color rgb="FFE67E22"/>
        <name val="Calibri"/>
        <charset val="1"/>
      </font>
      <fill>
        <patternFill>
          <bgColor rgb="FFFDEBD0"/>
        </patternFill>
      </fill>
    </dxf>
    <dxf>
      <font>
        <b/>
        <color rgb="FFC0392B"/>
        <name val="Calibri"/>
        <charset val="1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471A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AEBECF"/>
      <rgbColor rgb="FF7F8C8D"/>
      <rgbColor rgb="FF9999FF"/>
      <rgbColor rgb="FF993366"/>
      <rgbColor rgb="FFFEF9E7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DEBD0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E67E22"/>
      <rgbColor rgb="FF555555"/>
      <rgbColor rgb="FF969696"/>
      <rgbColor rgb="FF0D2A5E"/>
      <rgbColor rgb="FF27AE60"/>
      <rgbColor rgb="FF051D40"/>
      <rgbColor rgb="FF333300"/>
      <rgbColor rgb="FFC0392B"/>
      <rgbColor rgb="FF993366"/>
      <rgbColor rgb="FF42546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51D40"/>
  </sheetPr>
  <dimension ref="A1:E42"/>
  <sheetViews>
    <sheetView showGridLines="0" tabSelected="1" zoomScaleNormal="100" workbookViewId="0">
      <selection activeCell="B15" sqref="B15"/>
    </sheetView>
  </sheetViews>
  <sheetFormatPr defaultColWidth="8.6640625" defaultRowHeight="14.4" x14ac:dyDescent="0.3"/>
  <cols>
    <col min="1" max="1" width="4" customWidth="1"/>
    <col min="2" max="5" width="28" customWidth="1"/>
  </cols>
  <sheetData>
    <row r="1" spans="1:5" x14ac:dyDescent="0.3">
      <c r="A1" s="11"/>
      <c r="B1" s="11"/>
      <c r="C1" s="11"/>
      <c r="D1" s="11"/>
      <c r="E1" s="11"/>
    </row>
    <row r="2" spans="1:5" x14ac:dyDescent="0.3">
      <c r="A2" s="11"/>
      <c r="B2" s="11"/>
      <c r="C2" s="11"/>
      <c r="D2" s="11"/>
      <c r="E2" s="11"/>
    </row>
    <row r="3" spans="1:5" x14ac:dyDescent="0.3">
      <c r="A3" s="11"/>
      <c r="B3" s="11"/>
      <c r="C3" s="11"/>
      <c r="D3" s="11"/>
      <c r="E3" s="11"/>
    </row>
    <row r="4" spans="1:5" x14ac:dyDescent="0.3">
      <c r="A4" s="11"/>
      <c r="B4" s="11"/>
      <c r="C4" s="11"/>
      <c r="D4" s="11"/>
      <c r="E4" s="11"/>
    </row>
    <row r="5" spans="1:5" x14ac:dyDescent="0.3">
      <c r="A5" s="11"/>
      <c r="B5" s="11"/>
      <c r="C5" s="11"/>
      <c r="D5" s="11"/>
      <c r="E5" s="11"/>
    </row>
    <row r="6" spans="1:5" x14ac:dyDescent="0.3">
      <c r="A6" s="11"/>
      <c r="B6" s="11"/>
      <c r="C6" s="11"/>
      <c r="D6" s="11"/>
      <c r="E6" s="11"/>
    </row>
    <row r="7" spans="1:5" x14ac:dyDescent="0.3">
      <c r="A7" s="11"/>
      <c r="B7" s="11"/>
      <c r="C7" s="11"/>
      <c r="D7" s="11"/>
      <c r="E7" s="11"/>
    </row>
    <row r="8" spans="1:5" x14ac:dyDescent="0.3">
      <c r="A8" s="11"/>
      <c r="B8" s="11"/>
      <c r="C8" s="11"/>
      <c r="D8" s="11"/>
      <c r="E8" s="11"/>
    </row>
    <row r="9" spans="1:5" x14ac:dyDescent="0.3">
      <c r="A9" s="11"/>
      <c r="B9" s="11"/>
      <c r="C9" s="11"/>
      <c r="D9" s="11"/>
      <c r="E9" s="11"/>
    </row>
    <row r="10" spans="1:5" x14ac:dyDescent="0.3">
      <c r="A10" s="11"/>
      <c r="B10" s="10" t="s">
        <v>0</v>
      </c>
      <c r="C10" s="10"/>
      <c r="D10" s="10"/>
      <c r="E10" s="10"/>
    </row>
    <row r="11" spans="1:5" x14ac:dyDescent="0.3">
      <c r="A11" s="11"/>
      <c r="B11" s="10"/>
      <c r="C11" s="10"/>
      <c r="D11" s="10"/>
      <c r="E11" s="10"/>
    </row>
    <row r="12" spans="1:5" ht="4.5" customHeight="1" x14ac:dyDescent="0.3">
      <c r="A12" s="12"/>
      <c r="B12" s="12"/>
      <c r="C12" s="12"/>
      <c r="D12" s="12"/>
      <c r="E12" s="12"/>
    </row>
    <row r="14" spans="1:5" x14ac:dyDescent="0.3">
      <c r="B14" s="9" t="s">
        <v>1</v>
      </c>
      <c r="C14" s="9"/>
      <c r="D14" s="9"/>
      <c r="E14" s="9"/>
    </row>
    <row r="18" spans="2:4" x14ac:dyDescent="0.3">
      <c r="B18" s="13" t="s">
        <v>2</v>
      </c>
      <c r="C18" s="8" t="s">
        <v>3</v>
      </c>
      <c r="D18" s="8"/>
    </row>
    <row r="19" spans="2:4" x14ac:dyDescent="0.3">
      <c r="B19" s="13" t="s">
        <v>4</v>
      </c>
      <c r="C19" s="8" t="s">
        <v>5</v>
      </c>
      <c r="D19" s="8"/>
    </row>
    <row r="20" spans="2:4" x14ac:dyDescent="0.3">
      <c r="B20" s="13" t="s">
        <v>6</v>
      </c>
      <c r="C20" s="8" t="s">
        <v>7</v>
      </c>
      <c r="D20" s="8"/>
    </row>
    <row r="21" spans="2:4" x14ac:dyDescent="0.3">
      <c r="B21" s="13" t="s">
        <v>8</v>
      </c>
      <c r="C21" s="8" t="s">
        <v>9</v>
      </c>
      <c r="D21" s="8"/>
    </row>
    <row r="22" spans="2:4" x14ac:dyDescent="0.3">
      <c r="B22" s="13" t="s">
        <v>10</v>
      </c>
      <c r="C22" s="8" t="s">
        <v>11</v>
      </c>
      <c r="D22" s="8"/>
    </row>
    <row r="23" spans="2:4" x14ac:dyDescent="0.3">
      <c r="B23" s="13" t="s">
        <v>12</v>
      </c>
      <c r="C23" s="8" t="s">
        <v>13</v>
      </c>
      <c r="D23" s="8"/>
    </row>
    <row r="40" spans="1:5" ht="4.5" customHeight="1" x14ac:dyDescent="0.3">
      <c r="A40" s="12"/>
      <c r="B40" s="12"/>
      <c r="C40" s="12"/>
      <c r="D40" s="12"/>
      <c r="E40" s="12"/>
    </row>
    <row r="42" spans="1:5" x14ac:dyDescent="0.3">
      <c r="B42" s="7" t="s">
        <v>14</v>
      </c>
      <c r="C42" s="7"/>
      <c r="D42" s="7"/>
      <c r="E42" s="7"/>
    </row>
  </sheetData>
  <mergeCells count="9">
    <mergeCell ref="C21:D21"/>
    <mergeCell ref="C22:D22"/>
    <mergeCell ref="C23:D23"/>
    <mergeCell ref="B42:E42"/>
    <mergeCell ref="B10:E11"/>
    <mergeCell ref="B14:E14"/>
    <mergeCell ref="C18:D18"/>
    <mergeCell ref="C19:D19"/>
    <mergeCell ref="C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1AFF"/>
  </sheetPr>
  <dimension ref="A1:C18"/>
  <sheetViews>
    <sheetView showGridLines="0" zoomScaleNormal="100" workbookViewId="0">
      <selection sqref="A1:C1"/>
    </sheetView>
  </sheetViews>
  <sheetFormatPr defaultColWidth="8.6640625" defaultRowHeight="14.4" x14ac:dyDescent="0.3"/>
  <cols>
    <col min="1" max="1" width="4" customWidth="1"/>
    <col min="2" max="2" width="5" customWidth="1"/>
    <col min="3" max="3" width="70" customWidth="1"/>
  </cols>
  <sheetData>
    <row r="1" spans="1:3" ht="39.75" customHeight="1" x14ac:dyDescent="0.3">
      <c r="A1" s="6" t="s">
        <v>15</v>
      </c>
      <c r="B1" s="6"/>
      <c r="C1" s="6"/>
    </row>
    <row r="3" spans="1:3" ht="49.5" customHeight="1" x14ac:dyDescent="0.3">
      <c r="B3" s="14" t="s">
        <v>16</v>
      </c>
      <c r="C3" s="15" t="s">
        <v>17</v>
      </c>
    </row>
    <row r="4" spans="1:3" ht="49.5" customHeight="1" x14ac:dyDescent="0.3">
      <c r="B4" s="14" t="s">
        <v>18</v>
      </c>
      <c r="C4" s="15" t="s">
        <v>19</v>
      </c>
    </row>
    <row r="5" spans="1:3" ht="49.5" customHeight="1" x14ac:dyDescent="0.3">
      <c r="B5" s="14" t="s">
        <v>20</v>
      </c>
      <c r="C5" s="15" t="s">
        <v>21</v>
      </c>
    </row>
    <row r="6" spans="1:3" ht="49.5" customHeight="1" x14ac:dyDescent="0.3">
      <c r="B6" s="14" t="s">
        <v>22</v>
      </c>
      <c r="C6" s="15" t="s">
        <v>23</v>
      </c>
    </row>
    <row r="8" spans="1:3" ht="15.6" x14ac:dyDescent="0.3">
      <c r="B8" s="16" t="s">
        <v>24</v>
      </c>
    </row>
    <row r="9" spans="1:3" x14ac:dyDescent="0.3">
      <c r="B9" s="17" t="s">
        <v>25</v>
      </c>
      <c r="C9" s="18" t="s">
        <v>26</v>
      </c>
    </row>
    <row r="10" spans="1:3" x14ac:dyDescent="0.3">
      <c r="B10" s="19" t="s">
        <v>25</v>
      </c>
      <c r="C10" s="18" t="s">
        <v>27</v>
      </c>
    </row>
    <row r="11" spans="1:3" x14ac:dyDescent="0.3">
      <c r="B11" s="20" t="s">
        <v>25</v>
      </c>
      <c r="C11" s="18" t="s">
        <v>28</v>
      </c>
    </row>
    <row r="12" spans="1:3" x14ac:dyDescent="0.3">
      <c r="B12" s="21" t="s">
        <v>25</v>
      </c>
      <c r="C12" s="18" t="s">
        <v>29</v>
      </c>
    </row>
    <row r="13" spans="1:3" x14ac:dyDescent="0.3">
      <c r="B13" s="22" t="s">
        <v>25</v>
      </c>
      <c r="C13" s="18" t="s">
        <v>30</v>
      </c>
    </row>
    <row r="15" spans="1:3" ht="15.6" x14ac:dyDescent="0.3">
      <c r="B15" s="16" t="s">
        <v>31</v>
      </c>
    </row>
    <row r="16" spans="1:3" ht="24" customHeight="1" x14ac:dyDescent="0.3">
      <c r="B16" s="23" t="s">
        <v>32</v>
      </c>
      <c r="C16" s="18" t="s">
        <v>0</v>
      </c>
    </row>
    <row r="17" spans="2:3" ht="24" customHeight="1" x14ac:dyDescent="0.3">
      <c r="B17" s="23" t="s">
        <v>33</v>
      </c>
      <c r="C17" s="18" t="s">
        <v>34</v>
      </c>
    </row>
    <row r="18" spans="2:3" ht="24" customHeight="1" x14ac:dyDescent="0.3">
      <c r="B18" s="23" t="s">
        <v>35</v>
      </c>
      <c r="C18" s="18" t="s">
        <v>36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71AFF"/>
  </sheetPr>
  <dimension ref="A1:O22"/>
  <sheetViews>
    <sheetView showGridLines="0" zoomScaleNormal="100" workbookViewId="0">
      <pane ySplit="2" topLeftCell="A3" activePane="bottomLeft" state="frozen"/>
      <selection pane="bottomLeft" activeCell="N8" sqref="N8"/>
    </sheetView>
  </sheetViews>
  <sheetFormatPr defaultColWidth="8.6640625" defaultRowHeight="14.4" x14ac:dyDescent="0.3"/>
  <cols>
    <col min="1" max="1" width="6" customWidth="1"/>
    <col min="2" max="2" width="28" customWidth="1"/>
    <col min="3" max="4" width="18" customWidth="1"/>
    <col min="5" max="10" width="7" customWidth="1"/>
    <col min="11" max="11" width="12" customWidth="1"/>
    <col min="12" max="14" width="14" customWidth="1"/>
    <col min="15" max="15" width="0.5546875" hidden="1" customWidth="1"/>
  </cols>
  <sheetData>
    <row r="1" spans="1:15" ht="36" customHeight="1" x14ac:dyDescent="0.3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5" ht="36" customHeight="1" x14ac:dyDescent="0.3">
      <c r="A2" s="24" t="s">
        <v>38</v>
      </c>
      <c r="B2" s="24" t="s">
        <v>39</v>
      </c>
      <c r="C2" s="24" t="s">
        <v>40</v>
      </c>
      <c r="D2" s="24" t="s">
        <v>41</v>
      </c>
      <c r="E2" s="24" t="s">
        <v>42</v>
      </c>
      <c r="F2" s="24" t="s">
        <v>43</v>
      </c>
      <c r="G2" s="24" t="s">
        <v>44</v>
      </c>
      <c r="H2" s="24" t="s">
        <v>45</v>
      </c>
      <c r="I2" s="24" t="s">
        <v>46</v>
      </c>
      <c r="J2" s="24" t="s">
        <v>47</v>
      </c>
      <c r="K2" s="24" t="s">
        <v>48</v>
      </c>
      <c r="L2" s="24" t="s">
        <v>49</v>
      </c>
      <c r="M2" s="24" t="s">
        <v>33</v>
      </c>
      <c r="N2" s="24" t="s">
        <v>35</v>
      </c>
    </row>
    <row r="3" spans="1:15" ht="21.75" customHeight="1" x14ac:dyDescent="0.3">
      <c r="A3" s="25" t="s">
        <v>50</v>
      </c>
      <c r="B3" s="26"/>
      <c r="C3" s="26"/>
      <c r="D3" s="26"/>
      <c r="E3" s="27"/>
      <c r="F3" s="27"/>
      <c r="G3" s="27"/>
      <c r="H3" s="27"/>
      <c r="I3" s="27"/>
      <c r="J3" s="27"/>
      <c r="K3" s="25"/>
      <c r="L3" s="25" t="str">
        <f t="shared" ref="L3:L22" si="0">IF(K3="","",IF(K3&gt;=5,"Critical",IF(K3&gt;=4,"High",IF(K3&gt;=3,"Medium",IF(K3&gt;=2,"Low","Negligible")))))</f>
        <v/>
      </c>
      <c r="M3" s="26"/>
      <c r="N3" s="26"/>
      <c r="O3" s="28" t="str">
        <f t="shared" ref="O3:O22" si="1">IF(K3="","",K3+ROW()/10000)</f>
        <v/>
      </c>
    </row>
    <row r="4" spans="1:15" ht="21.75" customHeight="1" x14ac:dyDescent="0.3">
      <c r="A4" s="29" t="s">
        <v>51</v>
      </c>
      <c r="B4" s="30"/>
      <c r="C4" s="30"/>
      <c r="D4" s="30"/>
      <c r="E4" s="31"/>
      <c r="F4" s="31"/>
      <c r="G4" s="31"/>
      <c r="H4" s="31"/>
      <c r="I4" s="31"/>
      <c r="J4" s="31"/>
      <c r="K4" s="29" t="str">
        <f t="shared" ref="K3:K22" si="2">IF(COUNTA(E4:J4)=0,"",MAX(E4:J4))</f>
        <v/>
      </c>
      <c r="L4" s="29" t="str">
        <f t="shared" si="0"/>
        <v/>
      </c>
      <c r="M4" s="30"/>
      <c r="N4" s="30"/>
      <c r="O4" s="28" t="str">
        <f t="shared" si="1"/>
        <v/>
      </c>
    </row>
    <row r="5" spans="1:15" ht="21.75" customHeight="1" x14ac:dyDescent="0.3">
      <c r="A5" s="25" t="s">
        <v>52</v>
      </c>
      <c r="B5" s="26"/>
      <c r="C5" s="26"/>
      <c r="D5" s="26"/>
      <c r="E5" s="27"/>
      <c r="F5" s="27"/>
      <c r="G5" s="27"/>
      <c r="H5" s="27"/>
      <c r="I5" s="27"/>
      <c r="J5" s="27"/>
      <c r="K5" s="25" t="str">
        <f t="shared" si="2"/>
        <v/>
      </c>
      <c r="L5" s="25" t="str">
        <f t="shared" si="0"/>
        <v/>
      </c>
      <c r="M5" s="26"/>
      <c r="N5" s="26"/>
      <c r="O5" s="28" t="str">
        <f t="shared" si="1"/>
        <v/>
      </c>
    </row>
    <row r="6" spans="1:15" ht="21.75" customHeight="1" x14ac:dyDescent="0.3">
      <c r="A6" s="29" t="s">
        <v>53</v>
      </c>
      <c r="B6" s="30"/>
      <c r="C6" s="30"/>
      <c r="D6" s="30"/>
      <c r="E6" s="31"/>
      <c r="F6" s="31"/>
      <c r="G6" s="31"/>
      <c r="H6" s="31"/>
      <c r="I6" s="31"/>
      <c r="J6" s="31"/>
      <c r="K6" s="29" t="str">
        <f t="shared" si="2"/>
        <v/>
      </c>
      <c r="L6" s="29" t="str">
        <f t="shared" si="0"/>
        <v/>
      </c>
      <c r="M6" s="30"/>
      <c r="N6" s="30"/>
      <c r="O6" s="28" t="str">
        <f t="shared" si="1"/>
        <v/>
      </c>
    </row>
    <row r="7" spans="1:15" ht="21.75" customHeight="1" x14ac:dyDescent="0.3">
      <c r="A7" s="25" t="s">
        <v>54</v>
      </c>
      <c r="B7" s="26"/>
      <c r="C7" s="26"/>
      <c r="D7" s="26"/>
      <c r="E7" s="27"/>
      <c r="F7" s="27"/>
      <c r="G7" s="27"/>
      <c r="H7" s="27"/>
      <c r="I7" s="27"/>
      <c r="J7" s="27"/>
      <c r="K7" s="25" t="str">
        <f t="shared" si="2"/>
        <v/>
      </c>
      <c r="L7" s="25" t="str">
        <f t="shared" si="0"/>
        <v/>
      </c>
      <c r="M7" s="26"/>
      <c r="N7" s="26"/>
      <c r="O7" s="28" t="str">
        <f t="shared" si="1"/>
        <v/>
      </c>
    </row>
    <row r="8" spans="1:15" ht="21.75" customHeight="1" x14ac:dyDescent="0.3">
      <c r="A8" s="29" t="s">
        <v>55</v>
      </c>
      <c r="B8" s="30"/>
      <c r="C8" s="30"/>
      <c r="D8" s="30"/>
      <c r="E8" s="31"/>
      <c r="F8" s="31"/>
      <c r="G8" s="31"/>
      <c r="H8" s="31"/>
      <c r="I8" s="31"/>
      <c r="J8" s="31"/>
      <c r="K8" s="29" t="str">
        <f t="shared" si="2"/>
        <v/>
      </c>
      <c r="L8" s="29" t="str">
        <f t="shared" si="0"/>
        <v/>
      </c>
      <c r="M8" s="30"/>
      <c r="N8" s="30"/>
      <c r="O8" s="28" t="str">
        <f t="shared" si="1"/>
        <v/>
      </c>
    </row>
    <row r="9" spans="1:15" ht="21.75" customHeight="1" x14ac:dyDescent="0.3">
      <c r="A9" s="25" t="s">
        <v>56</v>
      </c>
      <c r="B9" s="26"/>
      <c r="C9" s="26"/>
      <c r="D9" s="26"/>
      <c r="E9" s="27"/>
      <c r="F9" s="27"/>
      <c r="G9" s="27"/>
      <c r="H9" s="27"/>
      <c r="I9" s="27"/>
      <c r="J9" s="27"/>
      <c r="K9" s="25" t="str">
        <f t="shared" si="2"/>
        <v/>
      </c>
      <c r="L9" s="25" t="str">
        <f t="shared" si="0"/>
        <v/>
      </c>
      <c r="M9" s="26"/>
      <c r="N9" s="26"/>
      <c r="O9" s="28" t="str">
        <f t="shared" si="1"/>
        <v/>
      </c>
    </row>
    <row r="10" spans="1:15" ht="21.75" customHeight="1" x14ac:dyDescent="0.3">
      <c r="A10" s="29" t="s">
        <v>57</v>
      </c>
      <c r="B10" s="30"/>
      <c r="C10" s="30"/>
      <c r="D10" s="30"/>
      <c r="E10" s="31"/>
      <c r="F10" s="31"/>
      <c r="G10" s="31"/>
      <c r="H10" s="31"/>
      <c r="I10" s="31"/>
      <c r="J10" s="31"/>
      <c r="K10" s="29" t="str">
        <f t="shared" si="2"/>
        <v/>
      </c>
      <c r="L10" s="29" t="str">
        <f t="shared" si="0"/>
        <v/>
      </c>
      <c r="M10" s="30"/>
      <c r="N10" s="30"/>
      <c r="O10" s="28" t="str">
        <f t="shared" si="1"/>
        <v/>
      </c>
    </row>
    <row r="11" spans="1:15" ht="21.75" customHeight="1" x14ac:dyDescent="0.3">
      <c r="A11" s="25" t="s">
        <v>58</v>
      </c>
      <c r="B11" s="26"/>
      <c r="C11" s="26"/>
      <c r="D11" s="26"/>
      <c r="E11" s="27"/>
      <c r="F11" s="27"/>
      <c r="G11" s="27"/>
      <c r="H11" s="27"/>
      <c r="I11" s="27"/>
      <c r="J11" s="27"/>
      <c r="K11" s="25" t="str">
        <f t="shared" si="2"/>
        <v/>
      </c>
      <c r="L11" s="25" t="str">
        <f t="shared" si="0"/>
        <v/>
      </c>
      <c r="M11" s="26"/>
      <c r="N11" s="26"/>
      <c r="O11" s="28" t="str">
        <f t="shared" si="1"/>
        <v/>
      </c>
    </row>
    <row r="12" spans="1:15" ht="21.75" customHeight="1" x14ac:dyDescent="0.3">
      <c r="A12" s="29" t="s">
        <v>59</v>
      </c>
      <c r="B12" s="30"/>
      <c r="C12" s="30"/>
      <c r="D12" s="30"/>
      <c r="E12" s="31"/>
      <c r="F12" s="31"/>
      <c r="G12" s="31"/>
      <c r="H12" s="31"/>
      <c r="I12" s="31"/>
      <c r="J12" s="31"/>
      <c r="K12" s="29" t="str">
        <f t="shared" si="2"/>
        <v/>
      </c>
      <c r="L12" s="29" t="str">
        <f t="shared" si="0"/>
        <v/>
      </c>
      <c r="M12" s="30"/>
      <c r="N12" s="30"/>
      <c r="O12" s="28" t="str">
        <f t="shared" si="1"/>
        <v/>
      </c>
    </row>
    <row r="13" spans="1:15" ht="21.75" customHeight="1" x14ac:dyDescent="0.3">
      <c r="A13" s="25" t="s">
        <v>60</v>
      </c>
      <c r="B13" s="26"/>
      <c r="C13" s="26"/>
      <c r="D13" s="26"/>
      <c r="E13" s="27"/>
      <c r="F13" s="27"/>
      <c r="G13" s="27"/>
      <c r="H13" s="27"/>
      <c r="I13" s="27"/>
      <c r="J13" s="27"/>
      <c r="K13" s="25" t="str">
        <f t="shared" si="2"/>
        <v/>
      </c>
      <c r="L13" s="25" t="str">
        <f t="shared" si="0"/>
        <v/>
      </c>
      <c r="M13" s="26"/>
      <c r="N13" s="26"/>
      <c r="O13" s="28" t="str">
        <f t="shared" si="1"/>
        <v/>
      </c>
    </row>
    <row r="14" spans="1:15" ht="21.75" customHeight="1" x14ac:dyDescent="0.3">
      <c r="A14" s="29" t="s">
        <v>61</v>
      </c>
      <c r="B14" s="30"/>
      <c r="C14" s="30"/>
      <c r="D14" s="30"/>
      <c r="E14" s="31"/>
      <c r="F14" s="31"/>
      <c r="G14" s="31"/>
      <c r="H14" s="31"/>
      <c r="I14" s="31"/>
      <c r="J14" s="31"/>
      <c r="K14" s="29" t="str">
        <f t="shared" si="2"/>
        <v/>
      </c>
      <c r="L14" s="29" t="str">
        <f t="shared" si="0"/>
        <v/>
      </c>
      <c r="M14" s="30"/>
      <c r="N14" s="30"/>
      <c r="O14" s="28" t="str">
        <f t="shared" si="1"/>
        <v/>
      </c>
    </row>
    <row r="15" spans="1:15" ht="21.75" customHeight="1" x14ac:dyDescent="0.3">
      <c r="A15" s="25" t="s">
        <v>62</v>
      </c>
      <c r="B15" s="26"/>
      <c r="C15" s="26"/>
      <c r="D15" s="26"/>
      <c r="E15" s="27"/>
      <c r="F15" s="27"/>
      <c r="G15" s="27"/>
      <c r="H15" s="27"/>
      <c r="I15" s="27"/>
      <c r="J15" s="27"/>
      <c r="K15" s="25" t="str">
        <f t="shared" si="2"/>
        <v/>
      </c>
      <c r="L15" s="25" t="str">
        <f t="shared" si="0"/>
        <v/>
      </c>
      <c r="M15" s="26"/>
      <c r="N15" s="26"/>
      <c r="O15" s="28" t="str">
        <f t="shared" si="1"/>
        <v/>
      </c>
    </row>
    <row r="16" spans="1:15" ht="21.75" customHeight="1" x14ac:dyDescent="0.3">
      <c r="A16" s="29" t="s">
        <v>63</v>
      </c>
      <c r="B16" s="30"/>
      <c r="C16" s="30"/>
      <c r="D16" s="30"/>
      <c r="E16" s="31"/>
      <c r="F16" s="31"/>
      <c r="G16" s="31"/>
      <c r="H16" s="31"/>
      <c r="I16" s="31"/>
      <c r="J16" s="31"/>
      <c r="K16" s="29" t="str">
        <f t="shared" si="2"/>
        <v/>
      </c>
      <c r="L16" s="29" t="str">
        <f t="shared" si="0"/>
        <v/>
      </c>
      <c r="M16" s="30"/>
      <c r="N16" s="30"/>
      <c r="O16" s="28" t="str">
        <f t="shared" si="1"/>
        <v/>
      </c>
    </row>
    <row r="17" spans="1:15" ht="21.75" customHeight="1" x14ac:dyDescent="0.3">
      <c r="A17" s="25" t="s">
        <v>64</v>
      </c>
      <c r="B17" s="26"/>
      <c r="C17" s="26"/>
      <c r="D17" s="26"/>
      <c r="E17" s="27"/>
      <c r="F17" s="27"/>
      <c r="G17" s="27"/>
      <c r="H17" s="27"/>
      <c r="I17" s="27"/>
      <c r="J17" s="27"/>
      <c r="K17" s="25" t="str">
        <f t="shared" si="2"/>
        <v/>
      </c>
      <c r="L17" s="25" t="str">
        <f t="shared" si="0"/>
        <v/>
      </c>
      <c r="M17" s="26"/>
      <c r="N17" s="26"/>
      <c r="O17" s="28" t="str">
        <f t="shared" si="1"/>
        <v/>
      </c>
    </row>
    <row r="18" spans="1:15" ht="21.75" customHeight="1" x14ac:dyDescent="0.3">
      <c r="A18" s="29" t="s">
        <v>65</v>
      </c>
      <c r="B18" s="30"/>
      <c r="C18" s="30"/>
      <c r="D18" s="30"/>
      <c r="E18" s="31"/>
      <c r="F18" s="31"/>
      <c r="G18" s="31"/>
      <c r="H18" s="31"/>
      <c r="I18" s="31"/>
      <c r="J18" s="31"/>
      <c r="K18" s="29" t="str">
        <f t="shared" si="2"/>
        <v/>
      </c>
      <c r="L18" s="29" t="str">
        <f t="shared" si="0"/>
        <v/>
      </c>
      <c r="M18" s="30"/>
      <c r="N18" s="30"/>
      <c r="O18" s="28" t="str">
        <f t="shared" si="1"/>
        <v/>
      </c>
    </row>
    <row r="19" spans="1:15" ht="21.75" customHeight="1" x14ac:dyDescent="0.3">
      <c r="A19" s="25" t="s">
        <v>66</v>
      </c>
      <c r="B19" s="26"/>
      <c r="C19" s="26"/>
      <c r="D19" s="26"/>
      <c r="E19" s="27"/>
      <c r="F19" s="27"/>
      <c r="G19" s="27"/>
      <c r="H19" s="27"/>
      <c r="I19" s="27"/>
      <c r="J19" s="27"/>
      <c r="K19" s="25" t="str">
        <f t="shared" si="2"/>
        <v/>
      </c>
      <c r="L19" s="25" t="str">
        <f t="shared" si="0"/>
        <v/>
      </c>
      <c r="M19" s="26"/>
      <c r="N19" s="26"/>
      <c r="O19" s="28" t="str">
        <f t="shared" si="1"/>
        <v/>
      </c>
    </row>
    <row r="20" spans="1:15" ht="21.75" customHeight="1" x14ac:dyDescent="0.3">
      <c r="A20" s="29" t="s">
        <v>67</v>
      </c>
      <c r="B20" s="30"/>
      <c r="C20" s="30"/>
      <c r="D20" s="30"/>
      <c r="E20" s="31"/>
      <c r="F20" s="31"/>
      <c r="G20" s="31"/>
      <c r="H20" s="31"/>
      <c r="I20" s="31"/>
      <c r="J20" s="31"/>
      <c r="K20" s="29" t="str">
        <f t="shared" si="2"/>
        <v/>
      </c>
      <c r="L20" s="29" t="str">
        <f t="shared" si="0"/>
        <v/>
      </c>
      <c r="M20" s="30"/>
      <c r="N20" s="30"/>
      <c r="O20" s="28" t="str">
        <f t="shared" si="1"/>
        <v/>
      </c>
    </row>
    <row r="21" spans="1:15" ht="21.75" customHeight="1" x14ac:dyDescent="0.3">
      <c r="A21" s="25" t="s">
        <v>68</v>
      </c>
      <c r="B21" s="26"/>
      <c r="C21" s="26"/>
      <c r="D21" s="26"/>
      <c r="E21" s="27"/>
      <c r="F21" s="27"/>
      <c r="G21" s="27"/>
      <c r="H21" s="27"/>
      <c r="I21" s="27"/>
      <c r="J21" s="27"/>
      <c r="K21" s="25" t="str">
        <f t="shared" si="2"/>
        <v/>
      </c>
      <c r="L21" s="25" t="str">
        <f t="shared" si="0"/>
        <v/>
      </c>
      <c r="M21" s="26"/>
      <c r="N21" s="26"/>
      <c r="O21" s="28" t="str">
        <f t="shared" si="1"/>
        <v/>
      </c>
    </row>
    <row r="22" spans="1:15" ht="21.75" customHeight="1" x14ac:dyDescent="0.3">
      <c r="A22" s="29" t="s">
        <v>69</v>
      </c>
      <c r="B22" s="30"/>
      <c r="C22" s="30"/>
      <c r="D22" s="30"/>
      <c r="E22" s="31"/>
      <c r="F22" s="31"/>
      <c r="G22" s="31"/>
      <c r="H22" s="31"/>
      <c r="I22" s="31"/>
      <c r="J22" s="31"/>
      <c r="K22" s="29" t="str">
        <f t="shared" si="2"/>
        <v/>
      </c>
      <c r="L22" s="29" t="str">
        <f t="shared" si="0"/>
        <v/>
      </c>
      <c r="M22" s="30"/>
      <c r="N22" s="30"/>
      <c r="O22" s="28" t="str">
        <f t="shared" si="1"/>
        <v/>
      </c>
    </row>
  </sheetData>
  <mergeCells count="1">
    <mergeCell ref="A1:N1"/>
  </mergeCells>
  <conditionalFormatting sqref="L3:L22">
    <cfRule type="cellIs" dxfId="9" priority="2" operator="equal">
      <formula>"Critical"</formula>
    </cfRule>
    <cfRule type="cellIs" dxfId="8" priority="3" operator="equal">
      <formula>"High"</formula>
    </cfRule>
    <cfRule type="cellIs" dxfId="7" priority="4" operator="equal">
      <formula>"Medium"</formula>
    </cfRule>
    <cfRule type="cellIs" dxfId="6" priority="5" operator="equal">
      <formula>"Low"</formula>
    </cfRule>
    <cfRule type="cellIs" dxfId="5" priority="6" operator="equal">
      <formula>"Negligible"</formula>
    </cfRule>
  </conditionalFormatting>
  <dataValidations xWindow="1010" yWindow="457" count="3">
    <dataValidation type="whole" allowBlank="1" showInputMessage="1" showErrorMessage="1" errorTitle="Invalid" error="Enter 1-5" promptTitle="Impact Score" prompt="1=Negligible  2=Low  3=Medium  4=High  5=Critical" sqref="E3:J22" xr:uid="{00000000-0002-0000-0200-000000000000}">
      <formula1>1</formula1>
      <formula2>5</formula2>
    </dataValidation>
    <dataValidation type="list" allowBlank="1" showErrorMessage="1" sqref="C3:C22" xr:uid="{00000000-0002-0000-0200-000001000000}">
      <formula1>"Finance,IT,Operations,HR,Legal,Sales,Marketing,Customer Service,Supply Chain,Executive"</formula1>
      <formula2>0</formula2>
    </dataValidation>
    <dataValidation type="list" allowBlank="1" showErrorMessage="1" sqref="M3:N22" xr:uid="{00000000-0002-0000-0200-000002000000}">
      <formula1>"1 hour,4 hours,8 hours,24 hours,48 hours,72 hours,1 week,2 weeks"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51D40"/>
  </sheetPr>
  <dimension ref="A1:F27"/>
  <sheetViews>
    <sheetView showGridLines="0" zoomScaleNormal="100" workbookViewId="0"/>
  </sheetViews>
  <sheetFormatPr defaultColWidth="8.6640625" defaultRowHeight="14.4" x14ac:dyDescent="0.3"/>
  <cols>
    <col min="1" max="1" width="4" customWidth="1"/>
    <col min="2" max="7" width="20" customWidth="1"/>
  </cols>
  <sheetData>
    <row r="1" spans="1:6" ht="43.5" customHeight="1" x14ac:dyDescent="0.3">
      <c r="A1" s="11"/>
      <c r="B1" s="5" t="s">
        <v>70</v>
      </c>
      <c r="C1" s="5"/>
      <c r="D1" s="5"/>
      <c r="E1" s="5"/>
      <c r="F1" s="5"/>
    </row>
    <row r="2" spans="1:6" x14ac:dyDescent="0.3">
      <c r="B2" s="4" t="s">
        <v>71</v>
      </c>
      <c r="C2" s="4"/>
      <c r="D2" s="4"/>
      <c r="E2" s="4"/>
      <c r="F2" s="4"/>
    </row>
    <row r="4" spans="1:6" x14ac:dyDescent="0.3">
      <c r="B4" s="3">
        <f>COUNTA('Impact Assessment'!B3:B22)</f>
        <v>0</v>
      </c>
      <c r="C4" s="3">
        <f>COUNTIF('Impact Assessment'!L3:L22,"Critical")</f>
        <v>0</v>
      </c>
      <c r="D4" s="3">
        <f>COUNTIF('Impact Assessment'!L3:L22,"High")</f>
        <v>0</v>
      </c>
      <c r="E4" s="3">
        <f>COUNTIF('Impact Assessment'!L3:L22,"Medium")</f>
        <v>0</v>
      </c>
      <c r="F4" s="3">
        <f>COUNTIF('Impact Assessment'!L3:L22,"Low")+COUNTIF('Impact Assessment'!L3:L22,"Negligible")</f>
        <v>0</v>
      </c>
    </row>
    <row r="5" spans="1:6" x14ac:dyDescent="0.3">
      <c r="B5" s="3"/>
      <c r="C5" s="3"/>
      <c r="D5" s="3"/>
      <c r="E5" s="3"/>
      <c r="F5" s="3"/>
    </row>
    <row r="6" spans="1:6" x14ac:dyDescent="0.3">
      <c r="B6" s="3"/>
      <c r="C6" s="3"/>
      <c r="D6" s="3"/>
      <c r="E6" s="3"/>
      <c r="F6" s="3"/>
    </row>
    <row r="7" spans="1:6" ht="15" customHeight="1" x14ac:dyDescent="0.3">
      <c r="B7" s="2" t="s">
        <v>72</v>
      </c>
      <c r="C7" s="2" t="s">
        <v>26</v>
      </c>
      <c r="D7" s="2" t="s">
        <v>27</v>
      </c>
      <c r="E7" s="2" t="s">
        <v>28</v>
      </c>
      <c r="F7" s="2" t="s">
        <v>73</v>
      </c>
    </row>
    <row r="8" spans="1:6" x14ac:dyDescent="0.3">
      <c r="B8" s="2"/>
      <c r="C8" s="2"/>
      <c r="D8" s="2"/>
      <c r="E8" s="2"/>
      <c r="F8" s="2"/>
    </row>
    <row r="9" spans="1:6" x14ac:dyDescent="0.3">
      <c r="B9" s="2"/>
      <c r="C9" s="2"/>
      <c r="D9" s="2"/>
      <c r="E9" s="2"/>
      <c r="F9" s="2"/>
    </row>
    <row r="11" spans="1:6" ht="17.399999999999999" x14ac:dyDescent="0.35">
      <c r="B11" s="1" t="s">
        <v>74</v>
      </c>
      <c r="C11" s="1"/>
      <c r="D11" s="1"/>
      <c r="E11" s="1"/>
      <c r="F11" s="1"/>
    </row>
    <row r="12" spans="1:6" ht="31.5" customHeight="1" x14ac:dyDescent="0.3">
      <c r="B12" s="24" t="s">
        <v>75</v>
      </c>
      <c r="C12" s="24" t="s">
        <v>76</v>
      </c>
      <c r="D12" s="24" t="s">
        <v>39</v>
      </c>
      <c r="E12" s="24" t="s">
        <v>49</v>
      </c>
      <c r="F12" s="24" t="s">
        <v>33</v>
      </c>
    </row>
    <row r="13" spans="1:6" ht="21.75" customHeight="1" x14ac:dyDescent="0.3">
      <c r="B13" s="25">
        <v>1</v>
      </c>
      <c r="C13" s="32" t="str">
        <f>IFERROR(INDEX('Impact Assessment'!$A$3:$A$22,MATCH(LARGE('Impact Assessment'!$O$3:$O$22,1),'Impact Assessment'!$O$3:$O$22,0)),"")</f>
        <v/>
      </c>
      <c r="D13" s="32" t="str">
        <f>IFERROR(INDEX('Impact Assessment'!$B$3:$B$22,MATCH(LARGE('Impact Assessment'!$O$3:$O$22,1),'Impact Assessment'!$O$3:$O$22,0)),"")</f>
        <v/>
      </c>
      <c r="E13" s="32" t="str">
        <f>IFERROR(INDEX('Impact Assessment'!$L$3:$L$22,MATCH(LARGE('Impact Assessment'!$O$3:$O$22,1),'Impact Assessment'!$O$3:$O$22,0)),"")</f>
        <v/>
      </c>
      <c r="F13" s="32" t="str">
        <f>IFERROR(INDEX('Impact Assessment'!$M$3:$M$22,MATCH(LARGE('Impact Assessment'!$O$3:$O$22,1),'Impact Assessment'!$O$3:$O$22,0)),"")</f>
        <v/>
      </c>
    </row>
    <row r="14" spans="1:6" ht="21.75" customHeight="1" x14ac:dyDescent="0.3">
      <c r="B14" s="29">
        <v>2</v>
      </c>
      <c r="C14" s="33" t="str">
        <f>IFERROR(INDEX('Impact Assessment'!$A$3:$A$22,MATCH(LARGE('Impact Assessment'!$O$3:$O$22,2),'Impact Assessment'!$O$3:$O$22,0)),"")</f>
        <v/>
      </c>
      <c r="D14" s="33" t="str">
        <f>IFERROR(INDEX('Impact Assessment'!$B$3:$B$22,MATCH(LARGE('Impact Assessment'!$O$3:$O$22,2),'Impact Assessment'!$O$3:$O$22,0)),"")</f>
        <v/>
      </c>
      <c r="E14" s="33" t="str">
        <f>IFERROR(INDEX('Impact Assessment'!$L$3:$L$22,MATCH(LARGE('Impact Assessment'!$O$3:$O$22,2),'Impact Assessment'!$O$3:$O$22,0)),"")</f>
        <v/>
      </c>
      <c r="F14" s="33" t="str">
        <f>IFERROR(INDEX('Impact Assessment'!$M$3:$M$22,MATCH(LARGE('Impact Assessment'!$O$3:$O$22,2),'Impact Assessment'!$O$3:$O$22,0)),"")</f>
        <v/>
      </c>
    </row>
    <row r="15" spans="1:6" ht="21.75" customHeight="1" x14ac:dyDescent="0.3">
      <c r="B15" s="25">
        <v>3</v>
      </c>
      <c r="C15" s="32" t="str">
        <f>IFERROR(INDEX('Impact Assessment'!$A$3:$A$22,MATCH(LARGE('Impact Assessment'!$O$3:$O$22,3),'Impact Assessment'!$O$3:$O$22,0)),"")</f>
        <v/>
      </c>
      <c r="D15" s="32" t="str">
        <f>IFERROR(INDEX('Impact Assessment'!$B$3:$B$22,MATCH(LARGE('Impact Assessment'!$O$3:$O$22,3),'Impact Assessment'!$O$3:$O$22,0)),"")</f>
        <v/>
      </c>
      <c r="E15" s="32" t="str">
        <f>IFERROR(INDEX('Impact Assessment'!$L$3:$L$22,MATCH(LARGE('Impact Assessment'!$O$3:$O$22,3),'Impact Assessment'!$O$3:$O$22,0)),"")</f>
        <v/>
      </c>
      <c r="F15" s="32" t="str">
        <f>IFERROR(INDEX('Impact Assessment'!$M$3:$M$22,MATCH(LARGE('Impact Assessment'!$O$3:$O$22,3),'Impact Assessment'!$O$3:$O$22,0)),"")</f>
        <v/>
      </c>
    </row>
    <row r="16" spans="1:6" ht="21.75" customHeight="1" x14ac:dyDescent="0.3">
      <c r="B16" s="29">
        <v>4</v>
      </c>
      <c r="C16" s="33" t="str">
        <f>IFERROR(INDEX('Impact Assessment'!$A$3:$A$22,MATCH(LARGE('Impact Assessment'!$O$3:$O$22,4),'Impact Assessment'!$O$3:$O$22,0)),"")</f>
        <v/>
      </c>
      <c r="D16" s="33" t="str">
        <f>IFERROR(INDEX('Impact Assessment'!$B$3:$B$22,MATCH(LARGE('Impact Assessment'!$O$3:$O$22,4),'Impact Assessment'!$O$3:$O$22,0)),"")</f>
        <v/>
      </c>
      <c r="E16" s="33" t="str">
        <f>IFERROR(INDEX('Impact Assessment'!$L$3:$L$22,MATCH(LARGE('Impact Assessment'!$O$3:$O$22,4),'Impact Assessment'!$O$3:$O$22,0)),"")</f>
        <v/>
      </c>
      <c r="F16" s="33" t="str">
        <f>IFERROR(INDEX('Impact Assessment'!$M$3:$M$22,MATCH(LARGE('Impact Assessment'!$O$3:$O$22,4),'Impact Assessment'!$O$3:$O$22,0)),"")</f>
        <v/>
      </c>
    </row>
    <row r="17" spans="1:6" ht="21.75" customHeight="1" x14ac:dyDescent="0.3">
      <c r="B17" s="25">
        <v>5</v>
      </c>
      <c r="C17" s="32" t="str">
        <f>IFERROR(INDEX('Impact Assessment'!$A$3:$A$22,MATCH(LARGE('Impact Assessment'!$O$3:$O$22,5),'Impact Assessment'!$O$3:$O$22,0)),"")</f>
        <v/>
      </c>
      <c r="D17" s="32" t="str">
        <f>IFERROR(INDEX('Impact Assessment'!$B$3:$B$22,MATCH(LARGE('Impact Assessment'!$O$3:$O$22,5),'Impact Assessment'!$O$3:$O$22,0)),"")</f>
        <v/>
      </c>
      <c r="E17" s="32" t="str">
        <f>IFERROR(INDEX('Impact Assessment'!$L$3:$L$22,MATCH(LARGE('Impact Assessment'!$O$3:$O$22,5),'Impact Assessment'!$O$3:$O$22,0)),"")</f>
        <v/>
      </c>
      <c r="F17" s="32" t="str">
        <f>IFERROR(INDEX('Impact Assessment'!$M$3:$M$22,MATCH(LARGE('Impact Assessment'!$O$3:$O$22,5),'Impact Assessment'!$O$3:$O$22,0)),"")</f>
        <v/>
      </c>
    </row>
    <row r="18" spans="1:6" ht="21.75" customHeight="1" x14ac:dyDescent="0.3">
      <c r="B18" s="29">
        <v>6</v>
      </c>
      <c r="C18" s="33" t="str">
        <f>IFERROR(INDEX('Impact Assessment'!$A$3:$A$22,MATCH(LARGE('Impact Assessment'!$O$3:$O$22,6),'Impact Assessment'!$O$3:$O$22,0)),"")</f>
        <v/>
      </c>
      <c r="D18" s="33" t="str">
        <f>IFERROR(INDEX('Impact Assessment'!$B$3:$B$22,MATCH(LARGE('Impact Assessment'!$O$3:$O$22,6),'Impact Assessment'!$O$3:$O$22,0)),"")</f>
        <v/>
      </c>
      <c r="E18" s="33" t="str">
        <f>IFERROR(INDEX('Impact Assessment'!$L$3:$L$22,MATCH(LARGE('Impact Assessment'!$O$3:$O$22,6),'Impact Assessment'!$O$3:$O$22,0)),"")</f>
        <v/>
      </c>
      <c r="F18" s="33" t="str">
        <f>IFERROR(INDEX('Impact Assessment'!$M$3:$M$22,MATCH(LARGE('Impact Assessment'!$O$3:$O$22,6),'Impact Assessment'!$O$3:$O$22,0)),"")</f>
        <v/>
      </c>
    </row>
    <row r="19" spans="1:6" ht="21.75" customHeight="1" x14ac:dyDescent="0.3">
      <c r="B19" s="25">
        <v>7</v>
      </c>
      <c r="C19" s="32" t="str">
        <f>IFERROR(INDEX('Impact Assessment'!$A$3:$A$22,MATCH(LARGE('Impact Assessment'!$O$3:$O$22,7),'Impact Assessment'!$O$3:$O$22,0)),"")</f>
        <v/>
      </c>
      <c r="D19" s="32" t="str">
        <f>IFERROR(INDEX('Impact Assessment'!$B$3:$B$22,MATCH(LARGE('Impact Assessment'!$O$3:$O$22,7),'Impact Assessment'!$O$3:$O$22,0)),"")</f>
        <v/>
      </c>
      <c r="E19" s="32" t="str">
        <f>IFERROR(INDEX('Impact Assessment'!$L$3:$L$22,MATCH(LARGE('Impact Assessment'!$O$3:$O$22,7),'Impact Assessment'!$O$3:$O$22,0)),"")</f>
        <v/>
      </c>
      <c r="F19" s="32" t="str">
        <f>IFERROR(INDEX('Impact Assessment'!$M$3:$M$22,MATCH(LARGE('Impact Assessment'!$O$3:$O$22,7),'Impact Assessment'!$O$3:$O$22,0)),"")</f>
        <v/>
      </c>
    </row>
    <row r="20" spans="1:6" ht="21.75" customHeight="1" x14ac:dyDescent="0.3">
      <c r="B20" s="29">
        <v>8</v>
      </c>
      <c r="C20" s="33" t="str">
        <f>IFERROR(INDEX('Impact Assessment'!$A$3:$A$22,MATCH(LARGE('Impact Assessment'!$O$3:$O$22,8),'Impact Assessment'!$O$3:$O$22,0)),"")</f>
        <v/>
      </c>
      <c r="D20" s="33" t="str">
        <f>IFERROR(INDEX('Impact Assessment'!$B$3:$B$22,MATCH(LARGE('Impact Assessment'!$O$3:$O$22,8),'Impact Assessment'!$O$3:$O$22,0)),"")</f>
        <v/>
      </c>
      <c r="E20" s="33" t="str">
        <f>IFERROR(INDEX('Impact Assessment'!$L$3:$L$22,MATCH(LARGE('Impact Assessment'!$O$3:$O$22,8),'Impact Assessment'!$O$3:$O$22,0)),"")</f>
        <v/>
      </c>
      <c r="F20" s="33" t="str">
        <f>IFERROR(INDEX('Impact Assessment'!$M$3:$M$22,MATCH(LARGE('Impact Assessment'!$O$3:$O$22,8),'Impact Assessment'!$O$3:$O$22,0)),"")</f>
        <v/>
      </c>
    </row>
    <row r="21" spans="1:6" ht="21.75" customHeight="1" x14ac:dyDescent="0.3">
      <c r="B21" s="25">
        <v>9</v>
      </c>
      <c r="C21" s="32" t="str">
        <f>IFERROR(INDEX('Impact Assessment'!$A$3:$A$22,MATCH(LARGE('Impact Assessment'!$O$3:$O$22,9),'Impact Assessment'!$O$3:$O$22,0)),"")</f>
        <v/>
      </c>
      <c r="D21" s="32" t="str">
        <f>IFERROR(INDEX('Impact Assessment'!$B$3:$B$22,MATCH(LARGE('Impact Assessment'!$O$3:$O$22,9),'Impact Assessment'!$O$3:$O$22,0)),"")</f>
        <v/>
      </c>
      <c r="E21" s="32" t="str">
        <f>IFERROR(INDEX('Impact Assessment'!$L$3:$L$22,MATCH(LARGE('Impact Assessment'!$O$3:$O$22,9),'Impact Assessment'!$O$3:$O$22,0)),"")</f>
        <v/>
      </c>
      <c r="F21" s="32" t="str">
        <f>IFERROR(INDEX('Impact Assessment'!$M$3:$M$22,MATCH(LARGE('Impact Assessment'!$O$3:$O$22,9),'Impact Assessment'!$O$3:$O$22,0)),"")</f>
        <v/>
      </c>
    </row>
    <row r="22" spans="1:6" ht="21.75" customHeight="1" x14ac:dyDescent="0.3">
      <c r="B22" s="29">
        <v>10</v>
      </c>
      <c r="C22" s="33" t="str">
        <f>IFERROR(INDEX('Impact Assessment'!$A$3:$A$22,MATCH(LARGE('Impact Assessment'!$O$3:$O$22,10),'Impact Assessment'!$O$3:$O$22,0)),"")</f>
        <v/>
      </c>
      <c r="D22" s="33" t="str">
        <f>IFERROR(INDEX('Impact Assessment'!$B$3:$B$22,MATCH(LARGE('Impact Assessment'!$O$3:$O$22,10),'Impact Assessment'!$O$3:$O$22,0)),"")</f>
        <v/>
      </c>
      <c r="E22" s="33" t="str">
        <f>IFERROR(INDEX('Impact Assessment'!$L$3:$L$22,MATCH(LARGE('Impact Assessment'!$O$3:$O$22,10),'Impact Assessment'!$O$3:$O$22,0)),"")</f>
        <v/>
      </c>
      <c r="F22" s="33" t="str">
        <f>IFERROR(INDEX('Impact Assessment'!$M$3:$M$22,MATCH(LARGE('Impact Assessment'!$O$3:$O$22,10),'Impact Assessment'!$O$3:$O$22,0)),"")</f>
        <v/>
      </c>
    </row>
    <row r="25" spans="1:6" ht="4.5" customHeight="1" x14ac:dyDescent="0.3">
      <c r="A25" s="12"/>
      <c r="B25" s="12"/>
      <c r="C25" s="12"/>
      <c r="D25" s="12"/>
      <c r="E25" s="12"/>
      <c r="F25" s="12"/>
    </row>
    <row r="27" spans="1:6" x14ac:dyDescent="0.3">
      <c r="B27" s="7" t="s">
        <v>77</v>
      </c>
      <c r="C27" s="7"/>
      <c r="D27" s="7"/>
      <c r="E27" s="7"/>
      <c r="F27" s="7"/>
    </row>
  </sheetData>
  <mergeCells count="14">
    <mergeCell ref="B11:F11"/>
    <mergeCell ref="B27:F27"/>
    <mergeCell ref="B7:B9"/>
    <mergeCell ref="C7:C9"/>
    <mergeCell ref="D7:D9"/>
    <mergeCell ref="E7:E9"/>
    <mergeCell ref="F7:F9"/>
    <mergeCell ref="B1:F1"/>
    <mergeCell ref="B2:F2"/>
    <mergeCell ref="B4:B6"/>
    <mergeCell ref="C4:C6"/>
    <mergeCell ref="D4:D6"/>
    <mergeCell ref="E4:E6"/>
    <mergeCell ref="F4:F6"/>
  </mergeCells>
  <conditionalFormatting sqref="E13:E22">
    <cfRule type="cellIs" dxfId="4" priority="2" operator="equal">
      <formula>"Critical"</formula>
    </cfRule>
    <cfRule type="cellIs" dxfId="3" priority="3" operator="equal">
      <formula>"High"</formula>
    </cfRule>
    <cfRule type="cellIs" dxfId="2" priority="4" operator="equal">
      <formula>"Medium"</formula>
    </cfRule>
    <cfRule type="cellIs" dxfId="1" priority="5" operator="equal">
      <formula>"Low"</formula>
    </cfRule>
    <cfRule type="cellIs" dxfId="0" priority="6" operator="equal">
      <formula>"Negligible"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Instructions</vt:lpstr>
      <vt:lpstr>Impact Assessment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Vincent van Dijk</cp:lastModifiedBy>
  <cp:revision>0</cp:revision>
  <dcterms:created xsi:type="dcterms:W3CDTF">2026-03-01T18:34:03Z</dcterms:created>
  <dcterms:modified xsi:type="dcterms:W3CDTF">2026-03-01T18:35:53Z</dcterms:modified>
  <dc:language>en-US</dc:language>
</cp:coreProperties>
</file>