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otes" sheetId="1" r:id="rId4"/>
    <sheet state="visible" name="Reference Data" sheetId="2" r:id="rId5"/>
  </sheets>
  <definedNames/>
  <calcPr/>
</workbook>
</file>

<file path=xl/sharedStrings.xml><?xml version="1.0" encoding="utf-8"?>
<sst xmlns="http://schemas.openxmlformats.org/spreadsheetml/2006/main" count="64" uniqueCount="46">
  <si>
    <t>Lane</t>
  </si>
  <si>
    <t>Origin</t>
  </si>
  <si>
    <t>Destination</t>
  </si>
  <si>
    <t>RT/OW</t>
  </si>
  <si>
    <t>Mileage</t>
  </si>
  <si>
    <t>Chass</t>
  </si>
  <si>
    <t>Accessorials</t>
  </si>
  <si>
    <t>Margin ($)</t>
  </si>
  <si>
    <t>Margin (%)</t>
  </si>
  <si>
    <t>Example 1</t>
  </si>
  <si>
    <t>Norfolk, VA</t>
  </si>
  <si>
    <t>Lynchburg, VA</t>
  </si>
  <si>
    <t>RT</t>
  </si>
  <si>
    <t xml:space="preserve">Linehaul </t>
  </si>
  <si>
    <t xml:space="preserve">👋 Like this sheet? </t>
  </si>
  <si>
    <t>Customer Rate</t>
  </si>
  <si>
    <t>Driver Pay</t>
  </si>
  <si>
    <t>🔁 Want to see your pricing logic automated—no rebuild, no setup?</t>
  </si>
  <si>
    <t>Rat per Mile</t>
  </si>
  <si>
    <r>
      <rPr>
        <b/>
      </rPr>
      <t xml:space="preserve">👉 Book a 15-min Quote Clarity Call → </t>
    </r>
    <r>
      <rPr>
        <b/>
        <color rgb="FF1155CC"/>
        <u/>
      </rPr>
      <t>Talk to Us</t>
    </r>
  </si>
  <si>
    <t>Total</t>
  </si>
  <si>
    <t>Fuel</t>
  </si>
  <si>
    <t>FSC</t>
  </si>
  <si>
    <t>Chassis</t>
  </si>
  <si>
    <t>Pre-pull</t>
  </si>
  <si>
    <t>TBD</t>
  </si>
  <si>
    <t>Totals</t>
  </si>
  <si>
    <t>Traffic Lights</t>
  </si>
  <si>
    <t>&lt;8%</t>
  </si>
  <si>
    <t>Linhaul</t>
  </si>
  <si>
    <t>8% to 15%</t>
  </si>
  <si>
    <t>&gt;15%</t>
  </si>
  <si>
    <t>Fuel Surcharge%</t>
  </si>
  <si>
    <t>Accessorial Name</t>
  </si>
  <si>
    <t>Charge</t>
  </si>
  <si>
    <t>Cost</t>
  </si>
  <si>
    <t>Chassis Split</t>
  </si>
  <si>
    <t>Overweight Fee</t>
  </si>
  <si>
    <t>Storage</t>
  </si>
  <si>
    <t>Margin Traffic Light</t>
  </si>
  <si>
    <t>Band</t>
  </si>
  <si>
    <t>Issue</t>
  </si>
  <si>
    <t>Warning</t>
  </si>
  <si>
    <t>8.01 to 12%</t>
  </si>
  <si>
    <t>Good</t>
  </si>
  <si>
    <t>&gt;12%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</si>
</sst>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u/>
      <color rgb="FF0000FF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color rgb="FFFF0000"/>
      <name val="Arial"/>
      <scheme val="minor"/>
    </font>
    <font>
      <color rgb="FFFFFF00"/>
      <name val="Arial"/>
      <scheme val="minor"/>
    </font>
    <font>
      <color rgb="FF00FF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06666"/>
        <bgColor rgb="FFE06666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</fills>
  <borders count="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1" fillId="2" fontId="1" numFmtId="0" xfId="0" applyAlignment="1" applyBorder="1" applyFont="1">
      <alignment horizontal="center" readingOrder="0"/>
    </xf>
    <xf borderId="1" fillId="2" fontId="2" numFmtId="0" xfId="0" applyBorder="1" applyFont="1"/>
    <xf borderId="2" fillId="0" fontId="1" numFmtId="0" xfId="0" applyAlignment="1" applyBorder="1" applyFont="1">
      <alignment readingOrder="0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horizontal="right" readingOrder="0"/>
    </xf>
    <xf borderId="5" fillId="0" fontId="1" numFmtId="0" xfId="0" applyAlignment="1" applyBorder="1" applyFont="1">
      <alignment readingOrder="0"/>
    </xf>
    <xf borderId="6" fillId="0" fontId="2" numFmtId="0" xfId="0" applyBorder="1" applyFont="1"/>
    <xf borderId="7" fillId="0" fontId="3" numFmtId="0" xfId="0" applyAlignment="1" applyBorder="1" applyFont="1">
      <alignment readingOrder="0"/>
    </xf>
    <xf borderId="1" fillId="0" fontId="2" numFmtId="0" xfId="0" applyBorder="1" applyFont="1"/>
    <xf borderId="8" fillId="0" fontId="2" numFmtId="0" xfId="0" applyBorder="1" applyFont="1"/>
    <xf borderId="3" fillId="0" fontId="2" numFmtId="0" xfId="0" applyAlignment="1" applyBorder="1" applyFont="1">
      <alignment readingOrder="0"/>
    </xf>
    <xf borderId="3" fillId="0" fontId="2" numFmtId="164" xfId="0" applyBorder="1" applyFont="1" applyNumberFormat="1"/>
    <xf borderId="0" fillId="0" fontId="2" numFmtId="10" xfId="0" applyFont="1" applyNumberForma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1" fillId="2" fontId="1" numFmtId="0" xfId="0" applyBorder="1" applyFont="1"/>
    <xf borderId="0" fillId="3" fontId="2" numFmtId="0" xfId="0" applyFill="1" applyFont="1"/>
    <xf borderId="0" fillId="0" fontId="2" numFmtId="164" xfId="0" applyFont="1" applyNumberFormat="1"/>
    <xf borderId="0" fillId="0" fontId="2" numFmtId="9" xfId="0" applyFont="1" applyNumberFormat="1"/>
    <xf borderId="0" fillId="4" fontId="2" numFmtId="0" xfId="0" applyFill="1" applyFont="1"/>
    <xf borderId="0" fillId="5" fontId="2" numFmtId="0" xfId="0" applyFill="1" applyFont="1"/>
    <xf borderId="3" fillId="0" fontId="2" numFmtId="164" xfId="0" applyBorder="1" applyFont="1" applyNumberFormat="1"/>
    <xf borderId="3" fillId="0" fontId="2" numFmtId="9" xfId="0" applyBorder="1" applyFont="1" applyNumberFormat="1"/>
    <xf borderId="0" fillId="0" fontId="4" numFmtId="0" xfId="0" applyAlignment="1" applyFont="1">
      <alignment horizontal="center" readingOrder="0"/>
    </xf>
    <xf borderId="0" fillId="0" fontId="2" numFmtId="9" xfId="0" applyAlignment="1" applyFont="1" applyNumberFormat="1">
      <alignment horizontal="right" readingOrder="0"/>
    </xf>
    <xf borderId="0" fillId="0" fontId="5" numFmtId="0" xfId="0" applyAlignment="1" applyFont="1">
      <alignment readingOrder="0"/>
    </xf>
    <xf borderId="0" fillId="6" fontId="6" numFmtId="0" xfId="0" applyAlignment="1" applyFill="1" applyFont="1">
      <alignment readingOrder="0"/>
    </xf>
    <xf borderId="0" fillId="6" fontId="7" numFmtId="0" xfId="0" applyAlignment="1" applyFont="1">
      <alignment readingOrder="0"/>
    </xf>
    <xf borderId="0" fillId="6" fontId="8" numFmtId="0" xfId="0" applyAlignment="1" applyFont="1">
      <alignment readingOrder="0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alendly.com/towns-drayinsight/30mi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25"/>
    <col customWidth="1" min="2" max="2" width="18.25"/>
    <col customWidth="1" min="4" max="4" width="14.63"/>
    <col customWidth="1" min="6" max="6" width="4.13"/>
    <col customWidth="1" min="7" max="7" width="7.25"/>
    <col customWidth="1" min="8" max="8" width="32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/>
      <c r="I1" s="2"/>
      <c r="J1" s="2" t="s">
        <v>5</v>
      </c>
      <c r="K1" s="2"/>
      <c r="L1" s="2" t="s">
        <v>6</v>
      </c>
      <c r="M1" s="2"/>
      <c r="N1" s="2" t="s">
        <v>7</v>
      </c>
      <c r="O1" s="2" t="s">
        <v>8</v>
      </c>
      <c r="P1" s="2"/>
    </row>
    <row r="2">
      <c r="A2" s="3" t="s">
        <v>9</v>
      </c>
      <c r="B2" s="3" t="s">
        <v>10</v>
      </c>
      <c r="C2" s="3" t="s">
        <v>11</v>
      </c>
      <c r="D2" s="3" t="s">
        <v>12</v>
      </c>
      <c r="E2" s="3">
        <v>380.0</v>
      </c>
      <c r="H2" s="4"/>
      <c r="I2" s="4"/>
      <c r="N2" s="3">
        <v>125.0</v>
      </c>
      <c r="O2" s="5">
        <v>0.1087</v>
      </c>
    </row>
    <row r="5">
      <c r="A5" s="6" t="s">
        <v>13</v>
      </c>
      <c r="B5" s="7"/>
      <c r="C5" s="7"/>
      <c r="E5" s="8" t="s">
        <v>14</v>
      </c>
      <c r="F5" s="9"/>
      <c r="G5" s="9"/>
      <c r="H5" s="10"/>
    </row>
    <row r="6">
      <c r="B6" s="11" t="s">
        <v>15</v>
      </c>
      <c r="C6" s="11" t="s">
        <v>16</v>
      </c>
      <c r="E6" s="12" t="s">
        <v>17</v>
      </c>
      <c r="H6" s="13"/>
    </row>
    <row r="7">
      <c r="A7" s="3" t="s">
        <v>18</v>
      </c>
      <c r="B7" s="3">
        <v>3.15</v>
      </c>
      <c r="C7" s="3">
        <v>3.0</v>
      </c>
      <c r="E7" s="14" t="s">
        <v>19</v>
      </c>
      <c r="F7" s="15"/>
      <c r="G7" s="15"/>
      <c r="H7" s="16"/>
    </row>
    <row r="8">
      <c r="A8" s="17" t="s">
        <v>20</v>
      </c>
      <c r="B8" s="18">
        <f>E2*B7</f>
        <v>1197</v>
      </c>
      <c r="C8" s="18">
        <f>E2*C7</f>
        <v>1140</v>
      </c>
    </row>
    <row r="9">
      <c r="C9" s="19"/>
    </row>
    <row r="11">
      <c r="A11" s="6" t="s">
        <v>21</v>
      </c>
      <c r="B11" s="7"/>
      <c r="C11" s="7"/>
    </row>
    <row r="12">
      <c r="B12" s="11" t="s">
        <v>15</v>
      </c>
      <c r="C12" s="11" t="s">
        <v>16</v>
      </c>
    </row>
    <row r="13">
      <c r="A13" s="3" t="s">
        <v>22</v>
      </c>
      <c r="B13" s="4">
        <v>0.2</v>
      </c>
      <c r="C13" s="4">
        <v>0.15</v>
      </c>
    </row>
    <row r="14">
      <c r="A14" s="17" t="s">
        <v>20</v>
      </c>
      <c r="B14" s="18">
        <f t="shared" ref="B14:C14" si="1">B8*B13</f>
        <v>239.4</v>
      </c>
      <c r="C14" s="18">
        <f t="shared" si="1"/>
        <v>171</v>
      </c>
    </row>
    <row r="15">
      <c r="C15" s="19"/>
    </row>
    <row r="17">
      <c r="A17" s="6" t="s">
        <v>6</v>
      </c>
      <c r="B17" s="7"/>
      <c r="C17" s="7"/>
    </row>
    <row r="18">
      <c r="B18" s="11" t="s">
        <v>15</v>
      </c>
      <c r="C18" s="11" t="s">
        <v>16</v>
      </c>
    </row>
    <row r="19">
      <c r="A19" s="3" t="s">
        <v>23</v>
      </c>
      <c r="B19" s="20">
        <v>35.0</v>
      </c>
      <c r="C19" s="20">
        <v>25.0</v>
      </c>
    </row>
    <row r="20">
      <c r="A20" s="3" t="s">
        <v>24</v>
      </c>
      <c r="B20" s="20">
        <v>150.0</v>
      </c>
      <c r="C20" s="20">
        <v>100.0</v>
      </c>
    </row>
    <row r="21">
      <c r="A21" s="3" t="s">
        <v>25</v>
      </c>
      <c r="B21" s="21"/>
      <c r="C21" s="21"/>
    </row>
    <row r="22">
      <c r="A22" s="3" t="s">
        <v>25</v>
      </c>
      <c r="B22" s="21"/>
      <c r="C22" s="21"/>
    </row>
    <row r="23">
      <c r="A23" s="3" t="s">
        <v>25</v>
      </c>
      <c r="B23" s="21"/>
      <c r="C23" s="21"/>
    </row>
    <row r="24">
      <c r="A24" s="17" t="s">
        <v>20</v>
      </c>
      <c r="B24" s="18">
        <f t="shared" ref="B24:C24" si="2">SUM(B19:B20)</f>
        <v>185</v>
      </c>
      <c r="C24" s="18">
        <f t="shared" si="2"/>
        <v>125</v>
      </c>
    </row>
    <row r="25">
      <c r="C25" s="19"/>
    </row>
    <row r="27">
      <c r="A27" s="6" t="s">
        <v>26</v>
      </c>
      <c r="B27" s="7"/>
      <c r="C27" s="7"/>
      <c r="D27" s="7"/>
      <c r="E27" s="7"/>
      <c r="G27" s="22" t="s">
        <v>27</v>
      </c>
      <c r="H27" s="7"/>
    </row>
    <row r="28">
      <c r="B28" s="11" t="s">
        <v>15</v>
      </c>
      <c r="C28" s="11" t="s">
        <v>16</v>
      </c>
      <c r="D28" s="11" t="s">
        <v>7</v>
      </c>
      <c r="E28" s="11" t="s">
        <v>8</v>
      </c>
      <c r="G28" s="23"/>
      <c r="H28" s="3" t="s">
        <v>28</v>
      </c>
    </row>
    <row r="29">
      <c r="A29" s="3" t="s">
        <v>29</v>
      </c>
      <c r="B29" s="24">
        <f t="shared" ref="B29:C29" si="3">B8</f>
        <v>1197</v>
      </c>
      <c r="C29" s="24">
        <f t="shared" si="3"/>
        <v>1140</v>
      </c>
      <c r="D29" s="24">
        <f t="shared" ref="D29:D32" si="5">B29-C29</f>
        <v>57</v>
      </c>
      <c r="E29" s="25">
        <f t="shared" ref="E29:E31" si="6">D29/B29</f>
        <v>0.04761904762</v>
      </c>
      <c r="G29" s="26"/>
      <c r="H29" s="3" t="s">
        <v>30</v>
      </c>
    </row>
    <row r="30">
      <c r="A30" s="3" t="s">
        <v>21</v>
      </c>
      <c r="B30" s="24">
        <f t="shared" ref="B30:C30" si="4">B14</f>
        <v>239.4</v>
      </c>
      <c r="C30" s="24">
        <f t="shared" si="4"/>
        <v>171</v>
      </c>
      <c r="D30" s="24">
        <f t="shared" si="5"/>
        <v>68.4</v>
      </c>
      <c r="E30" s="25">
        <f t="shared" si="6"/>
        <v>0.2857142857</v>
      </c>
      <c r="G30" s="27"/>
      <c r="H30" s="3" t="s">
        <v>31</v>
      </c>
    </row>
    <row r="31">
      <c r="A31" s="3" t="s">
        <v>6</v>
      </c>
      <c r="B31" s="24">
        <f t="shared" ref="B31:C31" si="7">B24</f>
        <v>185</v>
      </c>
      <c r="C31" s="24">
        <f t="shared" si="7"/>
        <v>125</v>
      </c>
      <c r="D31" s="24">
        <f t="shared" si="5"/>
        <v>60</v>
      </c>
      <c r="E31" s="25">
        <f t="shared" si="6"/>
        <v>0.3243243243</v>
      </c>
    </row>
    <row r="32">
      <c r="A32" s="17" t="s">
        <v>20</v>
      </c>
      <c r="B32" s="28">
        <f t="shared" ref="B32:C32" si="8">SUM(B29:B31)</f>
        <v>1621.4</v>
      </c>
      <c r="C32" s="28">
        <f t="shared" si="8"/>
        <v>1436</v>
      </c>
      <c r="D32" s="28">
        <f t="shared" si="5"/>
        <v>185.4</v>
      </c>
      <c r="E32" s="29">
        <f>(B32-C32)/B32</f>
        <v>0.1143456272</v>
      </c>
    </row>
  </sheetData>
  <conditionalFormatting sqref="O2">
    <cfRule type="cellIs" dxfId="0" priority="1" operator="greaterThan">
      <formula>"12%"</formula>
    </cfRule>
  </conditionalFormatting>
  <conditionalFormatting sqref="O2">
    <cfRule type="cellIs" dxfId="1" priority="2" operator="lessThan">
      <formula>"8%"</formula>
    </cfRule>
  </conditionalFormatting>
  <conditionalFormatting sqref="O2">
    <cfRule type="cellIs" dxfId="2" priority="3" operator="between">
      <formula>"8%"</formula>
      <formula>"12%"</formula>
    </cfRule>
  </conditionalFormatting>
  <conditionalFormatting sqref="E32">
    <cfRule type="cellIs" dxfId="3" priority="4" operator="greaterThan">
      <formula>"15%"</formula>
    </cfRule>
  </conditionalFormatting>
  <conditionalFormatting sqref="E32">
    <cfRule type="cellIs" dxfId="4" priority="5" operator="lessThan">
      <formula>"8%"</formula>
    </cfRule>
  </conditionalFormatting>
  <conditionalFormatting sqref="E32">
    <cfRule type="cellIs" dxfId="5" priority="6" operator="between">
      <formula>"8%"</formula>
      <formula>"15%"</formula>
    </cfRule>
  </conditionalFormatting>
  <hyperlinks>
    <hyperlink r:id="rId1" ref="E7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9.88"/>
  </cols>
  <sheetData>
    <row r="1">
      <c r="A1" s="30" t="s">
        <v>32</v>
      </c>
      <c r="B1" s="2"/>
    </row>
    <row r="2">
      <c r="A2" s="31">
        <v>0.2</v>
      </c>
      <c r="B2" s="2"/>
    </row>
    <row r="3">
      <c r="A3" s="2"/>
      <c r="B3" s="2"/>
    </row>
    <row r="4">
      <c r="A4" s="30" t="s">
        <v>33</v>
      </c>
      <c r="B4" s="30" t="s">
        <v>34</v>
      </c>
      <c r="C4" s="32" t="s">
        <v>35</v>
      </c>
    </row>
    <row r="5">
      <c r="A5" s="3" t="s">
        <v>36</v>
      </c>
      <c r="B5" s="3">
        <v>150.0</v>
      </c>
      <c r="C5" s="3">
        <v>75.0</v>
      </c>
    </row>
    <row r="6">
      <c r="A6" s="3" t="s">
        <v>37</v>
      </c>
      <c r="B6" s="3">
        <v>150.0</v>
      </c>
      <c r="C6" s="3">
        <v>50.0</v>
      </c>
    </row>
    <row r="7">
      <c r="A7" s="3" t="s">
        <v>24</v>
      </c>
      <c r="B7" s="3">
        <v>150.0</v>
      </c>
      <c r="C7" s="3">
        <v>75.0</v>
      </c>
    </row>
    <row r="8">
      <c r="A8" s="3" t="s">
        <v>38</v>
      </c>
      <c r="B8" s="3">
        <v>25.0</v>
      </c>
      <c r="C8" s="3">
        <v>20.0</v>
      </c>
    </row>
    <row r="10">
      <c r="A10" s="32" t="s">
        <v>39</v>
      </c>
      <c r="B10" s="32" t="s">
        <v>40</v>
      </c>
    </row>
    <row r="11">
      <c r="A11" s="33" t="s">
        <v>41</v>
      </c>
      <c r="B11" s="3" t="s">
        <v>28</v>
      </c>
    </row>
    <row r="12">
      <c r="A12" s="34" t="s">
        <v>42</v>
      </c>
      <c r="B12" s="3" t="s">
        <v>43</v>
      </c>
    </row>
    <row r="13">
      <c r="A13" s="35" t="s">
        <v>44</v>
      </c>
      <c r="B13" s="3" t="s">
        <v>45</v>
      </c>
    </row>
  </sheetData>
  <drawing r:id="rId1"/>
</worksheet>
</file>