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03"/>
  <workbookPr/>
  <xr:revisionPtr revIDLastSave="0" documentId="8_{FFF9E148-2911-4B1C-A906-0B128F1A2062}" xr6:coauthVersionLast="47" xr6:coauthVersionMax="47" xr10:uidLastSave="{00000000-0000-0000-0000-000000000000}"/>
  <bookViews>
    <workbookView xWindow="240" yWindow="105" windowWidth="14805" windowHeight="8010" xr2:uid="{00000000-000D-0000-FFFF-FFFF00000000}"/>
  </bookViews>
  <sheets>
    <sheet name="Investments"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 l="1"/>
  <c r="F5" i="1" a="1"/>
  <c r="F5" i="1"/>
  <c r="I5" i="1" s="1"/>
  <c r="F6" i="1" a="1"/>
  <c r="F6" i="1"/>
  <c r="I6" i="1" s="1"/>
  <c r="F7" i="1" a="1"/>
  <c r="F7" i="1"/>
  <c r="I7" i="1" s="1"/>
  <c r="F8" i="1" a="1"/>
  <c r="F8" i="1"/>
  <c r="I8" i="1" s="1"/>
  <c r="F9" i="1" a="1"/>
  <c r="F9" i="1"/>
  <c r="I9" i="1" s="1"/>
  <c r="F10" i="1" a="1"/>
  <c r="F10" i="1"/>
  <c r="I10" i="1" s="1"/>
  <c r="F11" i="1" a="1"/>
  <c r="F11" i="1"/>
  <c r="I11" i="1" s="1"/>
  <c r="F12" i="1" a="1"/>
  <c r="F12" i="1"/>
  <c r="I12" i="1" s="1"/>
  <c r="F13" i="1" a="1"/>
  <c r="F13" i="1"/>
  <c r="I13" i="1" s="1"/>
  <c r="F4" i="1" a="1"/>
  <c r="F4" i="1"/>
  <c r="I4" i="1" l="1"/>
  <c r="I14" i="1" s="1"/>
  <c r="F1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
    <bk>
      <extLst>
        <ext uri="{3e2802c4-a4d2-4d8b-9148-e3be6c30e623}">
          <xlrd:rvb i="2"/>
        </ext>
      </extLst>
    </bk>
    <bk>
      <extLst>
        <ext uri="{3e2802c4-a4d2-4d8b-9148-e3be6c30e623}">
          <xlrd:rvb i="5"/>
        </ext>
      </extLst>
    </bk>
    <bk>
      <extLst>
        <ext uri="{3e2802c4-a4d2-4d8b-9148-e3be6c30e623}">
          <xlrd:rvb i="7"/>
        </ext>
      </extLst>
    </bk>
    <bk>
      <extLst>
        <ext uri="{3e2802c4-a4d2-4d8b-9148-e3be6c30e623}">
          <xlrd:rvb i="10"/>
        </ext>
      </extLst>
    </bk>
    <bk>
      <extLst>
        <ext uri="{3e2802c4-a4d2-4d8b-9148-e3be6c30e623}">
          <xlrd:rvb i="13"/>
        </ext>
      </extLst>
    </bk>
    <bk>
      <extLst>
        <ext uri="{3e2802c4-a4d2-4d8b-9148-e3be6c30e623}">
          <xlrd:rvb i="16"/>
        </ext>
      </extLst>
    </bk>
    <bk>
      <extLst>
        <ext uri="{3e2802c4-a4d2-4d8b-9148-e3be6c30e623}">
          <xlrd:rvb i="19"/>
        </ext>
      </extLst>
    </bk>
    <bk>
      <extLst>
        <ext uri="{3e2802c4-a4d2-4d8b-9148-e3be6c30e623}">
          <xlrd:rvb i="26"/>
        </ext>
      </extLst>
    </bk>
    <bk>
      <extLst>
        <ext uri="{3e2802c4-a4d2-4d8b-9148-e3be6c30e623}">
          <xlrd:rvb i="29"/>
        </ext>
      </extLst>
    </bk>
    <bk>
      <extLst>
        <ext uri="{3e2802c4-a4d2-4d8b-9148-e3be6c30e623}">
          <xlrd:rvb i="32"/>
        </ext>
      </extLst>
    </bk>
  </futureMetadata>
  <cellMetadata count="1">
    <bk>
      <rc t="1" v="0"/>
    </bk>
  </cellMetadata>
  <valueMetadata count="10">
    <bk>
      <rc t="2" v="0"/>
    </bk>
    <bk>
      <rc t="2" v="1"/>
    </bk>
    <bk>
      <rc t="2" v="2"/>
    </bk>
    <bk>
      <rc t="2" v="3"/>
    </bk>
    <bk>
      <rc t="2" v="4"/>
    </bk>
    <bk>
      <rc t="2" v="5"/>
    </bk>
    <bk>
      <rc t="2" v="6"/>
    </bk>
    <bk>
      <rc t="2" v="7"/>
    </bk>
    <bk>
      <rc t="2" v="8"/>
    </bk>
    <bk>
      <rc t="2" v="9"/>
    </bk>
  </valueMetadata>
</metadata>
</file>

<file path=xl/sharedStrings.xml><?xml version="1.0" encoding="utf-8"?>
<sst xmlns="http://schemas.openxmlformats.org/spreadsheetml/2006/main" count="6" uniqueCount="6">
  <si>
    <t>#</t>
  </si>
  <si>
    <t>Ticker</t>
  </si>
  <si>
    <t>Current Market Price</t>
  </si>
  <si>
    <t>Purchase Price</t>
  </si>
  <si>
    <t>Quantity</t>
  </si>
  <si>
    <t>Unrealized Gain/Loss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</si>
</sst>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409]* #,##0.00_);_([$$-409]* \(#,##0.00\);_([$$-409]* &quot;-&quot;??_);_(@_)"/>
    <numFmt numFmtId="165" formatCode="_-[$$-1009]* #,##0.00_-;\-[$$-1009]* #,##0.00_-;_-[$$-1009]* &quot;-&quot;??_-;_-@_-"/>
  </numFmts>
  <fonts count="1">
    <font>
      <sz val="11"/>
      <color theme="1"/>
      <name val="Aptos Narrow"/>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s>
  <cellStyleXfs count="1">
    <xf numFmtId="0" fontId="0" fillId="0" borderId="0"/>
  </cellStyleXfs>
  <cellXfs count="16">
    <xf numFmtId="0" fontId="0" fillId="0" borderId="0" xfId="0"/>
    <xf numFmtId="0" fontId="0" fillId="2" borderId="0" xfId="0" applyFill="1"/>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0" xfId="0" applyFill="1" applyBorder="1" applyAlignment="1">
      <alignment horizontal="left" vertical="top"/>
    </xf>
    <xf numFmtId="164" fontId="0" fillId="2" borderId="0" xfId="0" applyNumberFormat="1" applyFill="1" applyBorder="1" applyAlignment="1">
      <alignment horizontal="left" vertical="top"/>
    </xf>
    <xf numFmtId="44" fontId="0" fillId="2" borderId="0" xfId="0" applyNumberFormat="1" applyFill="1" applyBorder="1" applyAlignment="1">
      <alignment horizontal="left" vertical="top"/>
    </xf>
    <xf numFmtId="0" fontId="0" fillId="2" borderId="0" xfId="0" applyFill="1" applyBorder="1" applyAlignment="1">
      <alignment horizontal="center" vertical="center"/>
    </xf>
    <xf numFmtId="164" fontId="0" fillId="2" borderId="5" xfId="0" applyNumberFormat="1" applyFill="1" applyBorder="1" applyAlignment="1">
      <alignment horizontal="left" vertical="top"/>
    </xf>
    <xf numFmtId="165" fontId="0" fillId="2" borderId="0" xfId="0" applyNumberFormat="1" applyFill="1" applyBorder="1" applyAlignment="1">
      <alignment horizontal="left" vertical="top"/>
    </xf>
    <xf numFmtId="0" fontId="0" fillId="2" borderId="6" xfId="0" applyFill="1" applyBorder="1" applyAlignment="1">
      <alignment horizontal="left" vertical="top"/>
    </xf>
    <xf numFmtId="0" fontId="0" fillId="2" borderId="7" xfId="0" applyFill="1" applyBorder="1" applyAlignment="1">
      <alignment horizontal="left" vertical="top"/>
    </xf>
    <xf numFmtId="44" fontId="0" fillId="2" borderId="8" xfId="0" applyNumberFormat="1" applyFill="1" applyBorder="1" applyAlignment="1">
      <alignment horizontal="left" vertical="top"/>
    </xf>
    <xf numFmtId="164" fontId="0" fillId="2" borderId="9" xfId="0" applyNumberFormat="1" applyFill="1" applyBorder="1" applyAlignment="1">
      <alignment horizontal="left" vertical="top"/>
    </xf>
  </cellXfs>
  <cellStyles count="1">
    <cellStyle name="Normal" xfId="0" builtinId="0"/>
  </cellStyles>
  <dxfs count="3">
    <dxf>
      <font>
        <color rgb="FF006100"/>
      </font>
      <fill>
        <patternFill>
          <bgColor rgb="FFC6EFCE"/>
        </patternFill>
      </fill>
    </dxf>
    <dxf>
      <fill>
        <patternFill>
          <bgColor rgb="FFFFC7CE"/>
        </patternFill>
      </fill>
    </dxf>
    <dxf>
      <font>
        <color rgb="FF006100"/>
      </font>
      <fill>
        <patternFill>
          <bgColor rgb="FFC6EF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3">
  <rv s="0">
    <v>https://www.bing.com/financeapi/forcetrigger?t=a1oqr7&amp;q=XNYS%3aBOOT&amp;form=skydnc</v>
    <v>Learn more on Bing</v>
  </rv>
  <rv s="1">
    <v>en-US</v>
    <v>a1oqr7</v>
    <v>268435456</v>
    <v>1</v>
    <v>Powered by Refinitiv</v>
    <v>0</v>
    <v>Boot Barn Holdings, Inc. (XNYS:BOOT)</v>
    <v>2</v>
    <v>3</v>
    <v>Finance</v>
    <v>4</v>
    <v>191.31</v>
    <v>86.169799999999995</v>
    <v>1.6314</v>
    <v>4.74</v>
    <v>-1.487E-3</v>
    <v>2.6812999999999997E-2</v>
    <v>-0.27</v>
    <v>USD</v>
    <v>Boot Barn Holdings, Inc. is a lifestyle retailer of western and work-related footwear, apparel, and accessories for men, women and children. The Company carries an assortment of denim, western shirts, cowboy hats, belts and belt buckles, western-style jewelry, and accessories. Its western assortment includes various brands such as Ariat, Cinch, Cody James, Corral, Dan Post, Durango, El Dorado, Idyllwind, Justin, Laredo, Levi’s, Miss Me, Montana Silversmiths, Moonshine Spirit, Resistol, Shyanne, Stetson, Tony Lama, Twisted X, and Wrangler. Its work assortment includes rugged footwear, outerwear, overalls, denim and shirts, including safety-toe boots and flame-resistant and high-visibility clothing. Its e-commerce Websites consist primarily of bootbarn.com, sheplers.com, countryoutfitter.com, and third-party marketplaces, as well as the Boot Barn app. The Company operates approximately 475 stores in 49 states.</v>
    <v>3300</v>
    <v>New York Stock Exchange</v>
    <v>XNYS</v>
    <v>XNYS</v>
    <v>17100 Laguna Canyon Road, IRVINE, CA, 92618 US</v>
    <v>181.94</v>
    <v>Specialty Retailers</v>
    <v>Stock</v>
    <v>45915.977865601562</v>
    <v>0</v>
    <v>174.38</v>
    <v>5546456142</v>
    <v>Boot Barn Holdings, Inc.</v>
    <v>Boot Barn Holdings, Inc.</v>
    <v>177.13</v>
    <v>28.604700000000001</v>
    <v>176.78</v>
    <v>181.52</v>
    <v>181.25</v>
    <v>30555620</v>
    <v>BOOT</v>
    <v>Boot Barn Holdings, Inc. (XNYS:BOOT)</v>
    <v>400233</v>
    <v>502824</v>
    <v>2011</v>
  </rv>
  <rv s="2">
    <v>1</v>
  </rv>
  <rv s="0">
    <v>https://www.bing.com/financeapi/forcetrigger?t=a1wyu2&amp;q=XNYS%3aLLY&amp;form=skydnc</v>
    <v>Learn more on Bing</v>
  </rv>
  <rv s="1">
    <v>en-US</v>
    <v>a1wyu2</v>
    <v>268435456</v>
    <v>1</v>
    <v>Powered by Refinitiv</v>
    <v>0</v>
    <v>ELI LILLY AND COMPANY (XNYS:LLY)</v>
    <v>2</v>
    <v>3</v>
    <v>Finance</v>
    <v>4</v>
    <v>939.86</v>
    <v>623.78</v>
    <v>0.4612</v>
    <v>-7.2</v>
    <v>-6.5490000000000004E-4</v>
    <v>-9.5320000000000005E-3</v>
    <v>-0.49</v>
    <v>USD</v>
    <v>Eli Lilly and Company is a medicine company, which discovers, develops, manufactures and markets products in the human pharmaceutical products segment. Its cardiometabolic health products include Basaglar; Humalog, Humalog Mix 75/25, Humalog U-100, Humalog U-200, Humalog Mix 50/50, insulin lispro, and others; Humulin, Humulin 70/30, and others; Jardiance; Mounjaro; Trulicity; Zepbound; VERVE-102; VERVE-201, and VERVE-301. Its oncology products include Cyramza, Erbitux, Tyvyt, and Verzenio. Its immunology products include Ebglyss, Olumiant, Omvoh, and Taltz. Its neuroscience products include Emgality and Kisunla. The Company, through its subsidiary, POINT Biopharma Global Inc., is engaged in radiopharmaceutical discovery, development, and manufacturing efforts, as well as clinical and pre-clinical radioligand therapies in development for the treatment of cancer. It is also developing an oral small molecule inhibitor of a4b7 integrin for inflammatory bowel disease (IBD).</v>
    <v>47000</v>
    <v>New York Stock Exchange</v>
    <v>XNYS</v>
    <v>XNYS</v>
    <v>Lilly Corporate Ctr, Drop Code 1094, INDIANAPOLIS, IN, 46285 US</v>
    <v>756.33500000000004</v>
    <v>Pharmaceuticals</v>
    <v>Stock</v>
    <v>45915.999734825782</v>
    <v>3</v>
    <v>742.11</v>
    <v>708129513192</v>
    <v>ELI LILLY AND COMPANY</v>
    <v>ELI LILLY AND COMPANY</v>
    <v>753.07</v>
    <v>48.869</v>
    <v>755.39</v>
    <v>748.19</v>
    <v>747.7</v>
    <v>946456800</v>
    <v>LLY</v>
    <v>ELI LILLY AND COMPANY (XNYS:LLY)</v>
    <v>2790856</v>
    <v>4960082</v>
    <v>1901</v>
  </rv>
  <rv s="2">
    <v>4</v>
  </rv>
  <rv s="3">
    <v>en-US</v>
    <v>cdur9c</v>
    <v>268435456</v>
    <v>1</v>
    <v>Powered by Refinitiv</v>
    <v>5</v>
    <v>SHOPIFY INC. (NEOE:SHOP)</v>
    <v>6</v>
    <v>7</v>
    <v>Finance</v>
    <v>8</v>
    <v>215.61</v>
    <v>99.56</v>
    <v>2.7305999999999999</v>
    <v>5.41</v>
    <v>2.7267E-2</v>
    <v>CAD</v>
    <v>Shopify Inc. (Shopify) is a Canada-based global commerce company. The Company provides essential Internet infrastructure for commerce, offering tools to start, grow, market and manage a retail business of any size. It provides platforms and services that are engineered and delivers a shopping experience for consumers online, in store and everywhere in between. Its software enables merchants to run their business across all of their sales channels, including Web and mobile storefronts, physical retail locations, social media storefronts, and marketplaces. The Company's Shopify platform provides merchants with a single view of their business across all of their sales channels and enables them to manage products and inventory, process orders and payments, fulfill and ship orders, build customer relationships, source products, leverage analytics and reporting, and access financing, all from one integrated back office. The Shopify's platform operates across 175 countries.</v>
    <v>8100</v>
    <v>NEO Exchange</v>
    <v>NEOE</v>
    <v>NEOE</v>
    <v>151 O'connor Street, Ground Floor, OTTAWA, ON, K2P 2L8 CA</v>
    <v>204.11</v>
    <v>Software &amp; IT Services</v>
    <v>Stock</v>
    <v>45915.833161724222</v>
    <v>198.1</v>
    <v>186345400000</v>
    <v>SHOPIFY INC.</v>
    <v>SHOPIFY INC.</v>
    <v>200.11</v>
    <v>198.41</v>
    <v>203.82</v>
    <v>1299661000</v>
    <v>SHOP</v>
    <v>SHOPIFY INC. (NEOE:SHOP)</v>
    <v>44479</v>
    <v>5535340</v>
    <v>2004</v>
  </rv>
  <rv s="2">
    <v>6</v>
  </rv>
  <rv s="0">
    <v>https://www.bing.com/financeapi/forcetrigger?t=a1tg3m&amp;q=XNAS%3aFTNT&amp;form=skydnc</v>
    <v>Learn more on Bing</v>
  </rv>
  <rv s="1">
    <v>en-US</v>
    <v>a1tg3m</v>
    <v>268435456</v>
    <v>1</v>
    <v>Powered by Refinitiv</v>
    <v>0</v>
    <v>FORTINET, INC. (XNAS:FTNT)</v>
    <v>2</v>
    <v>3</v>
    <v>Finance</v>
    <v>4</v>
    <v>114.82</v>
    <v>70.12</v>
    <v>1.0940000000000001</v>
    <v>1.32</v>
    <v>-2.2220000000000001E-4</v>
    <v>1.6566000000000001E-2</v>
    <v>-1.7999999999999999E-2</v>
    <v>USD</v>
    <v>Fortinet, Inc. is engaged in cybersecurity, driving the convergence of networking and security. The Company’s integrated platform, Fortinet Security Fabric, spans secure networking, unified Secure Access Service Edge (SASE) and artificial intelligence (AI)-driven security operations (SecOps). Its products and services include FortiOS, FortiASIC, FortiCloud, FortiAI, FortiEndpoint, and OT Security. The FortiGuard Labs is a cybersecurity threat intelligence and research organization comprised of experienced threat hunters, researchers, analysts, engineers and data scientists who develop and utilize machine learning and AI technologies. FortiGuard and Other Security Services are a suite of AI-powered security capabilities that are integrated as part of the Fortinet Security Fabric to deliver coordinated detection and enforcement across the entire attack surface. FortiCare Technical Support Service is a per-device technical support service. It also operates Fortinet Training Institute.</v>
    <v>14898</v>
    <v>Nasdaq Stock Market</v>
    <v>XNAS</v>
    <v>XNAS</v>
    <v>909 Kifer Road, SUNNYVALE, CA, 94086 US</v>
    <v>81.06</v>
    <v>Software &amp; IT Services</v>
    <v>Stock</v>
    <v>45915.997676805469</v>
    <v>8</v>
    <v>79.605000000000004</v>
    <v>62067554100</v>
    <v>FORTINET, INC.</v>
    <v>FORTINET, INC.</v>
    <v>80.25</v>
    <v>31.799199999999999</v>
    <v>79.680000000000007</v>
    <v>81</v>
    <v>80.981999999999999</v>
    <v>766266100</v>
    <v>FTNT</v>
    <v>FORTINET, INC. (XNAS:FTNT)</v>
    <v>6220534</v>
    <v>8970384</v>
    <v>2000</v>
  </rv>
  <rv s="2">
    <v>9</v>
  </rv>
  <rv s="0">
    <v>https://www.bing.com/financeapi/forcetrigger?t=a1mou2&amp;q=XNAS%3aAAPL&amp;form=skydnc</v>
    <v>Learn more on Bing</v>
  </rv>
  <rv s="1">
    <v>en-US</v>
    <v>a1mou2</v>
    <v>268435456</v>
    <v>1</v>
    <v>Powered by Refinitiv</v>
    <v>0</v>
    <v>APPLE INC. (XNAS:AAPL)</v>
    <v>2</v>
    <v>3</v>
    <v>Finance</v>
    <v>4</v>
    <v>260.10000000000002</v>
    <v>169.21010000000001</v>
    <v>1.083</v>
    <v>2.63</v>
    <v>-1.606E-3</v>
    <v>1.1235999999999999E-2</v>
    <v>-0.38009999999999999</v>
    <v>USD</v>
    <v>Apple Inc. designs, manufactures and markets smartphones, personal computers, tablets, wearables and accessories, and sells a variety of related services. Its product categories include iPhone, Mac, iPad, and Wearables, Home and Accessories. Its software platforms include iOS, iPadOS, macOS, watchOS, visionOS, and tvOS. Its services include advertising, AppleCare, cloud services, digital content and payment services. The Company operates various platforms, including the App Store, that allow customers to discover and download applications and digital content, such as books, music, video, games and podcasts. It also offers digital content through subscription-based services, including Apple Arcade, Apple Fitness+, Apple Music, Apple News+, and Apple TV+. Its products include iPhone 16 Pro, iPhone 16, iPhone 15, iPhone 14, iPhone SE, MacBook Air, MacBook Pro, iMac, Mac mini, Mac Studio, Mac Pro, iPad Pro, iPad Air, AirPods, AirPods Pro, AirPods Max, Apple TV and Apple Vision Pro.</v>
    <v>164000</v>
    <v>Nasdaq Stock Market</v>
    <v>XNAS</v>
    <v>XNAS</v>
    <v>One Apple Park Way, CUPERTINO, CA, 95014 US</v>
    <v>238.19</v>
    <v>Computers, Phones &amp; Household Electronics</v>
    <v>Stock</v>
    <v>45915.999957372653</v>
    <v>11</v>
    <v>235.03</v>
    <v>3512720313000</v>
    <v>APPLE INC.</v>
    <v>APPLE INC.</v>
    <v>237</v>
    <v>32.283999999999999</v>
    <v>234.07</v>
    <v>236.7</v>
    <v>236.31989999999999</v>
    <v>14840390000</v>
    <v>AAPL</v>
    <v>APPLE INC. (XNAS:AAPL)</v>
    <v>42699524</v>
    <v>52537150</v>
    <v>1977</v>
  </rv>
  <rv s="2">
    <v>12</v>
  </rv>
  <rv s="0">
    <v>https://www.bing.com/financeapi/forcetrigger?t=a1vt77&amp;q=XNAS%3aISRG&amp;form=skydnc</v>
    <v>Learn more on Bing</v>
  </rv>
  <rv s="1">
    <v>en-US</v>
    <v>a1vt77</v>
    <v>268435456</v>
    <v>1</v>
    <v>Powered by Refinitiv</v>
    <v>0</v>
    <v>INTUITIVE SURGICAL, INC. (XNAS:ISRG)</v>
    <v>2</v>
    <v>3</v>
    <v>Finance</v>
    <v>4</v>
    <v>616</v>
    <v>425</v>
    <v>1.6273</v>
    <v>-15.69</v>
    <v>9.4470000000000003E-4</v>
    <v>-3.4890999999999998E-2</v>
    <v>0.41</v>
    <v>USD</v>
    <v>Intuitive Surgical, Inc. develops, manufactures, and markets da Vinci surgical systems and the Ion endoluminal system. The Company specializes in invasive care and robotic-assisted surgery. Its technologies include the da Vinci surgical systems and the Ion endoluminal system. The da Vinci surgical system is designed to enable surgeons to perform a range of surgical procedures within its targeted general surgery, urologic, gynecologic, cardiothoracic, and head and neck specialties and consists of a surgeon's console or consoles, a patient-side cart, and a high-performance vision system. The Ion endoluminal system is a flexible, robotic-assisted, catheter-based platform for which the cleared indication is minimally invasive biopsies in the lung and consists of a system cart, a controller, a catheter, and a vision probe. Its Ion system extends its commercial offering beyond surgery into diagnostic and endoluminal procedures.</v>
    <v>15638</v>
    <v>Nasdaq Stock Market</v>
    <v>XNAS</v>
    <v>XNAS</v>
    <v>1020 Kifer Road, SUNNYVALE, CA, 94086 US</v>
    <v>450.58</v>
    <v>Healthcare Equipment &amp; Supplies</v>
    <v>Stock</v>
    <v>45915.999788703128</v>
    <v>14</v>
    <v>433.02</v>
    <v>155575216235</v>
    <v>INTUITIVE SURGICAL, INC.</v>
    <v>INTUITIVE SURGICAL, INC.</v>
    <v>449.29</v>
    <v>65.955299999999994</v>
    <v>449.68</v>
    <v>433.99</v>
    <v>434.4</v>
    <v>358476500</v>
    <v>ISRG</v>
    <v>INTUITIVE SURGICAL, INC. (XNAS:ISRG)</v>
    <v>3474807</v>
    <v>2101609</v>
    <v>1995</v>
  </rv>
  <rv s="2">
    <v>15</v>
  </rv>
  <rv s="0">
    <v>https://www.bing.com/financeapi/forcetrigger?t=a1pcnm&amp;q=XNYS%3aCCJ&amp;form=skydnc</v>
    <v>Learn more on Bing</v>
  </rv>
  <rv s="1">
    <v>en-US</v>
    <v>a1pcnm</v>
    <v>268435456</v>
    <v>1</v>
    <v>Powered by Refinitiv</v>
    <v>0</v>
    <v>CAMECO CORPORATION (XNYS:CCJ)</v>
    <v>2</v>
    <v>3</v>
    <v>Finance</v>
    <v>4</v>
    <v>86.37</v>
    <v>35</v>
    <v>0.98199999999999998</v>
    <v>8.2100000000000009</v>
    <v>1.1353E-2</v>
    <v>0.10510799999999999</v>
    <v>0.98</v>
    <v>USD</v>
    <v>Cameco Corporation is a provider of uranium fuel to generate baseload electricity around the globe. Its segments include uranium, fuel services and Westinghouse. The uranium segment involves the exploration for, mining, milling, purchase and sale of uranium concentrate. The fuel services segment involves the refining, conversion and fabrication of uranium concentrate and the purchase and sale of conversion services. The Westinghouse segment reflects its earnings from this equity-accounted investment. Westinghouse is a nuclear reactor technology original equipment manufacturer and a global provider of products and services to commercial utilities and government agencies. It provides outage and maintenance services, engineering support, instrumentation and controls equipment, plant modification, and components and parts to nuclear reactors. It has two operating mines, Cigar Lake and McArthur River as well as a mill at Key Lake. It also has ownership interests in Global Laser Enrichment.</v>
    <v>2424</v>
    <v>New York Stock Exchange</v>
    <v>XNYS</v>
    <v>XNYS</v>
    <v>2121 11th St W, SASKATOON, SK, S7M 1J3 CA</v>
    <v>86.37</v>
    <v>Uranium</v>
    <v>Stock</v>
    <v>45915.999942685157</v>
    <v>17</v>
    <v>78.22</v>
    <v>37582649000</v>
    <v>CAMECO CORPORATION</v>
    <v>CAMECO CORPORATION</v>
    <v>78.48</v>
    <v>95.921800000000005</v>
    <v>78.11</v>
    <v>86.32</v>
    <v>87.3</v>
    <v>435387500</v>
    <v>CCJ</v>
    <v>CAMECO CORPORATION (XNYS:CCJ)</v>
    <v>10202854</v>
    <v>3747206</v>
    <v>1997</v>
  </rv>
  <rv s="2">
    <v>18</v>
  </rv>
  <rv s="0">
    <v>http://en.wikipedia.org/wiki/Public_domain</v>
    <v>Public domain</v>
  </rv>
  <rv s="0">
    <v>https://en.wikipedia.org/wiki/Microsoft</v>
    <v>Wikipedia</v>
  </rv>
  <rv s="4">
    <v>20</v>
    <v>21</v>
  </rv>
  <rv s="5">
    <v>13</v>
    <v>https://www.bing.com/th?id=AMMS_e6e837c7bf3a77408619758b7447855a&amp;qlt=95</v>
    <v>22</v>
    <v>0</v>
    <v>https://www.bing.com/images/search?form=xlimg&amp;q=microsoft</v>
    <v>Image of MICROSOFT CORPORATION</v>
  </rv>
  <rv s="0">
    <v>https://www.bing.com/financeapi/forcetrigger?t=a1xzim&amp;q=XNAS%3aMSFT&amp;form=skydnc</v>
    <v>Learn more on Bing</v>
  </rv>
  <rv s="6">
    <v>en-US</v>
    <v>a1xzim</v>
    <v>268435456</v>
    <v>1</v>
    <v>Powered by Refinitiv</v>
    <v>9</v>
    <v>MICROSOFT CORPORATION (XNAS:MSFT)</v>
    <v>11</v>
    <v>12</v>
    <v>Finance</v>
    <v>4</v>
    <v>555.45000000000005</v>
    <v>344.79</v>
    <v>1.0262</v>
    <v>5.46</v>
    <v>7.76E-4</v>
    <v>1.0708000000000001E-2</v>
    <v>0.39989999999999998</v>
    <v>USD</v>
    <v>Microsoft Corporation is a technology company. The Company develops and supports software, services, devices, and solutions. The Company’s segments include Productivity and Business Processes, Intelligent Cloud, and More Personal Computing. The Productivity and Business Processes segment consists of products and services in its portfolio of productivity, communication, and information services. This segment primarily comprises: Office Commercial, Office Consumer, LinkedIn, and Dynamics business solutions. The Intelligent Cloud segment consists of server products and cloud services, including Azure and other cloud services, SQL Server, Windows Server, Visual Studio, System Center, and related Client Access Licenses (CALs), and Nuance and GitHub; and Enterprise Services, including enterprise support services, industry solutions and Nuance professional services. The More Personal Computing segment primarily comprises Windows, Devices, Gaming, and search and news advertising.</v>
    <v>228000</v>
    <v>Nasdaq Stock Market</v>
    <v>XNAS</v>
    <v>XNAS</v>
    <v>One Microsoft Way, REDMOND, WA, 98052 US</v>
    <v>515.47</v>
    <v>23</v>
    <v>Software &amp; IT Services</v>
    <v>Stock</v>
    <v>45915.999986724222</v>
    <v>24</v>
    <v>507</v>
    <v>3830756945120</v>
    <v>MICROSOFT CORPORATION</v>
    <v>MICROSOFT CORPORATION</v>
    <v>508.79</v>
    <v>37.779899999999998</v>
    <v>509.9</v>
    <v>515.36</v>
    <v>515.75990000000002</v>
    <v>7433167000</v>
    <v>MSFT</v>
    <v>MICROSOFT CORPORATION (XNAS:MSFT)</v>
    <v>17143786</v>
    <v>20850178</v>
    <v>1993</v>
  </rv>
  <rv s="2">
    <v>25</v>
  </rv>
  <rv s="0">
    <v>https://www.bing.com/financeapi/forcetrigger?t=a1yv52&amp;q=XNAS%3aNVDA&amp;form=skydnc</v>
    <v>Learn more on Bing</v>
  </rv>
  <rv s="1">
    <v>en-US</v>
    <v>a1yv52</v>
    <v>268435456</v>
    <v>1</v>
    <v>Powered by Refinitiv</v>
    <v>0</v>
    <v>NVIDIA CORPORATION (XNAS:NVDA)</v>
    <v>2</v>
    <v>3</v>
    <v>Finance</v>
    <v>4</v>
    <v>184.48</v>
    <v>86.62</v>
    <v>2.1261999999999999</v>
    <v>-7.0000000000000007E-2</v>
    <v>-2.3639999999999998E-3</v>
    <v>-3.9370000000000003E-4</v>
    <v>-0.42020000000000002</v>
    <v>USD</v>
    <v>NVIDIA Corporation is a full-stack computing infrastructure company. The Company is engaged in accelerated computing to help solve the challenging computational problems. The Company’s segments include Compute &amp; Networking and Graphics. The Compute &amp; Networking segment includes its Data Center accelerated computing platforms and artificial intelligence (AI) solutions and software; networking; automotive platforms and autonomous and electric vehicle solutions; Jetson for robotics and other embedded platforms, and DGX Cloud computing services. The Graphics segment includes GeForce GPUs for gaming and PCs, the GeForce NOW game streaming service and related infrastructure, and solutions for gaming platforms; Quadro/NVIDIA RTX GPUs for enterprise workstation graphics; virtual GPU software for cloud-based visual and virtual computing; automotive platforms for infotainment systems, and Omniverse Enterprise software for building and operating industrial AI and digital twin applications.</v>
    <v>36000</v>
    <v>Nasdaq Stock Market</v>
    <v>XNAS</v>
    <v>XNAS</v>
    <v>2788 San Tomas Expressway, SANTA CLARA, CA, 95051 US</v>
    <v>178.85</v>
    <v>Semiconductors &amp; Semiconductor Equipment</v>
    <v>Stock</v>
    <v>45915.999990810153</v>
    <v>27</v>
    <v>174.51</v>
    <v>4319325000000</v>
    <v>NVIDIA CORPORATION</v>
    <v>NVIDIA CORPORATION</v>
    <v>175.67</v>
    <v>50.590600000000002</v>
    <v>177.82</v>
    <v>177.75</v>
    <v>177.32980000000001</v>
    <v>24300000000</v>
    <v>NVDA</v>
    <v>NVIDIA CORPORATION (XNAS:NVDA)</v>
    <v>147061559</v>
    <v>175875755</v>
    <v>1998</v>
  </rv>
  <rv s="2">
    <v>28</v>
  </rv>
  <rv s="0">
    <v>https://www.bing.com/financeapi/forcetrigger?t=a24kjc&amp;q=XNYS%3aTSM&amp;form=skydnc</v>
    <v>Learn more on Bing</v>
  </rv>
  <rv s="1">
    <v>en-US</v>
    <v>a24kjc</v>
    <v>268435456</v>
    <v>1</v>
    <v>Powered by Refinitiv</v>
    <v>0</v>
    <v>Taiwan Semiconductor Manufacturing Co., Ltd. (XNYS:TSM)</v>
    <v>2</v>
    <v>3</v>
    <v>Finance</v>
    <v>4</v>
    <v>264.58</v>
    <v>134.25</v>
    <v>1.2662</v>
    <v>2.0499999999999998</v>
    <v>-4.9739999999999995E-4</v>
    <v>7.9050000000000006E-3</v>
    <v>-0.13</v>
    <v>USD</v>
    <v>Taiwan Semiconductor Manufacturing Co Ltd is a Taiwan-based company mainly engaged in the provision of integrated circuit manufacturing services. The integrated circuit manufacturing services include process technology, special process technology, design ecosystem support, mask technology, 3DFabricTM advanced packaging and silicon stacking technology services. The Company has completed the transfer and mass production of 5nm technology, and is engaged in the research and development of 3nm process technology and 2nm process technology. The product application range covers the entire electronic application industry, including personal computers and peripheral products, information application products, wired and wireless communication system products, servers and data centers.</v>
    <v>52045</v>
    <v>New York Stock Exchange</v>
    <v>XNYS</v>
    <v>XNYS</v>
    <v>No.8, Li-Hsin 6th Road, Hsinchu Science Park, HSINCHU, HSINCHU, 300 TW</v>
    <v>262.8</v>
    <v>Semiconductors &amp; Semiconductor Equipment</v>
    <v>Stock</v>
    <v>45915.999616330468</v>
    <v>30</v>
    <v>258.75</v>
    <v>1078778000000</v>
    <v>Taiwan Semiconductor Manufacturing Co., Ltd.</v>
    <v>Taiwan Semiconductor Manufacturing Co., Ltd.</v>
    <v>260</v>
    <v>27.095600000000001</v>
    <v>259.33</v>
    <v>261.38</v>
    <v>261.25</v>
    <v>5186523000</v>
    <v>TSM</v>
    <v>Taiwan Semiconductor Manufacturing Co., Ltd. (XNYS:TSM)</v>
    <v>8147738</v>
    <v>10636242</v>
    <v>1987</v>
  </rv>
  <rv s="2">
    <v>31</v>
  </rv>
</rvData>
</file>

<file path=xl/richData/rdrichvaluestructure.xml><?xml version="1.0" encoding="utf-8"?>
<rvStructures xmlns="http://schemas.microsoft.com/office/spreadsheetml/2017/richdata" count="7">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ow"/>
    <k n="Market cap"/>
    <k n="Name" t="s"/>
    <k n="Official name" t="s"/>
    <k n="Open"/>
    <k n="Previous close"/>
    <k n="Price"/>
    <k n="Shares outstanding"/>
    <k n="Ticker symbol" t="s"/>
    <k n="UniqueName" t="s"/>
    <k n="Volume"/>
    <k n="Volume averag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3">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0">
      <v t="s">%EntityServiceId</v>
      <v t="s">_Format</v>
      <v t="s">%IsRefreshable</v>
      <v t="s">%EntityCulture</v>
      <v t="s">%EntityId</v>
      <v t="s">_Icon</v>
      <v t="s">_Display</v>
      <v t="s">Name</v>
      <v t="s">Price</v>
      <v t="s">Exchange</v>
      <v t="s">Official name</v>
      <v t="s">_SubLabel</v>
      <v t="s">Last trade time</v>
      <v t="s">Ticker symbol</v>
      <v t="s">Exchange abbreviation</v>
      <v t="s">Change</v>
      <v t="s">Change (%)</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ExchangeID</v>
      <v t="s">%ProviderInfo</v>
    </a>
    <a count="46">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14">
    <spb s="0">
      <v>0</v>
      <v>Name</v>
      <v>LearnMoreOnLink</v>
    </spb>
    <spb s="1">
      <v>0</v>
      <v>0</v>
      <v>0</v>
    </spb>
    <spb s="2">
      <v>1</v>
      <v>1</v>
      <v>1</v>
      <v>1</v>
    </spb>
    <spb s="3">
      <v>1</v>
      <v>2</v>
      <v>2</v>
      <v>1</v>
      <v>3</v>
      <v>1</v>
      <v>1</v>
      <v>1</v>
      <v>4</v>
      <v>4</v>
      <v>5</v>
      <v>6</v>
      <v>1</v>
      <v>1</v>
      <v>1</v>
      <v>4</v>
      <v>7</v>
      <v>8</v>
      <v>9</v>
      <v>4</v>
      <v>1</v>
      <v>1</v>
      <v>5</v>
    </spb>
    <spb s="4">
      <v>at close</v>
      <v>from previous close</v>
      <v>from previous close</v>
      <v>Source: Nasdaq</v>
      <v>GMT</v>
      <v>Delayed 15 minutes</v>
      <v>from close</v>
      <v>from close</v>
    </spb>
    <spb s="5">
      <v>1</v>
      <v>Name</v>
    </spb>
    <spb s="6">
      <v>1</v>
      <v>1</v>
      <v>1</v>
    </spb>
    <spb s="7">
      <v>10</v>
      <v>2</v>
      <v>10</v>
      <v>3</v>
      <v>10</v>
      <v>10</v>
      <v>10</v>
      <v>4</v>
      <v>4</v>
      <v>5</v>
      <v>6</v>
      <v>10</v>
      <v>10</v>
      <v>10</v>
      <v>4</v>
      <v>7</v>
      <v>8</v>
      <v>9</v>
      <v>4</v>
    </spb>
    <spb s="8">
      <v>from previous close</v>
      <v>from previous close</v>
      <v>GMT</v>
    </spb>
    <spb s="0">
      <v>2</v>
      <v>Name</v>
      <v>LearnMoreOnLink</v>
    </spb>
    <spb s="9">
      <v>0</v>
      <v>0</v>
    </spb>
    <spb s="10">
      <v>10</v>
      <v>1</v>
      <v>1</v>
      <v>1</v>
      <v>1</v>
    </spb>
    <spb s="11">
      <v>1</v>
      <v>2</v>
      <v>2</v>
      <v>1</v>
      <v>3</v>
      <v>1</v>
      <v>11</v>
      <v>1</v>
      <v>1</v>
      <v>4</v>
      <v>4</v>
      <v>5</v>
      <v>6</v>
      <v>1</v>
      <v>1</v>
      <v>1</v>
      <v>4</v>
      <v>7</v>
      <v>8</v>
      <v>9</v>
      <v>4</v>
      <v>1</v>
      <v>1</v>
      <v>5</v>
    </spb>
    <spb s="12">
      <v>Powered by Refinitiv</v>
    </spb>
  </spbData>
</supportingPropertyBags>
</file>

<file path=xl/richData/rdsupportingpropertybagstructure.xml><?xml version="1.0" encoding="utf-8"?>
<spbStructures xmlns="http://schemas.microsoft.com/office/spreadsheetml/2017/richdata2" count="13">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Order" t="spba"/>
    <k n="TitleProperty" t="s"/>
  </s>
  <s>
    <k n="ExchangeID" t="spb"/>
    <k n="UniqueName" t="spb"/>
    <k n="`%ProviderInfo" t="spb"/>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Change" t="s"/>
    <k n="Change (%)" t="s"/>
    <k n="Last trade time" t="s"/>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na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m/d/yyyy\ h:mm"/>
    </x:dxf>
    <x:dxf>
      <x:numFmt numFmtId="14" formatCode="0.00%"/>
    </x:dxf>
    <x:dxf>
      <x:numFmt numFmtId="3" formatCode="#,##0"/>
    </x:dxf>
    <x:dxf>
      <x:numFmt numFmtId="4" formatCode="#,##0.00"/>
    </x:dxf>
    <x:dxf>
      <x:numFmt numFmtId="1" formatCode="0"/>
    </x:dxf>
  </dxfs>
  <richProperties>
    <rPr n="NumberFormat" t="s"/>
    <rPr n="IsTitleField" t="b"/>
    <rPr n="IsHeroField" t="b"/>
  </richProperties>
  <richStyles>
    <rSty dxfid="1">
      <rpv i="0">_([$$-en-US]* #,##0.00_);_([$$-en-US]* (#,##0.00);_([$$-en-US]* "-"??_);_(@_)</rpv>
    </rSty>
    <rSty dxfid="5">
      <rpv i="0">#,##0.00</rpv>
    </rSty>
    <rSty>
      <rpv i="1">1</rpv>
    </rSty>
    <rSty dxfid="4">
      <rpv i="0">#,##0</rpv>
    </rSty>
    <rSty dxfid="3"/>
    <rSty dxfid="1">
      <rpv i="0">_([$$-en-US]* #,##0_);_([$$-en-US]* (#,##0);_([$$-en-US]* "-"_);_(@_)</rpv>
    </rSty>
    <rSty dxfid="2"/>
    <rSty dxfid="6">
      <rpv i="0">0</rpv>
    </rSty>
    <rSty dxfid="0">
      <rpv i="0">0.00</rpv>
    </rSty>
    <rSty dxfid="1">
      <rpv i="0">_-[$$-en-CA]* #,##0.00_-;-[$$-en-CA]* #,##0.00_-;_-[$$-en-CA]* "-"??_-;_-@_-</rpv>
    </rSty>
    <rSty>
      <rpv i="2">1</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D3:I14"/>
  <sheetViews>
    <sheetView tabSelected="1" workbookViewId="0">
      <selection activeCell="F14" sqref="F14"/>
    </sheetView>
  </sheetViews>
  <sheetFormatPr defaultRowHeight="15"/>
  <cols>
    <col min="1" max="4" width="9.140625" style="1"/>
    <col min="5" max="5" width="56.140625" style="1" customWidth="1"/>
    <col min="6" max="6" width="20.5703125" style="1" customWidth="1"/>
    <col min="7" max="7" width="18.42578125" style="1" bestFit="1" customWidth="1"/>
    <col min="8" max="8" width="18.42578125" style="1" customWidth="1"/>
    <col min="9" max="9" width="19" style="1" bestFit="1" customWidth="1"/>
    <col min="10" max="16384" width="9.140625" style="1"/>
  </cols>
  <sheetData>
    <row r="3" spans="4:9">
      <c r="D3" s="2" t="s">
        <v>0</v>
      </c>
      <c r="E3" s="3" t="s">
        <v>1</v>
      </c>
      <c r="F3" s="3" t="s">
        <v>2</v>
      </c>
      <c r="G3" s="3" t="s">
        <v>3</v>
      </c>
      <c r="H3" s="3" t="s">
        <v>4</v>
      </c>
      <c r="I3" s="4" t="s">
        <v>5</v>
      </c>
    </row>
    <row r="4" spans="4:9">
      <c r="D4" s="5">
        <v>1</v>
      </c>
      <c r="E4" s="6" t="e" vm="1">
        <v>#VALUE!</v>
      </c>
      <c r="F4" s="7" cm="1">
        <f t="array" aca="1" ref="F4" ca="1">_FV(E4,"Price",TRUE)</f>
        <v>181.52</v>
      </c>
      <c r="G4" s="8">
        <v>164.54</v>
      </c>
      <c r="H4" s="9">
        <v>1</v>
      </c>
      <c r="I4" s="10">
        <f ca="1">(F4*H4)-(G4*H4)</f>
        <v>16.980000000000018</v>
      </c>
    </row>
    <row r="5" spans="4:9">
      <c r="D5" s="5">
        <v>2</v>
      </c>
      <c r="E5" s="6" t="e" vm="2">
        <v>#VALUE!</v>
      </c>
      <c r="F5" s="7" cm="1">
        <f t="array" aca="1" ref="F5" ca="1">_FV(E5,"Price",TRUE)</f>
        <v>748.19</v>
      </c>
      <c r="G5" s="8">
        <v>631.04999999999995</v>
      </c>
      <c r="H5" s="9">
        <v>1</v>
      </c>
      <c r="I5" s="10">
        <f t="shared" ref="I5:I13" ca="1" si="0">(F5*H5)-(G5*H5)</f>
        <v>117.1400000000001</v>
      </c>
    </row>
    <row r="6" spans="4:9">
      <c r="D6" s="5">
        <v>3</v>
      </c>
      <c r="E6" s="6" t="e" vm="3">
        <v>#VALUE!</v>
      </c>
      <c r="F6" s="11" cm="1">
        <f t="array" aca="1" ref="F6" ca="1">_FV(E6,"Price",TRUE)</f>
        <v>203.82</v>
      </c>
      <c r="G6" s="8">
        <v>148.86000000000001</v>
      </c>
      <c r="H6" s="9">
        <v>1</v>
      </c>
      <c r="I6" s="10">
        <f t="shared" ca="1" si="0"/>
        <v>54.95999999999998</v>
      </c>
    </row>
    <row r="7" spans="4:9">
      <c r="D7" s="5">
        <v>4</v>
      </c>
      <c r="E7" s="6" t="e" vm="4">
        <v>#VALUE!</v>
      </c>
      <c r="F7" s="7" cm="1">
        <f t="array" aca="1" ref="F7" ca="1">_FV(E7,"Price",TRUE)</f>
        <v>81</v>
      </c>
      <c r="G7" s="8">
        <v>76.599999999999994</v>
      </c>
      <c r="H7" s="9">
        <v>1</v>
      </c>
      <c r="I7" s="10">
        <f t="shared" ca="1" si="0"/>
        <v>4.4000000000000057</v>
      </c>
    </row>
    <row r="8" spans="4:9">
      <c r="D8" s="5">
        <v>5</v>
      </c>
      <c r="E8" s="6" t="e" vm="5">
        <v>#VALUE!</v>
      </c>
      <c r="F8" s="7" cm="1">
        <f t="array" aca="1" ref="F8" ca="1">_FV(E8,"Price",TRUE)</f>
        <v>236.7</v>
      </c>
      <c r="G8" s="8">
        <v>228.09</v>
      </c>
      <c r="H8" s="9">
        <v>1</v>
      </c>
      <c r="I8" s="10">
        <f t="shared" ca="1" si="0"/>
        <v>8.6099999999999852</v>
      </c>
    </row>
    <row r="9" spans="4:9">
      <c r="D9" s="5">
        <v>6</v>
      </c>
      <c r="E9" s="6" t="e" vm="6">
        <v>#VALUE!</v>
      </c>
      <c r="F9" s="7" cm="1">
        <f t="array" aca="1" ref="F9" ca="1">_FV(E9,"Price",TRUE)</f>
        <v>433.99</v>
      </c>
      <c r="G9" s="8">
        <v>474.4</v>
      </c>
      <c r="H9" s="9">
        <v>1</v>
      </c>
      <c r="I9" s="10">
        <f t="shared" ca="1" si="0"/>
        <v>-40.409999999999968</v>
      </c>
    </row>
    <row r="10" spans="4:9">
      <c r="D10" s="5">
        <v>7</v>
      </c>
      <c r="E10" s="6" t="e" vm="7">
        <v>#VALUE!</v>
      </c>
      <c r="F10" s="7" cm="1">
        <f t="array" aca="1" ref="F10" ca="1">_FV(E10,"Price",TRUE)</f>
        <v>86.32</v>
      </c>
      <c r="G10" s="8">
        <v>77.62</v>
      </c>
      <c r="H10" s="9">
        <v>1</v>
      </c>
      <c r="I10" s="10">
        <f t="shared" ca="1" si="0"/>
        <v>8.6999999999999886</v>
      </c>
    </row>
    <row r="11" spans="4:9">
      <c r="D11" s="5">
        <v>8</v>
      </c>
      <c r="E11" s="6" t="e" vm="8">
        <v>#VALUE!</v>
      </c>
      <c r="F11" s="7" cm="1">
        <f t="array" aca="1" ref="F11" ca="1">_FV(E11,"Price",TRUE)</f>
        <v>515.36</v>
      </c>
      <c r="G11" s="8">
        <v>524.73</v>
      </c>
      <c r="H11" s="9">
        <v>1</v>
      </c>
      <c r="I11" s="10">
        <f t="shared" ca="1" si="0"/>
        <v>-9.3700000000000045</v>
      </c>
    </row>
    <row r="12" spans="4:9">
      <c r="D12" s="5">
        <v>9</v>
      </c>
      <c r="E12" s="6" t="e" vm="9">
        <v>#VALUE!</v>
      </c>
      <c r="F12" s="7" cm="1">
        <f t="array" aca="1" ref="F12" ca="1">_FV(E12,"Price",TRUE)</f>
        <v>177.75</v>
      </c>
      <c r="G12" s="8">
        <v>141.44</v>
      </c>
      <c r="H12" s="9">
        <v>1</v>
      </c>
      <c r="I12" s="10">
        <f t="shared" ca="1" si="0"/>
        <v>36.31</v>
      </c>
    </row>
    <row r="13" spans="4:9">
      <c r="D13" s="5">
        <v>10</v>
      </c>
      <c r="E13" s="6" t="e" vm="10">
        <v>#VALUE!</v>
      </c>
      <c r="F13" s="7" cm="1">
        <f t="array" aca="1" ref="F13" ca="1">_FV(E13,"Price",TRUE)</f>
        <v>261.38</v>
      </c>
      <c r="G13" s="8">
        <v>244.58</v>
      </c>
      <c r="H13" s="9">
        <v>1</v>
      </c>
      <c r="I13" s="10">
        <f t="shared" ca="1" si="0"/>
        <v>16.799999999999983</v>
      </c>
    </row>
    <row r="14" spans="4:9">
      <c r="D14" s="12"/>
      <c r="E14" s="13"/>
      <c r="F14" s="14">
        <f ca="1">SUM(F4:F13)</f>
        <v>2926.03</v>
      </c>
      <c r="G14" s="14">
        <f>SUM(G4:G13)</f>
        <v>2711.91</v>
      </c>
      <c r="H14" s="13"/>
      <c r="I14" s="15">
        <f ca="1">SUM(I4:I13)</f>
        <v>214.12000000000009</v>
      </c>
    </row>
  </sheetData>
  <conditionalFormatting sqref="I4:I14">
    <cfRule type="cellIs" dxfId="2" priority="3" operator="greaterThan">
      <formula>0</formula>
    </cfRule>
  </conditionalFormatting>
  <conditionalFormatting sqref="I4:I14">
    <cfRule type="cellIs" dxfId="1" priority="2" operator="lessThan">
      <formula>0</formula>
    </cfRule>
  </conditionalFormatting>
  <conditionalFormatting sqref="F14">
    <cfRule type="cellIs" dxfId="0" priority="1" operator="greaterThan">
      <formula>$G$14</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2025-08-29T22:55:30Z</dcterms:created>
  <dcterms:modified xsi:type="dcterms:W3CDTF">2025-09-16T02:44:43Z</dcterms:modified>
  <cp:category/>
  <cp:contentStatus/>
</cp:coreProperties>
</file>