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culadora" sheetId="1" r:id="rId1"/>
    <sheet name="Ficha técnica" sheetId="2" r:id="rId2"/>
    <sheet name="Contas fixas" sheetId="3" r:id="rId3"/>
    <sheet name="Antes de começar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0.0"/>
  </numFmts>
  <fonts count="4">
    <font>
      <sz val="11"/>
      <name val="Calibri"/>
    </font>
    <font>
      <b/>
      <sz val="11"/>
      <name val="Calibri"/>
    </font>
    <font>
      <b/>
      <sz val="15"/>
      <name val="Calibri"/>
    </font>
    <font>
      <b/>
      <sz val="11"/>
      <color rgb="FFC2410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CE3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B1A1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0" xfId="0" applyNumberFormat="1" applyFill="1"/>
    <xf numFmtId="3" fontId="0" fillId="2" borderId="0" xfId="0" applyNumberFormat="1" applyFill="1"/>
    <xf numFmtId="164" fontId="1" fillId="0" borderId="0" xfId="0" applyNumberFormat="1" applyFont="1"/>
    <xf numFmtId="10" fontId="1" fillId="0" borderId="0" xfId="0" applyNumberFormat="1" applyFont="1"/>
    <xf numFmtId="0" fontId="0" fillId="0" borderId="0" xfId="0" applyAlignment="1">
      <alignment wrapText="1" vertical="top"/>
    </xf>
    <xf numFmtId="0" fontId="1" fillId="0" borderId="1" xfId="0" applyFont="1" applyBorder="1"/>
    <xf numFmtId="0" fontId="3" fillId="0" borderId="0" xfId="0" applyFont="1"/>
    <xf numFmtId="0" fontId="0" fillId="2" borderId="0" xfId="0" applyFill="1"/>
    <xf numFmtId="9" fontId="0" fillId="2" borderId="0" xfId="0" applyNumberFormat="1" applyFill="1"/>
    <xf numFmtId="165" fontId="1" fillId="0" borderId="0" xfId="0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58" customWidth="1"/>
    <col min="2" max="2" width="22" customWidth="1"/>
  </cols>
  <sheetData>
    <row r="1">
      <c r="A1" s="2" t="inlineStr">
        <is>
          <t xml:space="preserve">J. Galt · Vender brigadeiro dá dinheiro?</t>
        </is>
      </c>
    </row>
    <row r="2">
      <c r="A2" t="inlineStr">
        <is>
          <t xml:space="preserve">Ferramenta da seção Dá Dinheiro?. Preencha as células laranja. O custo por unidade e as contas fixas vêm das outras abas.</t>
        </is>
      </c>
    </row>
    <row r="4">
      <c r="A4" s="8" t="inlineStr">
        <is>
          <t xml:space="preserve">Seus números</t>
        </is>
      </c>
      <c r="B4" s="8"/>
    </row>
    <row r="5">
      <c r="A5" t="inlineStr">
        <is>
          <t xml:space="preserve">Preço de venda de cada brigadeiro</t>
        </is>
      </c>
      <c r="B5" s="3">
        <v>1.3</v>
      </c>
    </row>
    <row r="6">
      <c r="A6" t="inlineStr">
        <is>
          <t xml:space="preserve">Custo por brigadeiro (aba Ficha técnica)</t>
        </is>
      </c>
      <c r="B6" s="5">
        <f>'Ficha técnica'!D11</f>
      </c>
    </row>
    <row r="7">
      <c r="A7" t="inlineStr">
        <is>
          <t xml:space="preserve">Taxa média da maquininha</t>
        </is>
      </c>
      <c r="B7" s="11">
        <v>0.02</v>
      </c>
    </row>
    <row r="8">
      <c r="A8" t="inlineStr">
        <is>
          <t xml:space="preserve">Contas fixas do mês (aba Contas fixas)</t>
        </is>
      </c>
      <c r="B8" s="5">
        <f>'Contas fixas'!B10</f>
      </c>
    </row>
    <row r="9">
      <c r="A9" t="inlineStr">
        <is>
          <t xml:space="preserve">Dias de trabalho no mês</t>
        </is>
      </c>
      <c r="B9" s="4">
        <v>22</v>
      </c>
    </row>
    <row r="10">
      <c r="A10" t="inlineStr">
        <is>
          <t xml:space="preserve">Brigadeiros vendidos por dia</t>
        </is>
      </c>
      <c r="B10" s="4">
        <v>100</v>
      </c>
    </row>
    <row r="11">
      <c r="A11" t="inlineStr">
        <is>
          <t xml:space="preserve">Horas de trabalho por dia</t>
        </is>
      </c>
      <c r="B11" s="4">
        <v>3</v>
      </c>
    </row>
    <row r="12">
      <c r="A12" t="inlineStr">
        <is>
          <t xml:space="preserve">Quanto você quer tirar por mês</t>
        </is>
      </c>
      <c r="B12" s="3">
        <v>1000</v>
      </c>
    </row>
    <row r="13">
      <c r="A13" t="inlineStr">
        <is>
          <t xml:space="preserve">Investimento inicial</t>
        </is>
      </c>
      <c r="B13" s="3">
        <v>1500</v>
      </c>
    </row>
    <row r="15">
      <c r="A15" s="8" t="inlineStr">
        <is>
          <t xml:space="preserve">Resultado</t>
        </is>
      </c>
      <c r="B15" s="8"/>
    </row>
    <row r="16">
      <c r="A16" t="inlineStr">
        <is>
          <t xml:space="preserve">Sobra de cada brigadeiro</t>
        </is>
      </c>
      <c r="B16" s="5">
        <f>B5-B6-B5*B7</f>
      </c>
    </row>
    <row r="17">
      <c r="A17" t="inlineStr">
        <is>
          <t xml:space="preserve">Lucro do mês, antes do seu salário</t>
        </is>
      </c>
      <c r="B17" s="5">
        <f>B16*B10*B9-B8</f>
      </c>
    </row>
    <row r="18">
      <c r="A18" t="inlineStr">
        <is>
          <t xml:space="preserve">Quanto você ganha por hora de trabalho</t>
        </is>
      </c>
      <c r="B18" s="5">
        <f>IF(B9*B11&gt;0,B17/(B9*B11),0)</f>
      </c>
    </row>
    <row r="19">
      <c r="A19" t="inlineStr">
        <is>
          <t xml:space="preserve">Brigadeiros por dia para empatar as contas</t>
        </is>
      </c>
      <c r="B19" s="12">
        <f>IF(B16&gt;0,B8/B16/B9,0)</f>
      </c>
    </row>
    <row r="20">
      <c r="A20" t="inlineStr">
        <is>
          <t xml:space="preserve">Brigadeiros por dia para tirar o que você quer</t>
        </is>
      </c>
      <c r="B20" s="12">
        <f>IF(B16&gt;0,(B8+B12)/B16/B9,0)</f>
      </c>
    </row>
    <row r="21">
      <c r="A21" t="inlineStr">
        <is>
          <t xml:space="preserve">Faturamento por ano</t>
        </is>
      </c>
      <c r="B21" s="5">
        <f>B5*B10*B9*12</f>
      </c>
    </row>
    <row r="22">
      <c r="A22" t="inlineStr">
        <is>
          <t xml:space="preserve">Passa do limite do MEI (R$ 81 mil por ano)?</t>
        </is>
      </c>
      <c r="B22" s="1">
        <f>IF(B21&gt;81000,"Sim: precisa virar microempresa","Não")</f>
      </c>
    </row>
    <row r="23">
      <c r="A23" t="inlineStr">
        <is>
          <t xml:space="preserve">Meses para recuperar o investimento, já tirando seu salário</t>
        </is>
      </c>
      <c r="B23" s="12">
        <f>IF(B17-B12&gt;0,B13/(B17-B12),"Não recupera com essa meta")</f>
      </c>
    </row>
    <row r="25">
      <c r="A25" s="9" t="inlineStr">
        <is>
          <t xml:space="preserve">Leia a análise completa em jgalt.com.br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18" customWidth="1"/>
  </cols>
  <sheetData>
    <row r="1">
      <c r="A1" s="2" t="inlineStr">
        <is>
          <t xml:space="preserve">J. Galt · Quanto custa cada brigadeiro</t>
        </is>
      </c>
    </row>
    <row r="2">
      <c r="A2" t="inlineStr">
        <is>
          <t xml:space="preserve">Valores de exemplo para brigadeiros de 15 g. Troque pelos preços que você paga e por quantos brigadeiros cada embalagem rende.</t>
        </is>
      </c>
    </row>
    <row r="4">
      <c r="A4" s="8" t="inlineStr">
        <is>
          <t xml:space="preserve">Item</t>
        </is>
      </c>
      <c r="B4" s="8" t="inlineStr">
        <is>
          <t xml:space="preserve">Preço da embalagem</t>
        </is>
      </c>
      <c r="C4" s="8" t="inlineStr">
        <is>
          <t xml:space="preserve">Rende quantos brigadeiros</t>
        </is>
      </c>
      <c r="D4" s="8" t="inlineStr">
        <is>
          <t xml:space="preserve">Custo por brigadeiro</t>
        </is>
      </c>
    </row>
    <row r="5">
      <c r="A5" t="inlineStr">
        <is>
          <t xml:space="preserve">Leite condensado (lata de 395 g)</t>
        </is>
      </c>
      <c r="B5" s="3">
        <v>7</v>
      </c>
      <c r="C5" s="4">
        <v>33.3</v>
      </c>
      <c r="D5" s="5">
        <f>IF(C5&gt;0,B5/C5,0)</f>
      </c>
    </row>
    <row r="6">
      <c r="A6" t="inlineStr">
        <is>
          <t xml:space="preserve">Chocolate em pó 50% (pacote de 200 g)</t>
        </is>
      </c>
      <c r="B6" s="3">
        <v>8</v>
      </c>
      <c r="C6" s="4">
        <v>100</v>
      </c>
      <c r="D6" s="5">
        <f>IF(C6&gt;0,B6/C6,0)</f>
      </c>
    </row>
    <row r="7">
      <c r="A7" t="inlineStr">
        <is>
          <t xml:space="preserve">Granulado (pacote de 500 g)</t>
        </is>
      </c>
      <c r="B7" s="3">
        <v>7</v>
      </c>
      <c r="C7" s="4">
        <v>100</v>
      </c>
      <c r="D7" s="5">
        <f>IF(C7&gt;0,B7/C7,0)</f>
      </c>
    </row>
    <row r="8">
      <c r="A8" t="inlineStr">
        <is>
          <t xml:space="preserve">Manteiga (pote de 200 g)</t>
        </is>
      </c>
      <c r="B8" s="3">
        <v>10</v>
      </c>
      <c r="C8" s="4">
        <v>200</v>
      </c>
      <c r="D8" s="5">
        <f>IF(C8&gt;0,B8/C8,0)</f>
      </c>
    </row>
    <row r="9">
      <c r="A9" t="inlineStr">
        <is>
          <t xml:space="preserve">Forminhas nº 4 (pacote com 100)</t>
        </is>
      </c>
      <c r="B9" s="3">
        <v>5</v>
      </c>
      <c r="C9" s="4">
        <v>100</v>
      </c>
      <c r="D9" s="5">
        <f>IF(C9&gt;0,B9/C9,0)</f>
      </c>
    </row>
    <row r="10">
      <c r="A10" t="inlineStr">
        <is>
          <t xml:space="preserve">Gás e energia (estimativa por cento)</t>
        </is>
      </c>
      <c r="B10" s="3">
        <v>9</v>
      </c>
      <c r="C10" s="4">
        <v>100</v>
      </c>
      <c r="D10" s="5">
        <f>IF(C10&gt;0,B10/C10,0)</f>
      </c>
    </row>
    <row r="11">
      <c r="A11" s="1" t="inlineStr">
        <is>
          <t xml:space="preserve">Custo total por brigadeiro</t>
        </is>
      </c>
      <c r="B11"/>
      <c r="C11"/>
      <c r="D11" s="5">
        <f>SUM(D5:D10)</f>
      </c>
    </row>
  </sheetData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48" customWidth="1"/>
    <col min="2" max="2" width="18" customWidth="1"/>
  </cols>
  <sheetData>
    <row r="1">
      <c r="A1" s="2" t="inlineStr">
        <is>
          <t xml:space="preserve">J. Galt · Contas fixas do mês</t>
        </is>
      </c>
    </row>
    <row r="2">
      <c r="A2" t="inlineStr">
        <is>
          <t xml:space="preserve">O imposto é o do MEI em 2026 para doceiro (INSS, ICMS e ISS). Os outros valores são estimativas do J. Galt: troque pelos seus.</t>
        </is>
      </c>
    </row>
    <row r="4">
      <c r="A4" s="8" t="inlineStr">
        <is>
          <t xml:space="preserve">Conta</t>
        </is>
      </c>
      <c r="B4" s="8" t="inlineStr">
        <is>
          <t xml:space="preserve">Por mês</t>
        </is>
      </c>
    </row>
    <row r="5">
      <c r="A5" t="inlineStr">
        <is>
          <t xml:space="preserve">Imposto do MEI (doceiro)</t>
        </is>
      </c>
      <c r="B5" s="3">
        <v>87.05</v>
      </c>
    </row>
    <row r="6">
      <c r="A6" t="inlineStr">
        <is>
          <t xml:space="preserve">Internet e celular</t>
        </is>
      </c>
      <c r="B6" s="3">
        <v>60</v>
      </c>
    </row>
    <row r="7">
      <c r="A7" t="inlineStr">
        <is>
          <t xml:space="preserve">Divulgação e entregas</t>
        </is>
      </c>
      <c r="B7" s="3">
        <v>100</v>
      </c>
    </row>
    <row r="8">
      <c r="A8" t="inlineStr">
        <is>
          <t xml:space="preserve">Caixas e sacolas para encomendas</t>
        </is>
      </c>
      <c r="B8" s="3">
        <v>40</v>
      </c>
    </row>
    <row r="9">
      <c r="A9" t="inlineStr">
        <is>
          <t xml:space="preserve">Desgaste de panelas e utensílios</t>
        </is>
      </c>
      <c r="B9" s="3">
        <v>20</v>
      </c>
    </row>
    <row r="10">
      <c r="A10" s="1" t="inlineStr">
        <is>
          <t xml:space="preserve">Total</t>
        </is>
      </c>
      <c r="B10" s="5">
        <f>SUM(B5:B9)</f>
      </c>
    </row>
  </sheetData>
</worksheet>
</file>

<file path=xl/worksheets/sheet4.xml><?xml version="1.0" encoding="utf-8"?>
<worksheet xmlns="http://schemas.openxmlformats.org/spreadsheetml/2006/main">
  <sheetViews>
    <sheetView workbookViewId="0" showGridLines="0"/>
  </sheetViews>
  <cols>
    <col min="1" max="1" width="66" customWidth="1"/>
    <col min="2" max="2" width="12" customWidth="1"/>
    <col min="3" max="3" width="58" customWidth="1"/>
  </cols>
  <sheetData>
    <row r="1">
      <c r="A1" s="2" t="inlineStr">
        <is>
          <t xml:space="preserve">J. Galt · Antes de vender o primeiro cento</t>
        </is>
      </c>
    </row>
    <row r="2">
      <c r="A2" t="inlineStr">
        <is>
          <t xml:space="preserve">Responda Sim ou Não. Cada Não é uma tarefa para antes de investir.</t>
        </is>
      </c>
    </row>
    <row r="4">
      <c r="A4" s="8" t="inlineStr">
        <is>
          <t xml:space="preserve">Pergunta</t>
        </is>
      </c>
      <c r="B4" s="8" t="inlineStr">
        <is>
          <t xml:space="preserve">Sim / Não</t>
        </is>
      </c>
      <c r="C4" s="8" t="inlineStr">
        <is>
          <t xml:space="preserve">Se a resposta for não</t>
        </is>
      </c>
    </row>
    <row r="5">
      <c r="A5" s="7" t="inlineStr">
        <is>
          <t xml:space="preserve">1. Você já vendeu um cento para alguém fora da família?</t>
        </is>
      </c>
      <c r="B5" s="10"/>
      <c r="C5" s="7" t="inlineStr">
        <is>
          <t xml:space="preserve">Faça três encomendas de teste antes de comprar qualquer equipamento.</t>
        </is>
      </c>
    </row>
    <row r="6">
      <c r="A6" s="7" t="inlineStr">
        <is>
          <t xml:space="preserve">2. Você já é MEI como doceiro(a), ou confirmou que a atividade é permitida?</t>
        </is>
      </c>
      <c r="B6" s="10"/>
      <c r="C6" s="7" t="inlineStr">
        <is>
          <t xml:space="preserve">Confira no Portal do Empreendedor (gov.br/mei). O código da atividade é 5620-1/04.</t>
        </is>
      </c>
    </row>
    <row r="7">
      <c r="A7" s="7" t="inlineStr">
        <is>
          <t xml:space="preserve">3. Você consultou a vigilância sanitária da sua cidade sobre produzir em casa?</t>
        </is>
      </c>
      <c r="B7" s="10"/>
      <c r="C7" s="7" t="inlineStr">
        <is>
          <t xml:space="preserve">As regras mudam de município para município. Pergunte antes de vender para lojas e festas.</t>
        </is>
      </c>
    </row>
    <row r="8">
      <c r="A8" s="7" t="inlineStr">
        <is>
          <t xml:space="preserve">4. Você sabe o custo exato de cada brigadeiro?</t>
        </is>
      </c>
      <c r="B8" s="10"/>
      <c r="C8" s="7" t="inlineStr">
        <is>
          <t xml:space="preserve">Preencha a aba Ficha técnica com os preços que você paga.</t>
        </is>
      </c>
    </row>
    <row r="9">
      <c r="A9" s="7" t="inlineStr">
        <is>
          <t xml:space="preserve">5. Você tem uma lista de pelo menos 50 contatos para avisar das encomendas?</t>
        </is>
      </c>
      <c r="B9" s="10"/>
      <c r="C9" s="7" t="inlineStr">
        <is>
          <t xml:space="preserve">Monte a lista no WhatsApp e no Instagram antes de produzir em quantidade.</t>
        </is>
      </c>
    </row>
    <row r="10">
      <c r="A10" s="7" t="inlineStr">
        <is>
          <t xml:space="preserve">6. Você tem espaço na geladeira e como entregar sem o doce derreter?</t>
        </is>
      </c>
      <c r="B10" s="10"/>
      <c r="C10" s="7" t="inlineStr">
        <is>
          <t xml:space="preserve">Separe uma prateleira e use caixas de isopor nas entregas.</t>
        </is>
      </c>
    </row>
    <row r="11">
      <c r="A11" s="7" t="inlineStr">
        <is>
          <t xml:space="preserve">7. Você sabe quanto cobrar pelo cento e pela entrega?</t>
        </is>
      </c>
      <c r="B11" s="10"/>
      <c r="C11" s="7" t="inlineStr">
        <is>
          <t xml:space="preserve">Use a calculadora e cobre a entrega à parte.</t>
        </is>
      </c>
    </row>
  </sheetData>
</worksheet>
</file>