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R COUNTER 01\Downloads\"/>
    </mc:Choice>
  </mc:AlternateContent>
  <xr:revisionPtr revIDLastSave="0" documentId="13_ncr:1_{AD59D08C-D01C-4EB1-B2A2-9C3EEA18A853}" xr6:coauthVersionLast="45" xr6:coauthVersionMax="45" xr10:uidLastSave="{00000000-0000-0000-0000-000000000000}"/>
  <bookViews>
    <workbookView xWindow="-120" yWindow="-120" windowWidth="24240" windowHeight="13290" activeTab="2" xr2:uid="{C4EA4512-B8C3-41BA-BC26-B4EFC5F7ADD4}"/>
  </bookViews>
  <sheets>
    <sheet name="Sheet1" sheetId="1" r:id="rId1"/>
    <sheet name="Sheet2" sheetId="2" r:id="rId2"/>
    <sheet name="BANKBUG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" i="2" l="1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3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4" i="2"/>
  <c r="I5" i="2"/>
  <c r="I6" i="2"/>
  <c r="I7" i="2"/>
  <c r="I8" i="2"/>
  <c r="I9" i="2"/>
  <c r="I3" i="2"/>
  <c r="E4" i="2"/>
  <c r="Q201" i="1" l="1"/>
  <c r="O201" i="1"/>
  <c r="Q200" i="1"/>
  <c r="O200" i="1"/>
  <c r="B200" i="1"/>
  <c r="Q199" i="1"/>
  <c r="O199" i="1"/>
  <c r="B199" i="1"/>
  <c r="Q198" i="1"/>
  <c r="O198" i="1"/>
  <c r="B198" i="1"/>
  <c r="Q197" i="1"/>
  <c r="O197" i="1"/>
  <c r="B197" i="1"/>
  <c r="Q196" i="1"/>
  <c r="O196" i="1"/>
  <c r="B196" i="1"/>
  <c r="Q195" i="1"/>
  <c r="O195" i="1"/>
  <c r="B195" i="1"/>
  <c r="Q194" i="1"/>
  <c r="O194" i="1"/>
  <c r="B194" i="1"/>
  <c r="Q193" i="1"/>
  <c r="O193" i="1"/>
  <c r="B193" i="1"/>
  <c r="Q192" i="1"/>
  <c r="O192" i="1"/>
  <c r="B192" i="1"/>
  <c r="Q191" i="1"/>
  <c r="O191" i="1"/>
  <c r="B191" i="1"/>
  <c r="Q190" i="1"/>
  <c r="O190" i="1"/>
  <c r="B190" i="1"/>
  <c r="Q189" i="1"/>
  <c r="O189" i="1"/>
  <c r="B189" i="1"/>
  <c r="Q188" i="1"/>
  <c r="O188" i="1"/>
  <c r="B188" i="1"/>
  <c r="Q187" i="1"/>
  <c r="O187" i="1"/>
  <c r="B187" i="1"/>
  <c r="Q186" i="1"/>
  <c r="O186" i="1"/>
  <c r="B186" i="1"/>
  <c r="Q185" i="1"/>
  <c r="O185" i="1"/>
  <c r="B185" i="1"/>
  <c r="Q184" i="1"/>
  <c r="O184" i="1"/>
  <c r="B184" i="1"/>
  <c r="Q183" i="1"/>
  <c r="O183" i="1"/>
  <c r="B183" i="1"/>
  <c r="Q182" i="1"/>
  <c r="O182" i="1"/>
  <c r="B182" i="1"/>
  <c r="Q181" i="1"/>
  <c r="O181" i="1"/>
  <c r="B181" i="1"/>
  <c r="Q180" i="1"/>
  <c r="O180" i="1"/>
  <c r="B180" i="1"/>
  <c r="Q179" i="1"/>
  <c r="O179" i="1"/>
  <c r="B179" i="1"/>
  <c r="Q178" i="1"/>
  <c r="O178" i="1"/>
  <c r="B178" i="1"/>
  <c r="Q177" i="1"/>
  <c r="O177" i="1"/>
  <c r="B177" i="1"/>
  <c r="Q176" i="1"/>
  <c r="O176" i="1"/>
  <c r="B176" i="1"/>
  <c r="Q175" i="1"/>
  <c r="O175" i="1"/>
  <c r="B175" i="1"/>
  <c r="Q174" i="1"/>
  <c r="O174" i="1"/>
  <c r="B174" i="1"/>
  <c r="Q173" i="1"/>
  <c r="O173" i="1"/>
  <c r="B173" i="1"/>
  <c r="Q172" i="1"/>
  <c r="O172" i="1"/>
  <c r="B172" i="1"/>
  <c r="Q171" i="1"/>
  <c r="O171" i="1"/>
  <c r="B171" i="1"/>
  <c r="Q170" i="1"/>
  <c r="O170" i="1"/>
  <c r="B170" i="1"/>
  <c r="Q169" i="1"/>
  <c r="O169" i="1"/>
  <c r="B169" i="1"/>
  <c r="Q168" i="1"/>
  <c r="O168" i="1"/>
  <c r="B168" i="1"/>
  <c r="Q167" i="1"/>
  <c r="O167" i="1"/>
  <c r="B167" i="1"/>
  <c r="Q166" i="1"/>
  <c r="O166" i="1"/>
  <c r="B166" i="1"/>
  <c r="Q165" i="1"/>
  <c r="O165" i="1"/>
  <c r="B165" i="1"/>
  <c r="Q164" i="1"/>
  <c r="O164" i="1"/>
  <c r="B164" i="1"/>
  <c r="Q163" i="1"/>
  <c r="O163" i="1"/>
  <c r="B163" i="1"/>
  <c r="Q162" i="1"/>
  <c r="O162" i="1"/>
  <c r="B162" i="1"/>
  <c r="Q161" i="1"/>
  <c r="O161" i="1"/>
  <c r="B161" i="1"/>
  <c r="Q160" i="1"/>
  <c r="O160" i="1"/>
  <c r="B160" i="1"/>
  <c r="Q159" i="1"/>
  <c r="O159" i="1"/>
  <c r="B159" i="1"/>
  <c r="Q158" i="1"/>
  <c r="O158" i="1"/>
  <c r="B158" i="1"/>
  <c r="Q157" i="1"/>
  <c r="O157" i="1"/>
  <c r="B157" i="1"/>
  <c r="Q156" i="1"/>
  <c r="O156" i="1"/>
  <c r="S156" i="1" s="1"/>
  <c r="U156" i="1" s="1"/>
  <c r="B156" i="1"/>
  <c r="Q155" i="1"/>
  <c r="O155" i="1"/>
  <c r="B155" i="1"/>
  <c r="Q154" i="1"/>
  <c r="O154" i="1"/>
  <c r="B154" i="1"/>
  <c r="Q153" i="1"/>
  <c r="O153" i="1"/>
  <c r="B153" i="1"/>
  <c r="Q152" i="1"/>
  <c r="O152" i="1"/>
  <c r="B152" i="1"/>
  <c r="Q151" i="1"/>
  <c r="O151" i="1"/>
  <c r="B151" i="1"/>
  <c r="Q150" i="1"/>
  <c r="O150" i="1"/>
  <c r="B150" i="1"/>
  <c r="Q149" i="1"/>
  <c r="O149" i="1"/>
  <c r="B149" i="1"/>
  <c r="Q148" i="1"/>
  <c r="O148" i="1"/>
  <c r="B148" i="1"/>
  <c r="Q147" i="1"/>
  <c r="O147" i="1"/>
  <c r="B147" i="1"/>
  <c r="Q146" i="1"/>
  <c r="O146" i="1"/>
  <c r="B146" i="1"/>
  <c r="Q145" i="1"/>
  <c r="O145" i="1"/>
  <c r="B145" i="1"/>
  <c r="Q144" i="1"/>
  <c r="O144" i="1"/>
  <c r="B144" i="1"/>
  <c r="Q143" i="1"/>
  <c r="O143" i="1"/>
  <c r="B143" i="1"/>
  <c r="Q142" i="1"/>
  <c r="O142" i="1"/>
  <c r="B142" i="1"/>
  <c r="Q141" i="1"/>
  <c r="O141" i="1"/>
  <c r="B141" i="1"/>
  <c r="Q140" i="1"/>
  <c r="O140" i="1"/>
  <c r="B140" i="1"/>
  <c r="Q139" i="1"/>
  <c r="O139" i="1"/>
  <c r="B139" i="1"/>
  <c r="Q138" i="1"/>
  <c r="O138" i="1"/>
  <c r="B138" i="1"/>
  <c r="Q137" i="1"/>
  <c r="O137" i="1"/>
  <c r="B137" i="1"/>
  <c r="Q136" i="1"/>
  <c r="O136" i="1"/>
  <c r="B136" i="1"/>
  <c r="Q135" i="1"/>
  <c r="O135" i="1"/>
  <c r="B135" i="1"/>
  <c r="Q134" i="1"/>
  <c r="O134" i="1"/>
  <c r="R134" i="1" s="1"/>
  <c r="T134" i="1" s="1"/>
  <c r="AC134" i="1" s="1"/>
  <c r="B134" i="1"/>
  <c r="Q133" i="1"/>
  <c r="O133" i="1"/>
  <c r="B133" i="1"/>
  <c r="Q132" i="1"/>
  <c r="O132" i="1"/>
  <c r="B132" i="1"/>
  <c r="Q131" i="1"/>
  <c r="O131" i="1"/>
  <c r="B131" i="1"/>
  <c r="Q130" i="1"/>
  <c r="O130" i="1"/>
  <c r="B130" i="1"/>
  <c r="Q129" i="1"/>
  <c r="O129" i="1"/>
  <c r="B129" i="1"/>
  <c r="Q128" i="1"/>
  <c r="O128" i="1"/>
  <c r="B128" i="1"/>
  <c r="Q127" i="1"/>
  <c r="O127" i="1"/>
  <c r="B127" i="1"/>
  <c r="Q126" i="1"/>
  <c r="O126" i="1"/>
  <c r="B126" i="1"/>
  <c r="Q125" i="1"/>
  <c r="O125" i="1"/>
  <c r="B125" i="1"/>
  <c r="Q124" i="1"/>
  <c r="O124" i="1"/>
  <c r="B124" i="1"/>
  <c r="Q123" i="1"/>
  <c r="O123" i="1"/>
  <c r="B123" i="1"/>
  <c r="Q122" i="1"/>
  <c r="O122" i="1"/>
  <c r="B122" i="1"/>
  <c r="Q121" i="1"/>
  <c r="O121" i="1"/>
  <c r="B121" i="1"/>
  <c r="Q120" i="1"/>
  <c r="O120" i="1"/>
  <c r="B120" i="1"/>
  <c r="Q119" i="1"/>
  <c r="O119" i="1"/>
  <c r="B119" i="1"/>
  <c r="Q118" i="1"/>
  <c r="O118" i="1"/>
  <c r="B118" i="1"/>
  <c r="Q117" i="1"/>
  <c r="O117" i="1"/>
  <c r="B117" i="1"/>
  <c r="Q116" i="1"/>
  <c r="O116" i="1"/>
  <c r="B116" i="1"/>
  <c r="Q115" i="1"/>
  <c r="O115" i="1"/>
  <c r="B115" i="1"/>
  <c r="Q114" i="1"/>
  <c r="O114" i="1"/>
  <c r="B114" i="1"/>
  <c r="Q113" i="1"/>
  <c r="O113" i="1"/>
  <c r="B113" i="1"/>
  <c r="Q112" i="1"/>
  <c r="O112" i="1"/>
  <c r="B112" i="1"/>
  <c r="Q111" i="1"/>
  <c r="O111" i="1"/>
  <c r="B111" i="1"/>
  <c r="Q110" i="1"/>
  <c r="O110" i="1"/>
  <c r="B110" i="1"/>
  <c r="Q109" i="1"/>
  <c r="O109" i="1"/>
  <c r="B109" i="1"/>
  <c r="Q108" i="1"/>
  <c r="O108" i="1"/>
  <c r="B108" i="1"/>
  <c r="Q107" i="1"/>
  <c r="O107" i="1"/>
  <c r="B107" i="1"/>
  <c r="Q106" i="1"/>
  <c r="O106" i="1"/>
  <c r="B106" i="1"/>
  <c r="Q105" i="1"/>
  <c r="O105" i="1"/>
  <c r="B105" i="1"/>
  <c r="Q104" i="1"/>
  <c r="O104" i="1"/>
  <c r="B104" i="1"/>
  <c r="Q103" i="1"/>
  <c r="O103" i="1"/>
  <c r="B103" i="1"/>
  <c r="Q102" i="1"/>
  <c r="O102" i="1"/>
  <c r="B102" i="1"/>
  <c r="Q101" i="1"/>
  <c r="O101" i="1"/>
  <c r="B101" i="1"/>
  <c r="Q100" i="1"/>
  <c r="O100" i="1"/>
  <c r="B100" i="1"/>
  <c r="Q99" i="1"/>
  <c r="O99" i="1"/>
  <c r="B99" i="1"/>
  <c r="Q98" i="1"/>
  <c r="O98" i="1"/>
  <c r="B98" i="1"/>
  <c r="Q97" i="1"/>
  <c r="O97" i="1"/>
  <c r="B97" i="1"/>
  <c r="Q96" i="1"/>
  <c r="O96" i="1"/>
  <c r="B96" i="1"/>
  <c r="Q95" i="1"/>
  <c r="O95" i="1"/>
  <c r="B95" i="1"/>
  <c r="Q94" i="1"/>
  <c r="O94" i="1"/>
  <c r="B94" i="1"/>
  <c r="Q93" i="1"/>
  <c r="O93" i="1"/>
  <c r="B93" i="1"/>
  <c r="Q92" i="1"/>
  <c r="O92" i="1"/>
  <c r="B92" i="1"/>
  <c r="Q91" i="1"/>
  <c r="O91" i="1"/>
  <c r="B91" i="1"/>
  <c r="Q90" i="1"/>
  <c r="O90" i="1"/>
  <c r="B90" i="1"/>
  <c r="Q89" i="1"/>
  <c r="O89" i="1"/>
  <c r="B89" i="1"/>
  <c r="Q88" i="1"/>
  <c r="O88" i="1"/>
  <c r="B88" i="1"/>
  <c r="Q87" i="1"/>
  <c r="O87" i="1"/>
  <c r="B87" i="1"/>
  <c r="Q86" i="1"/>
  <c r="O86" i="1"/>
  <c r="B86" i="1"/>
  <c r="Q85" i="1"/>
  <c r="O85" i="1"/>
  <c r="B85" i="1"/>
  <c r="Q84" i="1"/>
  <c r="O84" i="1"/>
  <c r="B84" i="1"/>
  <c r="Q83" i="1"/>
  <c r="O83" i="1"/>
  <c r="B83" i="1"/>
  <c r="Q82" i="1"/>
  <c r="O82" i="1"/>
  <c r="B82" i="1"/>
  <c r="Q81" i="1"/>
  <c r="O81" i="1"/>
  <c r="B81" i="1"/>
  <c r="Q80" i="1"/>
  <c r="O80" i="1"/>
  <c r="B80" i="1"/>
  <c r="Q79" i="1"/>
  <c r="O79" i="1"/>
  <c r="B79" i="1"/>
  <c r="Q78" i="1"/>
  <c r="O78" i="1"/>
  <c r="B78" i="1"/>
  <c r="Q77" i="1"/>
  <c r="O77" i="1"/>
  <c r="B77" i="1"/>
  <c r="Q76" i="1"/>
  <c r="O76" i="1"/>
  <c r="B76" i="1"/>
  <c r="Q75" i="1"/>
  <c r="O75" i="1"/>
  <c r="B75" i="1"/>
  <c r="Q74" i="1"/>
  <c r="O74" i="1"/>
  <c r="B74" i="1"/>
  <c r="Q73" i="1"/>
  <c r="O73" i="1"/>
  <c r="B73" i="1"/>
  <c r="Q72" i="1"/>
  <c r="O72" i="1"/>
  <c r="B72" i="1"/>
  <c r="Q71" i="1"/>
  <c r="O71" i="1"/>
  <c r="B71" i="1"/>
  <c r="Q70" i="1"/>
  <c r="O70" i="1"/>
  <c r="B70" i="1"/>
  <c r="Q69" i="1"/>
  <c r="O69" i="1"/>
  <c r="B69" i="1"/>
  <c r="Q68" i="1"/>
  <c r="O68" i="1"/>
  <c r="B68" i="1"/>
  <c r="Q67" i="1"/>
  <c r="O67" i="1"/>
  <c r="B67" i="1"/>
  <c r="Q66" i="1"/>
  <c r="O66" i="1"/>
  <c r="B66" i="1"/>
  <c r="Q65" i="1"/>
  <c r="O65" i="1"/>
  <c r="B65" i="1"/>
  <c r="Q64" i="1"/>
  <c r="O64" i="1"/>
  <c r="B64" i="1"/>
  <c r="Q63" i="1"/>
  <c r="O63" i="1"/>
  <c r="B63" i="1"/>
  <c r="Q62" i="1"/>
  <c r="O62" i="1"/>
  <c r="B62" i="1"/>
  <c r="Q61" i="1"/>
  <c r="O61" i="1"/>
  <c r="B61" i="1"/>
  <c r="Q60" i="1"/>
  <c r="O60" i="1"/>
  <c r="B60" i="1"/>
  <c r="Q59" i="1"/>
  <c r="O59" i="1"/>
  <c r="B59" i="1"/>
  <c r="Q58" i="1"/>
  <c r="O58" i="1"/>
  <c r="B58" i="1"/>
  <c r="Q57" i="1"/>
  <c r="O57" i="1"/>
  <c r="B57" i="1"/>
  <c r="Q56" i="1"/>
  <c r="O56" i="1"/>
  <c r="B56" i="1"/>
  <c r="Q55" i="1"/>
  <c r="O55" i="1"/>
  <c r="B55" i="1"/>
  <c r="Q54" i="1"/>
  <c r="O54" i="1"/>
  <c r="B54" i="1"/>
  <c r="Q53" i="1"/>
  <c r="O53" i="1"/>
  <c r="B53" i="1"/>
  <c r="Q52" i="1"/>
  <c r="O52" i="1"/>
  <c r="B52" i="1"/>
  <c r="Q51" i="1"/>
  <c r="O51" i="1"/>
  <c r="B51" i="1"/>
  <c r="Q50" i="1"/>
  <c r="O50" i="1"/>
  <c r="B50" i="1"/>
  <c r="Q49" i="1"/>
  <c r="O49" i="1"/>
  <c r="B49" i="1"/>
  <c r="Q48" i="1"/>
  <c r="O48" i="1"/>
  <c r="B48" i="1"/>
  <c r="Q47" i="1"/>
  <c r="O47" i="1"/>
  <c r="B47" i="1"/>
  <c r="Q46" i="1"/>
  <c r="O46" i="1"/>
  <c r="B46" i="1"/>
  <c r="Q45" i="1"/>
  <c r="O45" i="1"/>
  <c r="B45" i="1"/>
  <c r="Q44" i="1"/>
  <c r="O44" i="1"/>
  <c r="B44" i="1"/>
  <c r="Q43" i="1"/>
  <c r="O43" i="1"/>
  <c r="B43" i="1"/>
  <c r="Q42" i="1"/>
  <c r="O42" i="1"/>
  <c r="B42" i="1"/>
  <c r="Q41" i="1"/>
  <c r="O41" i="1"/>
  <c r="B41" i="1"/>
  <c r="Q40" i="1"/>
  <c r="O40" i="1"/>
  <c r="B40" i="1"/>
  <c r="Q39" i="1"/>
  <c r="O39" i="1"/>
  <c r="B39" i="1"/>
  <c r="Q38" i="1"/>
  <c r="O38" i="1"/>
  <c r="B38" i="1"/>
  <c r="Q37" i="1"/>
  <c r="O37" i="1"/>
  <c r="B37" i="1"/>
  <c r="Q36" i="1"/>
  <c r="O36" i="1"/>
  <c r="B36" i="1"/>
  <c r="Q35" i="1"/>
  <c r="O35" i="1"/>
  <c r="B35" i="1"/>
  <c r="Q34" i="1"/>
  <c r="O34" i="1"/>
  <c r="B34" i="1"/>
  <c r="Q33" i="1"/>
  <c r="O33" i="1"/>
  <c r="B33" i="1"/>
  <c r="Q32" i="1"/>
  <c r="O32" i="1"/>
  <c r="B32" i="1"/>
  <c r="Q31" i="1"/>
  <c r="O31" i="1"/>
  <c r="B31" i="1"/>
  <c r="Q30" i="1"/>
  <c r="O30" i="1"/>
  <c r="B30" i="1"/>
  <c r="Q29" i="1"/>
  <c r="O29" i="1"/>
  <c r="B29" i="1"/>
  <c r="Q28" i="1"/>
  <c r="O28" i="1"/>
  <c r="B28" i="1"/>
  <c r="Q27" i="1"/>
  <c r="O27" i="1"/>
  <c r="B27" i="1"/>
  <c r="Q26" i="1"/>
  <c r="O26" i="1"/>
  <c r="B26" i="1"/>
  <c r="Q25" i="1"/>
  <c r="O25" i="1"/>
  <c r="B25" i="1"/>
  <c r="Q24" i="1"/>
  <c r="O24" i="1"/>
  <c r="B24" i="1"/>
  <c r="Q23" i="1"/>
  <c r="O23" i="1"/>
  <c r="B23" i="1"/>
  <c r="Q22" i="1"/>
  <c r="O22" i="1"/>
  <c r="B22" i="1"/>
  <c r="Q21" i="1"/>
  <c r="O21" i="1"/>
  <c r="B21" i="1"/>
  <c r="Q20" i="1"/>
  <c r="O20" i="1"/>
  <c r="B20" i="1"/>
  <c r="Q19" i="1"/>
  <c r="O19" i="1"/>
  <c r="B19" i="1"/>
  <c r="Q18" i="1"/>
  <c r="O18" i="1"/>
  <c r="B18" i="1"/>
  <c r="Q17" i="1"/>
  <c r="O17" i="1"/>
  <c r="B17" i="1"/>
  <c r="Q16" i="1"/>
  <c r="O16" i="1"/>
  <c r="B16" i="1"/>
  <c r="Q15" i="1"/>
  <c r="O15" i="1"/>
  <c r="B15" i="1"/>
  <c r="Q14" i="1"/>
  <c r="O14" i="1"/>
  <c r="B14" i="1"/>
  <c r="Q13" i="1"/>
  <c r="O13" i="1"/>
  <c r="B13" i="1"/>
  <c r="Q12" i="1"/>
  <c r="O12" i="1"/>
  <c r="B12" i="1"/>
  <c r="Q11" i="1"/>
  <c r="O11" i="1"/>
  <c r="B11" i="1"/>
  <c r="Q10" i="1"/>
  <c r="O10" i="1"/>
  <c r="B10" i="1"/>
  <c r="Q9" i="1"/>
  <c r="O9" i="1"/>
  <c r="I9" i="1"/>
  <c r="F9" i="1"/>
  <c r="B9" i="1"/>
  <c r="Q8" i="1"/>
  <c r="O8" i="1"/>
  <c r="J8" i="1"/>
  <c r="I8" i="1"/>
  <c r="B8" i="1"/>
  <c r="Q7" i="1"/>
  <c r="O7" i="1"/>
  <c r="B7" i="1"/>
  <c r="Q6" i="1"/>
  <c r="O6" i="1"/>
  <c r="B6" i="1"/>
  <c r="D6" i="1" s="1"/>
  <c r="N7" i="1" s="1"/>
  <c r="Q5" i="1"/>
  <c r="O5" i="1"/>
  <c r="J5" i="1"/>
  <c r="M9" i="1" s="1"/>
  <c r="I5" i="1"/>
  <c r="B5" i="1"/>
  <c r="Q4" i="1"/>
  <c r="O4" i="1"/>
  <c r="B4" i="1"/>
  <c r="Q3" i="1"/>
  <c r="O3" i="1"/>
  <c r="B3" i="1"/>
  <c r="Q2" i="1"/>
  <c r="O2" i="1"/>
  <c r="B2" i="1"/>
  <c r="B1" i="1"/>
  <c r="S187" i="1" l="1"/>
  <c r="U187" i="1" s="1"/>
  <c r="R6" i="1"/>
  <c r="T6" i="1" s="1"/>
  <c r="AC6" i="1" s="1"/>
  <c r="S118" i="1"/>
  <c r="U118" i="1" s="1"/>
  <c r="S119" i="1"/>
  <c r="U119" i="1" s="1"/>
  <c r="S95" i="1"/>
  <c r="U95" i="1" s="1"/>
  <c r="D2" i="1"/>
  <c r="N3" i="1" s="1"/>
  <c r="D8" i="1"/>
  <c r="N9" i="1" s="1"/>
  <c r="D7" i="1"/>
  <c r="N8" i="1" s="1"/>
  <c r="D9" i="1"/>
  <c r="N10" i="1" s="1"/>
  <c r="S3" i="1"/>
  <c r="U3" i="1" s="1"/>
  <c r="Y3" i="1" s="1"/>
  <c r="S121" i="1"/>
  <c r="U121" i="1" s="1"/>
  <c r="S129" i="1"/>
  <c r="U129" i="1" s="1"/>
  <c r="S5" i="1"/>
  <c r="U5" i="1" s="1"/>
  <c r="R195" i="1"/>
  <c r="T195" i="1" s="1"/>
  <c r="AC195" i="1" s="1"/>
  <c r="S196" i="1"/>
  <c r="U196" i="1" s="1"/>
  <c r="S200" i="1"/>
  <c r="U200" i="1" s="1"/>
  <c r="D11" i="1"/>
  <c r="N12" i="1" s="1"/>
  <c r="S198" i="1"/>
  <c r="U198" i="1" s="1"/>
  <c r="S4" i="1"/>
  <c r="U4" i="1" s="1"/>
  <c r="D105" i="1"/>
  <c r="N106" i="1" s="1"/>
  <c r="S111" i="1"/>
  <c r="U111" i="1" s="1"/>
  <c r="S148" i="1"/>
  <c r="U148" i="1" s="1"/>
  <c r="S159" i="1"/>
  <c r="U159" i="1" s="1"/>
  <c r="S163" i="1"/>
  <c r="U163" i="1" s="1"/>
  <c r="S168" i="1"/>
  <c r="U168" i="1" s="1"/>
  <c r="S184" i="1"/>
  <c r="U184" i="1" s="1"/>
  <c r="R189" i="1"/>
  <c r="T189" i="1" s="1"/>
  <c r="AC189" i="1" s="1"/>
  <c r="D12" i="1"/>
  <c r="N13" i="1" s="1"/>
  <c r="D16" i="1"/>
  <c r="N17" i="1" s="1"/>
  <c r="S102" i="1"/>
  <c r="U102" i="1" s="1"/>
  <c r="D121" i="1"/>
  <c r="N122" i="1" s="1"/>
  <c r="D15" i="1"/>
  <c r="N16" i="1" s="1"/>
  <c r="D19" i="1"/>
  <c r="N20" i="1" s="1"/>
  <c r="D23" i="1"/>
  <c r="N24" i="1" s="1"/>
  <c r="D27" i="1"/>
  <c r="N28" i="1" s="1"/>
  <c r="D31" i="1"/>
  <c r="N32" i="1" s="1"/>
  <c r="S105" i="1"/>
  <c r="U105" i="1" s="1"/>
  <c r="R109" i="1"/>
  <c r="T109" i="1" s="1"/>
  <c r="AC109" i="1" s="1"/>
  <c r="S138" i="1"/>
  <c r="U138" i="1" s="1"/>
  <c r="S142" i="1"/>
  <c r="U142" i="1" s="1"/>
  <c r="S161" i="1"/>
  <c r="U161" i="1" s="1"/>
  <c r="S165" i="1"/>
  <c r="U165" i="1" s="1"/>
  <c r="S190" i="1"/>
  <c r="U190" i="1" s="1"/>
  <c r="D98" i="1"/>
  <c r="N99" i="1" s="1"/>
  <c r="S103" i="1"/>
  <c r="U103" i="1" s="1"/>
  <c r="D114" i="1"/>
  <c r="N115" i="1" s="1"/>
  <c r="S133" i="1"/>
  <c r="U133" i="1" s="1"/>
  <c r="D151" i="1"/>
  <c r="N152" i="1" s="1"/>
  <c r="R4" i="1"/>
  <c r="T4" i="1" s="1"/>
  <c r="AC4" i="1" s="1"/>
  <c r="S6" i="1"/>
  <c r="U6" i="1" s="1"/>
  <c r="S97" i="1"/>
  <c r="U97" i="1" s="1"/>
  <c r="R101" i="1"/>
  <c r="T101" i="1" s="1"/>
  <c r="AC101" i="1" s="1"/>
  <c r="S110" i="1"/>
  <c r="U110" i="1" s="1"/>
  <c r="D113" i="1"/>
  <c r="N114" i="1" s="1"/>
  <c r="D122" i="1"/>
  <c r="N123" i="1" s="1"/>
  <c r="S124" i="1"/>
  <c r="U124" i="1" s="1"/>
  <c r="S150" i="1"/>
  <c r="U150" i="1" s="1"/>
  <c r="S154" i="1"/>
  <c r="U154" i="1" s="1"/>
  <c r="S158" i="1"/>
  <c r="U158" i="1" s="1"/>
  <c r="S162" i="1"/>
  <c r="U162" i="1" s="1"/>
  <c r="R187" i="1"/>
  <c r="T187" i="1" s="1"/>
  <c r="AC187" i="1" s="1"/>
  <c r="S195" i="1"/>
  <c r="U195" i="1" s="1"/>
  <c r="R8" i="1"/>
  <c r="T8" i="1" s="1"/>
  <c r="AC8" i="1" s="1"/>
  <c r="R14" i="1"/>
  <c r="T14" i="1" s="1"/>
  <c r="AC14" i="1" s="1"/>
  <c r="D20" i="1"/>
  <c r="N21" i="1" s="1"/>
  <c r="D24" i="1"/>
  <c r="N25" i="1" s="1"/>
  <c r="D28" i="1"/>
  <c r="N29" i="1" s="1"/>
  <c r="D32" i="1"/>
  <c r="N33" i="1" s="1"/>
  <c r="D36" i="1"/>
  <c r="N37" i="1" s="1"/>
  <c r="D40" i="1"/>
  <c r="N41" i="1" s="1"/>
  <c r="D44" i="1"/>
  <c r="N45" i="1" s="1"/>
  <c r="D48" i="1"/>
  <c r="N49" i="1" s="1"/>
  <c r="D52" i="1"/>
  <c r="N53" i="1" s="1"/>
  <c r="D56" i="1"/>
  <c r="N57" i="1" s="1"/>
  <c r="D60" i="1"/>
  <c r="N61" i="1" s="1"/>
  <c r="D64" i="1"/>
  <c r="N65" i="1" s="1"/>
  <c r="D68" i="1"/>
  <c r="N69" i="1" s="1"/>
  <c r="S94" i="1"/>
  <c r="U94" i="1" s="1"/>
  <c r="D97" i="1"/>
  <c r="N98" i="1" s="1"/>
  <c r="D106" i="1"/>
  <c r="N107" i="1" s="1"/>
  <c r="S113" i="1"/>
  <c r="U113" i="1" s="1"/>
  <c r="R117" i="1"/>
  <c r="T117" i="1" s="1"/>
  <c r="AC117" i="1" s="1"/>
  <c r="R126" i="1"/>
  <c r="T126" i="1" s="1"/>
  <c r="AC126" i="1" s="1"/>
  <c r="D150" i="1"/>
  <c r="N151" i="1" s="1"/>
  <c r="S152" i="1"/>
  <c r="U152" i="1" s="1"/>
  <c r="R190" i="1"/>
  <c r="T190" i="1" s="1"/>
  <c r="AC190" i="1" s="1"/>
  <c r="R198" i="1"/>
  <c r="T198" i="1" s="1"/>
  <c r="AC198" i="1" s="1"/>
  <c r="S199" i="1"/>
  <c r="U199" i="1" s="1"/>
  <c r="D10" i="1"/>
  <c r="N11" i="1" s="1"/>
  <c r="D22" i="1"/>
  <c r="N23" i="1" s="1"/>
  <c r="D1" i="1"/>
  <c r="N2" i="1" s="1"/>
  <c r="P2" i="1" s="1"/>
  <c r="D3" i="1"/>
  <c r="N4" i="1" s="1"/>
  <c r="D4" i="1"/>
  <c r="N5" i="1" s="1"/>
  <c r="D5" i="1"/>
  <c r="N6" i="1" s="1"/>
  <c r="S10" i="1"/>
  <c r="U10" i="1" s="1"/>
  <c r="R11" i="1"/>
  <c r="T11" i="1" s="1"/>
  <c r="AC11" i="1" s="1"/>
  <c r="D13" i="1"/>
  <c r="N14" i="1" s="1"/>
  <c r="S15" i="1"/>
  <c r="U15" i="1" s="1"/>
  <c r="D17" i="1"/>
  <c r="N18" i="1" s="1"/>
  <c r="S19" i="1"/>
  <c r="U19" i="1" s="1"/>
  <c r="D21" i="1"/>
  <c r="N22" i="1" s="1"/>
  <c r="S23" i="1"/>
  <c r="U23" i="1" s="1"/>
  <c r="D25" i="1"/>
  <c r="N26" i="1" s="1"/>
  <c r="S27" i="1"/>
  <c r="U27" i="1" s="1"/>
  <c r="D29" i="1"/>
  <c r="N30" i="1" s="1"/>
  <c r="S31" i="1"/>
  <c r="U31" i="1" s="1"/>
  <c r="D33" i="1"/>
  <c r="N34" i="1" s="1"/>
  <c r="S35" i="1"/>
  <c r="U35" i="1" s="1"/>
  <c r="D37" i="1"/>
  <c r="N38" i="1" s="1"/>
  <c r="S39" i="1"/>
  <c r="U39" i="1" s="1"/>
  <c r="D41" i="1"/>
  <c r="N42" i="1" s="1"/>
  <c r="S43" i="1"/>
  <c r="U43" i="1" s="1"/>
  <c r="D45" i="1"/>
  <c r="N46" i="1" s="1"/>
  <c r="S47" i="1"/>
  <c r="U47" i="1" s="1"/>
  <c r="D49" i="1"/>
  <c r="N50" i="1" s="1"/>
  <c r="D53" i="1"/>
  <c r="N54" i="1" s="1"/>
  <c r="D57" i="1"/>
  <c r="N58" i="1" s="1"/>
  <c r="D61" i="1"/>
  <c r="N62" i="1" s="1"/>
  <c r="D65" i="1"/>
  <c r="N66" i="1" s="1"/>
  <c r="D69" i="1"/>
  <c r="N70" i="1" s="1"/>
  <c r="S71" i="1"/>
  <c r="U71" i="1" s="1"/>
  <c r="D73" i="1"/>
  <c r="N74" i="1" s="1"/>
  <c r="S75" i="1"/>
  <c r="U75" i="1" s="1"/>
  <c r="D77" i="1"/>
  <c r="N78" i="1" s="1"/>
  <c r="S79" i="1"/>
  <c r="U79" i="1" s="1"/>
  <c r="D81" i="1"/>
  <c r="N82" i="1" s="1"/>
  <c r="S83" i="1"/>
  <c r="U83" i="1" s="1"/>
  <c r="D85" i="1"/>
  <c r="N86" i="1" s="1"/>
  <c r="S87" i="1"/>
  <c r="U87" i="1" s="1"/>
  <c r="D89" i="1"/>
  <c r="N90" i="1" s="1"/>
  <c r="S91" i="1"/>
  <c r="U91" i="1" s="1"/>
  <c r="D93" i="1"/>
  <c r="N94" i="1" s="1"/>
  <c r="R95" i="1"/>
  <c r="T95" i="1" s="1"/>
  <c r="AC95" i="1" s="1"/>
  <c r="S96" i="1"/>
  <c r="U96" i="1" s="1"/>
  <c r="R103" i="1"/>
  <c r="T103" i="1" s="1"/>
  <c r="AC103" i="1" s="1"/>
  <c r="S104" i="1"/>
  <c r="U104" i="1" s="1"/>
  <c r="R111" i="1"/>
  <c r="T111" i="1" s="1"/>
  <c r="AC111" i="1" s="1"/>
  <c r="S112" i="1"/>
  <c r="U112" i="1" s="1"/>
  <c r="R119" i="1"/>
  <c r="T119" i="1" s="1"/>
  <c r="AC119" i="1" s="1"/>
  <c r="S120" i="1"/>
  <c r="U120" i="1" s="1"/>
  <c r="S125" i="1"/>
  <c r="U125" i="1" s="1"/>
  <c r="Z125" i="1" s="1"/>
  <c r="S134" i="1"/>
  <c r="U134" i="1" s="1"/>
  <c r="S139" i="1"/>
  <c r="U139" i="1" s="1"/>
  <c r="S144" i="1"/>
  <c r="U144" i="1" s="1"/>
  <c r="D153" i="1"/>
  <c r="N154" i="1" s="1"/>
  <c r="S160" i="1"/>
  <c r="U160" i="1" s="1"/>
  <c r="S164" i="1"/>
  <c r="U164" i="1" s="1"/>
  <c r="D35" i="1"/>
  <c r="N36" i="1" s="1"/>
  <c r="D39" i="1"/>
  <c r="N40" i="1" s="1"/>
  <c r="D43" i="1"/>
  <c r="N44" i="1" s="1"/>
  <c r="S45" i="1"/>
  <c r="U45" i="1" s="1"/>
  <c r="D47" i="1"/>
  <c r="N48" i="1" s="1"/>
  <c r="D51" i="1"/>
  <c r="N52" i="1" s="1"/>
  <c r="D55" i="1"/>
  <c r="N56" i="1" s="1"/>
  <c r="D59" i="1"/>
  <c r="N60" i="1" s="1"/>
  <c r="D63" i="1"/>
  <c r="N64" i="1" s="1"/>
  <c r="D67" i="1"/>
  <c r="N68" i="1" s="1"/>
  <c r="S69" i="1"/>
  <c r="U69" i="1" s="1"/>
  <c r="D71" i="1"/>
  <c r="N72" i="1" s="1"/>
  <c r="S73" i="1"/>
  <c r="U73" i="1" s="1"/>
  <c r="D75" i="1"/>
  <c r="N76" i="1" s="1"/>
  <c r="S77" i="1"/>
  <c r="U77" i="1" s="1"/>
  <c r="D79" i="1"/>
  <c r="N80" i="1" s="1"/>
  <c r="S81" i="1"/>
  <c r="U81" i="1" s="1"/>
  <c r="D83" i="1"/>
  <c r="N84" i="1" s="1"/>
  <c r="S85" i="1"/>
  <c r="U85" i="1" s="1"/>
  <c r="D87" i="1"/>
  <c r="N88" i="1" s="1"/>
  <c r="S89" i="1"/>
  <c r="U89" i="1" s="1"/>
  <c r="D91" i="1"/>
  <c r="N92" i="1" s="1"/>
  <c r="R99" i="1"/>
  <c r="T99" i="1" s="1"/>
  <c r="AC99" i="1" s="1"/>
  <c r="S100" i="1"/>
  <c r="U100" i="1" s="1"/>
  <c r="S101" i="1"/>
  <c r="U101" i="1" s="1"/>
  <c r="R107" i="1"/>
  <c r="T107" i="1" s="1"/>
  <c r="AC107" i="1" s="1"/>
  <c r="S108" i="1"/>
  <c r="U108" i="1" s="1"/>
  <c r="S109" i="1"/>
  <c r="U109" i="1" s="1"/>
  <c r="R115" i="1"/>
  <c r="T115" i="1" s="1"/>
  <c r="AC115" i="1" s="1"/>
  <c r="S116" i="1"/>
  <c r="U116" i="1" s="1"/>
  <c r="S117" i="1"/>
  <c r="U117" i="1" s="1"/>
  <c r="S123" i="1"/>
  <c r="U123" i="1" s="1"/>
  <c r="D125" i="1"/>
  <c r="N126" i="1" s="1"/>
  <c r="S128" i="1"/>
  <c r="U128" i="1" s="1"/>
  <c r="D130" i="1"/>
  <c r="N131" i="1" s="1"/>
  <c r="S132" i="1"/>
  <c r="U132" i="1" s="1"/>
  <c r="S137" i="1"/>
  <c r="U137" i="1" s="1"/>
  <c r="S141" i="1"/>
  <c r="U141" i="1" s="1"/>
  <c r="Z141" i="1" s="1"/>
  <c r="R142" i="1"/>
  <c r="T142" i="1" s="1"/>
  <c r="AC142" i="1" s="1"/>
  <c r="S146" i="1"/>
  <c r="U146" i="1" s="1"/>
  <c r="D157" i="1"/>
  <c r="N158" i="1" s="1"/>
  <c r="R193" i="1"/>
  <c r="T193" i="1" s="1"/>
  <c r="AC193" i="1" s="1"/>
  <c r="R199" i="1"/>
  <c r="T199" i="1" s="1"/>
  <c r="AC199" i="1" s="1"/>
  <c r="D14" i="1"/>
  <c r="N15" i="1" s="1"/>
  <c r="D18" i="1"/>
  <c r="N19" i="1" s="1"/>
  <c r="D26" i="1"/>
  <c r="N27" i="1" s="1"/>
  <c r="D30" i="1"/>
  <c r="N31" i="1" s="1"/>
  <c r="D34" i="1"/>
  <c r="N35" i="1" s="1"/>
  <c r="D38" i="1"/>
  <c r="N39" i="1" s="1"/>
  <c r="D42" i="1"/>
  <c r="N43" i="1" s="1"/>
  <c r="D46" i="1"/>
  <c r="N47" i="1" s="1"/>
  <c r="D50" i="1"/>
  <c r="N51" i="1" s="1"/>
  <c r="D54" i="1"/>
  <c r="N55" i="1" s="1"/>
  <c r="D58" i="1"/>
  <c r="N59" i="1" s="1"/>
  <c r="D62" i="1"/>
  <c r="N63" i="1" s="1"/>
  <c r="D66" i="1"/>
  <c r="N67" i="1" s="1"/>
  <c r="D94" i="1"/>
  <c r="N95" i="1" s="1"/>
  <c r="R97" i="1"/>
  <c r="T97" i="1" s="1"/>
  <c r="AC97" i="1" s="1"/>
  <c r="S98" i="1"/>
  <c r="U98" i="1" s="1"/>
  <c r="S99" i="1"/>
  <c r="U99" i="1" s="1"/>
  <c r="D101" i="1"/>
  <c r="N102" i="1" s="1"/>
  <c r="D102" i="1"/>
  <c r="N103" i="1" s="1"/>
  <c r="R105" i="1"/>
  <c r="T105" i="1" s="1"/>
  <c r="AC105" i="1" s="1"/>
  <c r="S106" i="1"/>
  <c r="U106" i="1" s="1"/>
  <c r="S107" i="1"/>
  <c r="U107" i="1" s="1"/>
  <c r="D109" i="1"/>
  <c r="N110" i="1" s="1"/>
  <c r="D110" i="1"/>
  <c r="N111" i="1" s="1"/>
  <c r="R113" i="1"/>
  <c r="T113" i="1" s="1"/>
  <c r="AC113" i="1" s="1"/>
  <c r="S114" i="1"/>
  <c r="U114" i="1" s="1"/>
  <c r="S115" i="1"/>
  <c r="U115" i="1" s="1"/>
  <c r="D117" i="1"/>
  <c r="N118" i="1" s="1"/>
  <c r="D118" i="1"/>
  <c r="N119" i="1" s="1"/>
  <c r="R121" i="1"/>
  <c r="T121" i="1" s="1"/>
  <c r="AC121" i="1" s="1"/>
  <c r="S126" i="1"/>
  <c r="U126" i="1" s="1"/>
  <c r="S131" i="1"/>
  <c r="U131" i="1" s="1"/>
  <c r="D133" i="1"/>
  <c r="N134" i="1" s="1"/>
  <c r="S136" i="1"/>
  <c r="U136" i="1" s="1"/>
  <c r="D138" i="1"/>
  <c r="N139" i="1" s="1"/>
  <c r="S140" i="1"/>
  <c r="U140" i="1" s="1"/>
  <c r="S145" i="1"/>
  <c r="U145" i="1" s="1"/>
  <c r="D155" i="1"/>
  <c r="N156" i="1" s="1"/>
  <c r="S166" i="1"/>
  <c r="U166" i="1" s="1"/>
  <c r="M5" i="1"/>
  <c r="AF5" i="1" s="1"/>
  <c r="AG5" i="1" s="1"/>
  <c r="AH5" i="1" s="1"/>
  <c r="R10" i="1"/>
  <c r="T10" i="1" s="1"/>
  <c r="AC10" i="1" s="1"/>
  <c r="S12" i="1"/>
  <c r="U12" i="1" s="1"/>
  <c r="S25" i="1"/>
  <c r="U25" i="1" s="1"/>
  <c r="S37" i="1"/>
  <c r="U37" i="1" s="1"/>
  <c r="R93" i="1"/>
  <c r="T93" i="1" s="1"/>
  <c r="AC93" i="1" s="1"/>
  <c r="S93" i="1"/>
  <c r="U93" i="1" s="1"/>
  <c r="M7" i="1"/>
  <c r="I13" i="1"/>
  <c r="C7" i="1" s="1"/>
  <c r="I10" i="1"/>
  <c r="C5" i="1" s="1"/>
  <c r="S11" i="1"/>
  <c r="U11" i="1" s="1"/>
  <c r="S16" i="1"/>
  <c r="U16" i="1" s="1"/>
  <c r="S20" i="1"/>
  <c r="U20" i="1" s="1"/>
  <c r="S24" i="1"/>
  <c r="U24" i="1" s="1"/>
  <c r="S28" i="1"/>
  <c r="U28" i="1" s="1"/>
  <c r="S32" i="1"/>
  <c r="U32" i="1" s="1"/>
  <c r="S36" i="1"/>
  <c r="U36" i="1" s="1"/>
  <c r="S40" i="1"/>
  <c r="U40" i="1" s="1"/>
  <c r="S44" i="1"/>
  <c r="U44" i="1" s="1"/>
  <c r="S48" i="1"/>
  <c r="U48" i="1" s="1"/>
  <c r="S122" i="1"/>
  <c r="U122" i="1" s="1"/>
  <c r="R122" i="1"/>
  <c r="T122" i="1" s="1"/>
  <c r="AC122" i="1" s="1"/>
  <c r="M164" i="1"/>
  <c r="M162" i="1"/>
  <c r="AF162" i="1" s="1"/>
  <c r="AG162" i="1" s="1"/>
  <c r="AH162" i="1" s="1"/>
  <c r="M160" i="1"/>
  <c r="M191" i="1"/>
  <c r="M170" i="1"/>
  <c r="M168" i="1"/>
  <c r="M143" i="1"/>
  <c r="M139" i="1"/>
  <c r="M135" i="1"/>
  <c r="M131" i="1"/>
  <c r="M127" i="1"/>
  <c r="AF127" i="1" s="1"/>
  <c r="AG127" i="1" s="1"/>
  <c r="AH127" i="1" s="1"/>
  <c r="M123" i="1"/>
  <c r="M148" i="1"/>
  <c r="M146" i="1"/>
  <c r="AF146" i="1" s="1"/>
  <c r="AG146" i="1" s="1"/>
  <c r="AH146" i="1" s="1"/>
  <c r="M145" i="1"/>
  <c r="AF145" i="1" s="1"/>
  <c r="AG145" i="1" s="1"/>
  <c r="AH145" i="1" s="1"/>
  <c r="M142" i="1"/>
  <c r="M141" i="1"/>
  <c r="M138" i="1"/>
  <c r="M137" i="1"/>
  <c r="M134" i="1"/>
  <c r="M133" i="1"/>
  <c r="M130" i="1"/>
  <c r="AF130" i="1" s="1"/>
  <c r="AG130" i="1" s="1"/>
  <c r="AH130" i="1" s="1"/>
  <c r="M129" i="1"/>
  <c r="AF129" i="1" s="1"/>
  <c r="AG129" i="1" s="1"/>
  <c r="AH129" i="1" s="1"/>
  <c r="M126" i="1"/>
  <c r="M125" i="1"/>
  <c r="M122" i="1"/>
  <c r="M120" i="1"/>
  <c r="M118" i="1"/>
  <c r="M116" i="1"/>
  <c r="M114" i="1"/>
  <c r="M112" i="1"/>
  <c r="AF112" i="1" s="1"/>
  <c r="AG112" i="1" s="1"/>
  <c r="AH112" i="1" s="1"/>
  <c r="M110" i="1"/>
  <c r="M108" i="1"/>
  <c r="M106" i="1"/>
  <c r="M104" i="1"/>
  <c r="M102" i="1"/>
  <c r="M100" i="1"/>
  <c r="M98" i="1"/>
  <c r="AF98" i="1" s="1"/>
  <c r="AG98" i="1" s="1"/>
  <c r="AH98" i="1" s="1"/>
  <c r="M96" i="1"/>
  <c r="AF96" i="1" s="1"/>
  <c r="AG96" i="1" s="1"/>
  <c r="AH96" i="1" s="1"/>
  <c r="M94" i="1"/>
  <c r="M92" i="1"/>
  <c r="M91" i="1"/>
  <c r="M90" i="1"/>
  <c r="M89" i="1"/>
  <c r="M88" i="1"/>
  <c r="M87" i="1"/>
  <c r="AF87" i="1" s="1"/>
  <c r="AG87" i="1" s="1"/>
  <c r="AH87" i="1" s="1"/>
  <c r="M86" i="1"/>
  <c r="M85" i="1"/>
  <c r="M84" i="1"/>
  <c r="M83" i="1"/>
  <c r="M82" i="1"/>
  <c r="M81" i="1"/>
  <c r="M80" i="1"/>
  <c r="M79" i="1"/>
  <c r="AF79" i="1" s="1"/>
  <c r="AG79" i="1" s="1"/>
  <c r="AH79" i="1" s="1"/>
  <c r="M78" i="1"/>
  <c r="M77" i="1"/>
  <c r="M76" i="1"/>
  <c r="M75" i="1"/>
  <c r="M74" i="1"/>
  <c r="M73" i="1"/>
  <c r="M72" i="1"/>
  <c r="M71" i="1"/>
  <c r="M70" i="1"/>
  <c r="M69" i="1"/>
  <c r="M195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Z47" i="1" s="1"/>
  <c r="M46" i="1"/>
  <c r="M45" i="1"/>
  <c r="M44" i="1"/>
  <c r="M43" i="1"/>
  <c r="M42" i="1"/>
  <c r="M41" i="1"/>
  <c r="M40" i="1"/>
  <c r="M39" i="1"/>
  <c r="AF39" i="1" s="1"/>
  <c r="AG39" i="1" s="1"/>
  <c r="AH39" i="1" s="1"/>
  <c r="M38" i="1"/>
  <c r="M37" i="1"/>
  <c r="M36" i="1"/>
  <c r="M35" i="1"/>
  <c r="AF35" i="1" s="1"/>
  <c r="AG35" i="1" s="1"/>
  <c r="AH35" i="1" s="1"/>
  <c r="M34" i="1"/>
  <c r="M33" i="1"/>
  <c r="M32" i="1"/>
  <c r="M31" i="1"/>
  <c r="AF31" i="1" s="1"/>
  <c r="AG31" i="1" s="1"/>
  <c r="AH31" i="1" s="1"/>
  <c r="M30" i="1"/>
  <c r="M29" i="1"/>
  <c r="M28" i="1"/>
  <c r="M27" i="1"/>
  <c r="AF27" i="1" s="1"/>
  <c r="AG27" i="1" s="1"/>
  <c r="AH27" i="1" s="1"/>
  <c r="M26" i="1"/>
  <c r="M25" i="1"/>
  <c r="M24" i="1"/>
  <c r="M23" i="1"/>
  <c r="AF23" i="1" s="1"/>
  <c r="AG23" i="1" s="1"/>
  <c r="AH23" i="1" s="1"/>
  <c r="M22" i="1"/>
  <c r="M21" i="1"/>
  <c r="M20" i="1"/>
  <c r="M19" i="1"/>
  <c r="AF19" i="1" s="1"/>
  <c r="AG19" i="1" s="1"/>
  <c r="AH19" i="1" s="1"/>
  <c r="M18" i="1"/>
  <c r="M17" i="1"/>
  <c r="M16" i="1"/>
  <c r="M15" i="1"/>
  <c r="AF15" i="1" s="1"/>
  <c r="AG15" i="1" s="1"/>
  <c r="AH15" i="1" s="1"/>
  <c r="M12" i="1"/>
  <c r="M3" i="1"/>
  <c r="S7" i="1"/>
  <c r="U7" i="1" s="1"/>
  <c r="Z7" i="1" s="1"/>
  <c r="S18" i="1"/>
  <c r="U18" i="1" s="1"/>
  <c r="S22" i="1"/>
  <c r="U22" i="1" s="1"/>
  <c r="S26" i="1"/>
  <c r="U26" i="1" s="1"/>
  <c r="S30" i="1"/>
  <c r="U30" i="1" s="1"/>
  <c r="S34" i="1"/>
  <c r="U34" i="1" s="1"/>
  <c r="S38" i="1"/>
  <c r="U38" i="1" s="1"/>
  <c r="S42" i="1"/>
  <c r="U42" i="1" s="1"/>
  <c r="S46" i="1"/>
  <c r="U46" i="1" s="1"/>
  <c r="M152" i="1"/>
  <c r="M154" i="1"/>
  <c r="M156" i="1"/>
  <c r="M2" i="1"/>
  <c r="AF2" i="1" s="1"/>
  <c r="AG2" i="1" s="1"/>
  <c r="AH2" i="1" s="1"/>
  <c r="S130" i="1"/>
  <c r="U130" i="1" s="1"/>
  <c r="R130" i="1"/>
  <c r="T130" i="1" s="1"/>
  <c r="AC130" i="1" s="1"/>
  <c r="S2" i="1"/>
  <c r="U2" i="1" s="1"/>
  <c r="S17" i="1"/>
  <c r="U17" i="1" s="1"/>
  <c r="S21" i="1"/>
  <c r="U21" i="1" s="1"/>
  <c r="S29" i="1"/>
  <c r="U29" i="1" s="1"/>
  <c r="S33" i="1"/>
  <c r="U33" i="1" s="1"/>
  <c r="S41" i="1"/>
  <c r="U41" i="1" s="1"/>
  <c r="S8" i="1"/>
  <c r="U8" i="1" s="1"/>
  <c r="R9" i="1"/>
  <c r="T9" i="1" s="1"/>
  <c r="AC9" i="1" s="1"/>
  <c r="AF9" i="1" s="1"/>
  <c r="AG9" i="1" s="1"/>
  <c r="AH9" i="1" s="1"/>
  <c r="S14" i="1"/>
  <c r="U14" i="1" s="1"/>
  <c r="S70" i="1"/>
  <c r="U70" i="1" s="1"/>
  <c r="D72" i="1"/>
  <c r="N73" i="1" s="1"/>
  <c r="S74" i="1"/>
  <c r="U74" i="1" s="1"/>
  <c r="D76" i="1"/>
  <c r="N77" i="1" s="1"/>
  <c r="S78" i="1"/>
  <c r="U78" i="1" s="1"/>
  <c r="D80" i="1"/>
  <c r="N81" i="1" s="1"/>
  <c r="S82" i="1"/>
  <c r="U82" i="1" s="1"/>
  <c r="D84" i="1"/>
  <c r="N85" i="1" s="1"/>
  <c r="S86" i="1"/>
  <c r="U86" i="1" s="1"/>
  <c r="D88" i="1"/>
  <c r="N89" i="1" s="1"/>
  <c r="S90" i="1"/>
  <c r="U90" i="1" s="1"/>
  <c r="D92" i="1"/>
  <c r="N93" i="1" s="1"/>
  <c r="D99" i="1"/>
  <c r="N100" i="1" s="1"/>
  <c r="D100" i="1"/>
  <c r="N101" i="1" s="1"/>
  <c r="D107" i="1"/>
  <c r="N108" i="1" s="1"/>
  <c r="D108" i="1"/>
  <c r="N109" i="1" s="1"/>
  <c r="D115" i="1"/>
  <c r="N116" i="1" s="1"/>
  <c r="D116" i="1"/>
  <c r="N117" i="1" s="1"/>
  <c r="S127" i="1"/>
  <c r="U127" i="1" s="1"/>
  <c r="D129" i="1"/>
  <c r="N130" i="1" s="1"/>
  <c r="D134" i="1"/>
  <c r="N135" i="1" s="1"/>
  <c r="R138" i="1"/>
  <c r="T138" i="1" s="1"/>
  <c r="AC138" i="1" s="1"/>
  <c r="S143" i="1"/>
  <c r="U143" i="1" s="1"/>
  <c r="D145" i="1"/>
  <c r="N146" i="1" s="1"/>
  <c r="S183" i="1"/>
  <c r="U183" i="1" s="1"/>
  <c r="R183" i="1"/>
  <c r="T183" i="1" s="1"/>
  <c r="AC183" i="1" s="1"/>
  <c r="S194" i="1"/>
  <c r="U194" i="1" s="1"/>
  <c r="R194" i="1"/>
  <c r="T194" i="1" s="1"/>
  <c r="AC194" i="1" s="1"/>
  <c r="S49" i="1"/>
  <c r="U49" i="1" s="1"/>
  <c r="S50" i="1"/>
  <c r="U50" i="1" s="1"/>
  <c r="S51" i="1"/>
  <c r="U51" i="1" s="1"/>
  <c r="S52" i="1"/>
  <c r="U52" i="1" s="1"/>
  <c r="S53" i="1"/>
  <c r="U53" i="1" s="1"/>
  <c r="S54" i="1"/>
  <c r="U54" i="1" s="1"/>
  <c r="S55" i="1"/>
  <c r="U55" i="1" s="1"/>
  <c r="S56" i="1"/>
  <c r="U56" i="1" s="1"/>
  <c r="S57" i="1"/>
  <c r="U57" i="1" s="1"/>
  <c r="S58" i="1"/>
  <c r="U58" i="1" s="1"/>
  <c r="S59" i="1"/>
  <c r="U59" i="1" s="1"/>
  <c r="S60" i="1"/>
  <c r="U60" i="1" s="1"/>
  <c r="S61" i="1"/>
  <c r="U61" i="1" s="1"/>
  <c r="S62" i="1"/>
  <c r="U62" i="1" s="1"/>
  <c r="S63" i="1"/>
  <c r="U63" i="1" s="1"/>
  <c r="S64" i="1"/>
  <c r="U64" i="1" s="1"/>
  <c r="S65" i="1"/>
  <c r="U65" i="1" s="1"/>
  <c r="S66" i="1"/>
  <c r="U66" i="1" s="1"/>
  <c r="S67" i="1"/>
  <c r="U67" i="1" s="1"/>
  <c r="S68" i="1"/>
  <c r="U68" i="1" s="1"/>
  <c r="D70" i="1"/>
  <c r="N71" i="1" s="1"/>
  <c r="S72" i="1"/>
  <c r="U72" i="1" s="1"/>
  <c r="D74" i="1"/>
  <c r="N75" i="1" s="1"/>
  <c r="S76" i="1"/>
  <c r="U76" i="1" s="1"/>
  <c r="D78" i="1"/>
  <c r="N79" i="1" s="1"/>
  <c r="S80" i="1"/>
  <c r="U80" i="1" s="1"/>
  <c r="D82" i="1"/>
  <c r="N83" i="1" s="1"/>
  <c r="S84" i="1"/>
  <c r="U84" i="1" s="1"/>
  <c r="D86" i="1"/>
  <c r="N87" i="1" s="1"/>
  <c r="S88" i="1"/>
  <c r="U88" i="1" s="1"/>
  <c r="D90" i="1"/>
  <c r="N91" i="1" s="1"/>
  <c r="S92" i="1"/>
  <c r="U92" i="1" s="1"/>
  <c r="D95" i="1"/>
  <c r="N96" i="1" s="1"/>
  <c r="D96" i="1"/>
  <c r="N97" i="1" s="1"/>
  <c r="D103" i="1"/>
  <c r="N104" i="1" s="1"/>
  <c r="D104" i="1"/>
  <c r="N105" i="1" s="1"/>
  <c r="D111" i="1"/>
  <c r="N112" i="1" s="1"/>
  <c r="D112" i="1"/>
  <c r="N113" i="1" s="1"/>
  <c r="D119" i="1"/>
  <c r="N120" i="1" s="1"/>
  <c r="D120" i="1"/>
  <c r="N121" i="1" s="1"/>
  <c r="D126" i="1"/>
  <c r="N127" i="1" s="1"/>
  <c r="S135" i="1"/>
  <c r="U135" i="1" s="1"/>
  <c r="D137" i="1"/>
  <c r="N138" i="1" s="1"/>
  <c r="D142" i="1"/>
  <c r="N143" i="1" s="1"/>
  <c r="D148" i="1"/>
  <c r="N149" i="1" s="1"/>
  <c r="D172" i="1"/>
  <c r="N173" i="1" s="1"/>
  <c r="D176" i="1"/>
  <c r="N177" i="1" s="1"/>
  <c r="D180" i="1"/>
  <c r="N181" i="1" s="1"/>
  <c r="S182" i="1"/>
  <c r="U182" i="1" s="1"/>
  <c r="R182" i="1"/>
  <c r="T182" i="1" s="1"/>
  <c r="AC182" i="1" s="1"/>
  <c r="S186" i="1"/>
  <c r="U186" i="1" s="1"/>
  <c r="R186" i="1"/>
  <c r="T186" i="1" s="1"/>
  <c r="AC186" i="1" s="1"/>
  <c r="D141" i="1"/>
  <c r="N142" i="1" s="1"/>
  <c r="D146" i="1"/>
  <c r="N147" i="1" s="1"/>
  <c r="S191" i="1"/>
  <c r="U191" i="1" s="1"/>
  <c r="R191" i="1"/>
  <c r="T191" i="1" s="1"/>
  <c r="AC191" i="1" s="1"/>
  <c r="D123" i="1"/>
  <c r="N124" i="1" s="1"/>
  <c r="D124" i="1"/>
  <c r="N125" i="1" s="1"/>
  <c r="D127" i="1"/>
  <c r="N128" i="1" s="1"/>
  <c r="D128" i="1"/>
  <c r="N129" i="1" s="1"/>
  <c r="D131" i="1"/>
  <c r="N132" i="1" s="1"/>
  <c r="D132" i="1"/>
  <c r="N133" i="1" s="1"/>
  <c r="D135" i="1"/>
  <c r="N136" i="1" s="1"/>
  <c r="D136" i="1"/>
  <c r="N137" i="1" s="1"/>
  <c r="D139" i="1"/>
  <c r="N140" i="1" s="1"/>
  <c r="D140" i="1"/>
  <c r="N141" i="1" s="1"/>
  <c r="D143" i="1"/>
  <c r="N144" i="1" s="1"/>
  <c r="D144" i="1"/>
  <c r="N145" i="1" s="1"/>
  <c r="D147" i="1"/>
  <c r="N148" i="1" s="1"/>
  <c r="D149" i="1"/>
  <c r="N150" i="1" s="1"/>
  <c r="S151" i="1"/>
  <c r="U151" i="1" s="1"/>
  <c r="S153" i="1"/>
  <c r="U153" i="1" s="1"/>
  <c r="S155" i="1"/>
  <c r="U155" i="1" s="1"/>
  <c r="S157" i="1"/>
  <c r="U157" i="1" s="1"/>
  <c r="D168" i="1"/>
  <c r="N169" i="1" s="1"/>
  <c r="D170" i="1"/>
  <c r="N171" i="1" s="1"/>
  <c r="D171" i="1"/>
  <c r="N172" i="1" s="1"/>
  <c r="D175" i="1"/>
  <c r="N176" i="1" s="1"/>
  <c r="D179" i="1"/>
  <c r="N180" i="1" s="1"/>
  <c r="R184" i="1"/>
  <c r="T184" i="1" s="1"/>
  <c r="AC184" i="1" s="1"/>
  <c r="S189" i="1"/>
  <c r="U189" i="1" s="1"/>
  <c r="S147" i="1"/>
  <c r="U147" i="1" s="1"/>
  <c r="S149" i="1"/>
  <c r="U149" i="1" s="1"/>
  <c r="D160" i="1"/>
  <c r="N161" i="1" s="1"/>
  <c r="D162" i="1"/>
  <c r="N163" i="1" s="1"/>
  <c r="D164" i="1"/>
  <c r="N165" i="1" s="1"/>
  <c r="D166" i="1"/>
  <c r="N167" i="1" s="1"/>
  <c r="D167" i="1"/>
  <c r="N168" i="1" s="1"/>
  <c r="D169" i="1"/>
  <c r="N170" i="1" s="1"/>
  <c r="D178" i="1"/>
  <c r="N179" i="1" s="1"/>
  <c r="R196" i="1"/>
  <c r="T196" i="1" s="1"/>
  <c r="AC196" i="1" s="1"/>
  <c r="D152" i="1"/>
  <c r="N153" i="1" s="1"/>
  <c r="D154" i="1"/>
  <c r="N155" i="1" s="1"/>
  <c r="D156" i="1"/>
  <c r="N157" i="1" s="1"/>
  <c r="D158" i="1"/>
  <c r="N159" i="1" s="1"/>
  <c r="D159" i="1"/>
  <c r="N160" i="1" s="1"/>
  <c r="D161" i="1"/>
  <c r="N162" i="1" s="1"/>
  <c r="D163" i="1"/>
  <c r="N164" i="1" s="1"/>
  <c r="D165" i="1"/>
  <c r="N166" i="1" s="1"/>
  <c r="S167" i="1"/>
  <c r="U167" i="1" s="1"/>
  <c r="S169" i="1"/>
  <c r="U169" i="1" s="1"/>
  <c r="D177" i="1"/>
  <c r="N178" i="1" s="1"/>
  <c r="S193" i="1"/>
  <c r="U193" i="1" s="1"/>
  <c r="R200" i="1"/>
  <c r="T200" i="1" s="1"/>
  <c r="AC200" i="1" s="1"/>
  <c r="D174" i="1"/>
  <c r="N175" i="1" s="1"/>
  <c r="Z5" i="1"/>
  <c r="R176" i="1"/>
  <c r="T176" i="1" s="1"/>
  <c r="AC176" i="1" s="1"/>
  <c r="S176" i="1"/>
  <c r="U176" i="1" s="1"/>
  <c r="R177" i="1"/>
  <c r="T177" i="1" s="1"/>
  <c r="AC177" i="1" s="1"/>
  <c r="S177" i="1"/>
  <c r="U177" i="1" s="1"/>
  <c r="S181" i="1"/>
  <c r="U181" i="1" s="1"/>
  <c r="R181" i="1"/>
  <c r="T181" i="1" s="1"/>
  <c r="AC181" i="1" s="1"/>
  <c r="R188" i="1"/>
  <c r="T188" i="1" s="1"/>
  <c r="AC188" i="1" s="1"/>
  <c r="S188" i="1"/>
  <c r="U188" i="1" s="1"/>
  <c r="S9" i="1"/>
  <c r="U9" i="1" s="1"/>
  <c r="Y9" i="1" s="1"/>
  <c r="X9" i="1"/>
  <c r="R12" i="1"/>
  <c r="T12" i="1" s="1"/>
  <c r="AC12" i="1" s="1"/>
  <c r="R15" i="1"/>
  <c r="T15" i="1" s="1"/>
  <c r="AC15" i="1" s="1"/>
  <c r="R16" i="1"/>
  <c r="T16" i="1" s="1"/>
  <c r="AC16" i="1" s="1"/>
  <c r="R17" i="1"/>
  <c r="T17" i="1" s="1"/>
  <c r="AC17" i="1" s="1"/>
  <c r="R18" i="1"/>
  <c r="T18" i="1" s="1"/>
  <c r="AC18" i="1" s="1"/>
  <c r="R19" i="1"/>
  <c r="T19" i="1" s="1"/>
  <c r="AC19" i="1" s="1"/>
  <c r="R20" i="1"/>
  <c r="T20" i="1" s="1"/>
  <c r="AC20" i="1" s="1"/>
  <c r="R21" i="1"/>
  <c r="T21" i="1" s="1"/>
  <c r="AC21" i="1" s="1"/>
  <c r="R22" i="1"/>
  <c r="T22" i="1" s="1"/>
  <c r="AC22" i="1" s="1"/>
  <c r="R23" i="1"/>
  <c r="T23" i="1" s="1"/>
  <c r="AC23" i="1" s="1"/>
  <c r="R24" i="1"/>
  <c r="T24" i="1" s="1"/>
  <c r="AC24" i="1" s="1"/>
  <c r="R25" i="1"/>
  <c r="T25" i="1" s="1"/>
  <c r="AC25" i="1" s="1"/>
  <c r="R26" i="1"/>
  <c r="T26" i="1" s="1"/>
  <c r="AC26" i="1" s="1"/>
  <c r="R27" i="1"/>
  <c r="T27" i="1" s="1"/>
  <c r="AC27" i="1" s="1"/>
  <c r="R28" i="1"/>
  <c r="T28" i="1" s="1"/>
  <c r="AC28" i="1" s="1"/>
  <c r="R29" i="1"/>
  <c r="T29" i="1" s="1"/>
  <c r="AC29" i="1" s="1"/>
  <c r="R30" i="1"/>
  <c r="T30" i="1" s="1"/>
  <c r="AC30" i="1" s="1"/>
  <c r="R31" i="1"/>
  <c r="T31" i="1" s="1"/>
  <c r="AC31" i="1" s="1"/>
  <c r="R32" i="1"/>
  <c r="T32" i="1" s="1"/>
  <c r="AC32" i="1" s="1"/>
  <c r="R33" i="1"/>
  <c r="T33" i="1" s="1"/>
  <c r="AC33" i="1" s="1"/>
  <c r="R34" i="1"/>
  <c r="T34" i="1" s="1"/>
  <c r="AC34" i="1" s="1"/>
  <c r="R35" i="1"/>
  <c r="T35" i="1" s="1"/>
  <c r="AC35" i="1" s="1"/>
  <c r="R36" i="1"/>
  <c r="T36" i="1" s="1"/>
  <c r="AC36" i="1" s="1"/>
  <c r="R37" i="1"/>
  <c r="T37" i="1" s="1"/>
  <c r="AC37" i="1" s="1"/>
  <c r="R38" i="1"/>
  <c r="T38" i="1" s="1"/>
  <c r="AC38" i="1" s="1"/>
  <c r="R39" i="1"/>
  <c r="T39" i="1" s="1"/>
  <c r="AC39" i="1" s="1"/>
  <c r="R40" i="1"/>
  <c r="T40" i="1" s="1"/>
  <c r="AC40" i="1" s="1"/>
  <c r="R41" i="1"/>
  <c r="T41" i="1" s="1"/>
  <c r="AC41" i="1" s="1"/>
  <c r="R42" i="1"/>
  <c r="T42" i="1" s="1"/>
  <c r="AC42" i="1" s="1"/>
  <c r="R43" i="1"/>
  <c r="T43" i="1" s="1"/>
  <c r="AC43" i="1" s="1"/>
  <c r="R44" i="1"/>
  <c r="T44" i="1" s="1"/>
  <c r="AC44" i="1" s="1"/>
  <c r="R45" i="1"/>
  <c r="T45" i="1" s="1"/>
  <c r="AC45" i="1" s="1"/>
  <c r="R46" i="1"/>
  <c r="T46" i="1" s="1"/>
  <c r="AC46" i="1" s="1"/>
  <c r="R47" i="1"/>
  <c r="T47" i="1" s="1"/>
  <c r="AC47" i="1" s="1"/>
  <c r="R48" i="1"/>
  <c r="T48" i="1" s="1"/>
  <c r="AC48" i="1" s="1"/>
  <c r="R49" i="1"/>
  <c r="T49" i="1" s="1"/>
  <c r="AC49" i="1" s="1"/>
  <c r="R50" i="1"/>
  <c r="T50" i="1" s="1"/>
  <c r="AC50" i="1" s="1"/>
  <c r="R51" i="1"/>
  <c r="T51" i="1" s="1"/>
  <c r="AC51" i="1" s="1"/>
  <c r="R52" i="1"/>
  <c r="T52" i="1" s="1"/>
  <c r="AC52" i="1" s="1"/>
  <c r="R53" i="1"/>
  <c r="T53" i="1" s="1"/>
  <c r="AC53" i="1" s="1"/>
  <c r="R54" i="1"/>
  <c r="T54" i="1" s="1"/>
  <c r="AC54" i="1" s="1"/>
  <c r="R55" i="1"/>
  <c r="T55" i="1" s="1"/>
  <c r="AC55" i="1" s="1"/>
  <c r="R56" i="1"/>
  <c r="T56" i="1" s="1"/>
  <c r="AC56" i="1" s="1"/>
  <c r="R57" i="1"/>
  <c r="T57" i="1" s="1"/>
  <c r="AC57" i="1" s="1"/>
  <c r="R58" i="1"/>
  <c r="T58" i="1" s="1"/>
  <c r="AC58" i="1" s="1"/>
  <c r="R59" i="1"/>
  <c r="T59" i="1" s="1"/>
  <c r="AC59" i="1" s="1"/>
  <c r="R60" i="1"/>
  <c r="T60" i="1" s="1"/>
  <c r="AC60" i="1" s="1"/>
  <c r="R61" i="1"/>
  <c r="T61" i="1" s="1"/>
  <c r="AC61" i="1" s="1"/>
  <c r="R62" i="1"/>
  <c r="T62" i="1" s="1"/>
  <c r="AC62" i="1" s="1"/>
  <c r="R63" i="1"/>
  <c r="T63" i="1" s="1"/>
  <c r="AC63" i="1" s="1"/>
  <c r="R64" i="1"/>
  <c r="T64" i="1" s="1"/>
  <c r="AC64" i="1" s="1"/>
  <c r="R65" i="1"/>
  <c r="T65" i="1" s="1"/>
  <c r="AC65" i="1" s="1"/>
  <c r="R66" i="1"/>
  <c r="T66" i="1" s="1"/>
  <c r="AC66" i="1" s="1"/>
  <c r="R67" i="1"/>
  <c r="T67" i="1" s="1"/>
  <c r="AC67" i="1" s="1"/>
  <c r="R68" i="1"/>
  <c r="T68" i="1" s="1"/>
  <c r="AC68" i="1" s="1"/>
  <c r="R69" i="1"/>
  <c r="T69" i="1" s="1"/>
  <c r="AC69" i="1" s="1"/>
  <c r="R70" i="1"/>
  <c r="T70" i="1" s="1"/>
  <c r="AC70" i="1" s="1"/>
  <c r="R71" i="1"/>
  <c r="T71" i="1" s="1"/>
  <c r="AC71" i="1" s="1"/>
  <c r="R72" i="1"/>
  <c r="T72" i="1" s="1"/>
  <c r="AC72" i="1" s="1"/>
  <c r="R73" i="1"/>
  <c r="T73" i="1" s="1"/>
  <c r="AC73" i="1" s="1"/>
  <c r="R74" i="1"/>
  <c r="T74" i="1" s="1"/>
  <c r="AC74" i="1" s="1"/>
  <c r="R75" i="1"/>
  <c r="T75" i="1" s="1"/>
  <c r="AC75" i="1" s="1"/>
  <c r="R76" i="1"/>
  <c r="T76" i="1" s="1"/>
  <c r="AC76" i="1" s="1"/>
  <c r="R77" i="1"/>
  <c r="T77" i="1" s="1"/>
  <c r="AC77" i="1" s="1"/>
  <c r="R78" i="1"/>
  <c r="T78" i="1" s="1"/>
  <c r="AC78" i="1" s="1"/>
  <c r="R79" i="1"/>
  <c r="T79" i="1" s="1"/>
  <c r="AC79" i="1" s="1"/>
  <c r="R80" i="1"/>
  <c r="T80" i="1" s="1"/>
  <c r="AC80" i="1" s="1"/>
  <c r="R81" i="1"/>
  <c r="T81" i="1" s="1"/>
  <c r="AC81" i="1" s="1"/>
  <c r="R82" i="1"/>
  <c r="T82" i="1" s="1"/>
  <c r="AC82" i="1" s="1"/>
  <c r="R83" i="1"/>
  <c r="T83" i="1" s="1"/>
  <c r="AC83" i="1" s="1"/>
  <c r="R84" i="1"/>
  <c r="T84" i="1" s="1"/>
  <c r="AC84" i="1" s="1"/>
  <c r="R85" i="1"/>
  <c r="T85" i="1" s="1"/>
  <c r="AC85" i="1" s="1"/>
  <c r="R86" i="1"/>
  <c r="T86" i="1" s="1"/>
  <c r="AC86" i="1" s="1"/>
  <c r="R87" i="1"/>
  <c r="T87" i="1" s="1"/>
  <c r="AC87" i="1" s="1"/>
  <c r="R88" i="1"/>
  <c r="T88" i="1" s="1"/>
  <c r="AC88" i="1" s="1"/>
  <c r="R89" i="1"/>
  <c r="T89" i="1" s="1"/>
  <c r="AC89" i="1" s="1"/>
  <c r="R90" i="1"/>
  <c r="T90" i="1" s="1"/>
  <c r="AC90" i="1" s="1"/>
  <c r="R91" i="1"/>
  <c r="T91" i="1" s="1"/>
  <c r="AC91" i="1" s="1"/>
  <c r="Z92" i="1"/>
  <c r="R92" i="1"/>
  <c r="T92" i="1" s="1"/>
  <c r="AC92" i="1" s="1"/>
  <c r="R94" i="1"/>
  <c r="T94" i="1" s="1"/>
  <c r="AC94" i="1" s="1"/>
  <c r="R96" i="1"/>
  <c r="T96" i="1" s="1"/>
  <c r="AC96" i="1" s="1"/>
  <c r="Y96" i="1"/>
  <c r="R98" i="1"/>
  <c r="T98" i="1" s="1"/>
  <c r="AC98" i="1" s="1"/>
  <c r="R100" i="1"/>
  <c r="T100" i="1" s="1"/>
  <c r="AC100" i="1" s="1"/>
  <c r="R102" i="1"/>
  <c r="T102" i="1" s="1"/>
  <c r="AC102" i="1" s="1"/>
  <c r="R104" i="1"/>
  <c r="T104" i="1" s="1"/>
  <c r="AC104" i="1" s="1"/>
  <c r="R106" i="1"/>
  <c r="T106" i="1" s="1"/>
  <c r="AC106" i="1" s="1"/>
  <c r="R108" i="1"/>
  <c r="T108" i="1" s="1"/>
  <c r="AC108" i="1" s="1"/>
  <c r="R110" i="1"/>
  <c r="T110" i="1" s="1"/>
  <c r="AC110" i="1" s="1"/>
  <c r="R112" i="1"/>
  <c r="T112" i="1" s="1"/>
  <c r="AC112" i="1" s="1"/>
  <c r="R114" i="1"/>
  <c r="T114" i="1" s="1"/>
  <c r="AC114" i="1" s="1"/>
  <c r="Z116" i="1"/>
  <c r="R116" i="1"/>
  <c r="T116" i="1" s="1"/>
  <c r="AC116" i="1" s="1"/>
  <c r="R118" i="1"/>
  <c r="T118" i="1" s="1"/>
  <c r="AC118" i="1" s="1"/>
  <c r="R120" i="1"/>
  <c r="T120" i="1" s="1"/>
  <c r="AC120" i="1" s="1"/>
  <c r="R125" i="1"/>
  <c r="T125" i="1" s="1"/>
  <c r="AC125" i="1" s="1"/>
  <c r="R129" i="1"/>
  <c r="T129" i="1" s="1"/>
  <c r="AC129" i="1" s="1"/>
  <c r="R133" i="1"/>
  <c r="T133" i="1" s="1"/>
  <c r="AC133" i="1" s="1"/>
  <c r="R137" i="1"/>
  <c r="T137" i="1" s="1"/>
  <c r="AC137" i="1" s="1"/>
  <c r="R141" i="1"/>
  <c r="T141" i="1" s="1"/>
  <c r="AC141" i="1" s="1"/>
  <c r="R145" i="1"/>
  <c r="T145" i="1" s="1"/>
  <c r="AC145" i="1" s="1"/>
  <c r="S185" i="1"/>
  <c r="U185" i="1" s="1"/>
  <c r="R185" i="1"/>
  <c r="T185" i="1" s="1"/>
  <c r="AC185" i="1" s="1"/>
  <c r="R2" i="1"/>
  <c r="T2" i="1" s="1"/>
  <c r="AC2" i="1" s="1"/>
  <c r="R7" i="1"/>
  <c r="T7" i="1" s="1"/>
  <c r="AC7" i="1" s="1"/>
  <c r="R13" i="1"/>
  <c r="T13" i="1" s="1"/>
  <c r="AC13" i="1" s="1"/>
  <c r="Y23" i="1"/>
  <c r="Y47" i="1"/>
  <c r="R124" i="1"/>
  <c r="T124" i="1" s="1"/>
  <c r="AC124" i="1" s="1"/>
  <c r="R128" i="1"/>
  <c r="T128" i="1" s="1"/>
  <c r="AC128" i="1" s="1"/>
  <c r="X129" i="1"/>
  <c r="R132" i="1"/>
  <c r="T132" i="1" s="1"/>
  <c r="AC132" i="1" s="1"/>
  <c r="R136" i="1"/>
  <c r="T136" i="1" s="1"/>
  <c r="AC136" i="1" s="1"/>
  <c r="X137" i="1"/>
  <c r="R140" i="1"/>
  <c r="T140" i="1" s="1"/>
  <c r="AC140" i="1" s="1"/>
  <c r="R144" i="1"/>
  <c r="T144" i="1" s="1"/>
  <c r="AC144" i="1" s="1"/>
  <c r="X148" i="1"/>
  <c r="Y195" i="1"/>
  <c r="S197" i="1"/>
  <c r="U197" i="1" s="1"/>
  <c r="R197" i="1"/>
  <c r="T197" i="1" s="1"/>
  <c r="AC197" i="1" s="1"/>
  <c r="R3" i="1"/>
  <c r="T3" i="1" s="1"/>
  <c r="AC3" i="1" s="1"/>
  <c r="M201" i="1"/>
  <c r="M200" i="1"/>
  <c r="M196" i="1"/>
  <c r="M192" i="1"/>
  <c r="M188" i="1"/>
  <c r="M184" i="1"/>
  <c r="M180" i="1"/>
  <c r="M179" i="1"/>
  <c r="M178" i="1"/>
  <c r="M177" i="1"/>
  <c r="M176" i="1"/>
  <c r="M175" i="1"/>
  <c r="M174" i="1"/>
  <c r="M173" i="1"/>
  <c r="M172" i="1"/>
  <c r="M171" i="1"/>
  <c r="M198" i="1"/>
  <c r="M197" i="1"/>
  <c r="M194" i="1"/>
  <c r="M193" i="1"/>
  <c r="M190" i="1"/>
  <c r="M189" i="1"/>
  <c r="M186" i="1"/>
  <c r="M185" i="1"/>
  <c r="M182" i="1"/>
  <c r="M181" i="1"/>
  <c r="M187" i="1"/>
  <c r="M169" i="1"/>
  <c r="M167" i="1"/>
  <c r="M165" i="1"/>
  <c r="M163" i="1"/>
  <c r="M161" i="1"/>
  <c r="M159" i="1"/>
  <c r="M157" i="1"/>
  <c r="M155" i="1"/>
  <c r="M153" i="1"/>
  <c r="M151" i="1"/>
  <c r="M149" i="1"/>
  <c r="M147" i="1"/>
  <c r="M14" i="1"/>
  <c r="M10" i="1"/>
  <c r="M8" i="1"/>
  <c r="M6" i="1"/>
  <c r="M4" i="1"/>
  <c r="M199" i="1"/>
  <c r="M183" i="1"/>
  <c r="R5" i="1"/>
  <c r="T5" i="1" s="1"/>
  <c r="AC5" i="1" s="1"/>
  <c r="I15" i="1"/>
  <c r="C8" i="1" s="1"/>
  <c r="I11" i="1"/>
  <c r="C6" i="1" s="1"/>
  <c r="M11" i="1"/>
  <c r="I12" i="1"/>
  <c r="C4" i="1" s="1"/>
  <c r="M13" i="1"/>
  <c r="S13" i="1"/>
  <c r="U13" i="1" s="1"/>
  <c r="I14" i="1"/>
  <c r="C3" i="1" s="1"/>
  <c r="Z31" i="1"/>
  <c r="Z86" i="1"/>
  <c r="M93" i="1"/>
  <c r="M95" i="1"/>
  <c r="M97" i="1"/>
  <c r="M99" i="1"/>
  <c r="M101" i="1"/>
  <c r="M103" i="1"/>
  <c r="M105" i="1"/>
  <c r="M107" i="1"/>
  <c r="M109" i="1"/>
  <c r="M111" i="1"/>
  <c r="M113" i="1"/>
  <c r="M115" i="1"/>
  <c r="M117" i="1"/>
  <c r="M119" i="1"/>
  <c r="M121" i="1"/>
  <c r="R123" i="1"/>
  <c r="T123" i="1" s="1"/>
  <c r="AC123" i="1" s="1"/>
  <c r="M124" i="1"/>
  <c r="R127" i="1"/>
  <c r="T127" i="1" s="1"/>
  <c r="AC127" i="1" s="1"/>
  <c r="M128" i="1"/>
  <c r="R131" i="1"/>
  <c r="T131" i="1" s="1"/>
  <c r="AC131" i="1" s="1"/>
  <c r="M132" i="1"/>
  <c r="R135" i="1"/>
  <c r="T135" i="1" s="1"/>
  <c r="AC135" i="1" s="1"/>
  <c r="M136" i="1"/>
  <c r="R139" i="1"/>
  <c r="T139" i="1" s="1"/>
  <c r="AC139" i="1" s="1"/>
  <c r="M140" i="1"/>
  <c r="R143" i="1"/>
  <c r="T143" i="1" s="1"/>
  <c r="AC143" i="1" s="1"/>
  <c r="M144" i="1"/>
  <c r="M150" i="1"/>
  <c r="M158" i="1"/>
  <c r="M166" i="1"/>
  <c r="R175" i="1"/>
  <c r="T175" i="1" s="1"/>
  <c r="AC175" i="1" s="1"/>
  <c r="S175" i="1"/>
  <c r="U175" i="1" s="1"/>
  <c r="R192" i="1"/>
  <c r="T192" i="1" s="1"/>
  <c r="AC192" i="1" s="1"/>
  <c r="S192" i="1"/>
  <c r="U192" i="1" s="1"/>
  <c r="R173" i="1"/>
  <c r="T173" i="1" s="1"/>
  <c r="AC173" i="1" s="1"/>
  <c r="S173" i="1"/>
  <c r="U173" i="1" s="1"/>
  <c r="R171" i="1"/>
  <c r="T171" i="1" s="1"/>
  <c r="AC171" i="1" s="1"/>
  <c r="S171" i="1"/>
  <c r="U171" i="1" s="1"/>
  <c r="R172" i="1"/>
  <c r="T172" i="1" s="1"/>
  <c r="AC172" i="1" s="1"/>
  <c r="S172" i="1"/>
  <c r="U172" i="1" s="1"/>
  <c r="D173" i="1"/>
  <c r="N174" i="1" s="1"/>
  <c r="R179" i="1"/>
  <c r="T179" i="1" s="1"/>
  <c r="AC179" i="1" s="1"/>
  <c r="S179" i="1"/>
  <c r="U179" i="1" s="1"/>
  <c r="R180" i="1"/>
  <c r="T180" i="1" s="1"/>
  <c r="AC180" i="1" s="1"/>
  <c r="S180" i="1"/>
  <c r="U180" i="1" s="1"/>
  <c r="R146" i="1"/>
  <c r="T146" i="1" s="1"/>
  <c r="AC146" i="1" s="1"/>
  <c r="R147" i="1"/>
  <c r="T147" i="1" s="1"/>
  <c r="AC147" i="1" s="1"/>
  <c r="R148" i="1"/>
  <c r="T148" i="1" s="1"/>
  <c r="AC148" i="1" s="1"/>
  <c r="R149" i="1"/>
  <c r="T149" i="1" s="1"/>
  <c r="AC149" i="1" s="1"/>
  <c r="R150" i="1"/>
  <c r="T150" i="1" s="1"/>
  <c r="AC150" i="1" s="1"/>
  <c r="R151" i="1"/>
  <c r="T151" i="1" s="1"/>
  <c r="AC151" i="1" s="1"/>
  <c r="R152" i="1"/>
  <c r="T152" i="1" s="1"/>
  <c r="AC152" i="1" s="1"/>
  <c r="R153" i="1"/>
  <c r="T153" i="1" s="1"/>
  <c r="AC153" i="1" s="1"/>
  <c r="R154" i="1"/>
  <c r="T154" i="1" s="1"/>
  <c r="AC154" i="1" s="1"/>
  <c r="R155" i="1"/>
  <c r="T155" i="1" s="1"/>
  <c r="AC155" i="1" s="1"/>
  <c r="R156" i="1"/>
  <c r="T156" i="1" s="1"/>
  <c r="AC156" i="1" s="1"/>
  <c r="R157" i="1"/>
  <c r="T157" i="1" s="1"/>
  <c r="AC157" i="1" s="1"/>
  <c r="R158" i="1"/>
  <c r="T158" i="1" s="1"/>
  <c r="AC158" i="1" s="1"/>
  <c r="R159" i="1"/>
  <c r="T159" i="1" s="1"/>
  <c r="AC159" i="1" s="1"/>
  <c r="R160" i="1"/>
  <c r="T160" i="1" s="1"/>
  <c r="AC160" i="1" s="1"/>
  <c r="R161" i="1"/>
  <c r="T161" i="1" s="1"/>
  <c r="AC161" i="1" s="1"/>
  <c r="R162" i="1"/>
  <c r="T162" i="1" s="1"/>
  <c r="AC162" i="1" s="1"/>
  <c r="R163" i="1"/>
  <c r="T163" i="1" s="1"/>
  <c r="AC163" i="1" s="1"/>
  <c r="R164" i="1"/>
  <c r="T164" i="1" s="1"/>
  <c r="AC164" i="1" s="1"/>
  <c r="R165" i="1"/>
  <c r="T165" i="1" s="1"/>
  <c r="AC165" i="1" s="1"/>
  <c r="R166" i="1"/>
  <c r="T166" i="1" s="1"/>
  <c r="AC166" i="1" s="1"/>
  <c r="R167" i="1"/>
  <c r="T167" i="1" s="1"/>
  <c r="AC167" i="1" s="1"/>
  <c r="R168" i="1"/>
  <c r="T168" i="1" s="1"/>
  <c r="AC168" i="1" s="1"/>
  <c r="R169" i="1"/>
  <c r="T169" i="1" s="1"/>
  <c r="AC169" i="1" s="1"/>
  <c r="R170" i="1"/>
  <c r="T170" i="1" s="1"/>
  <c r="AC170" i="1" s="1"/>
  <c r="S170" i="1"/>
  <c r="U170" i="1" s="1"/>
  <c r="Y170" i="1" s="1"/>
  <c r="R174" i="1"/>
  <c r="T174" i="1" s="1"/>
  <c r="AC174" i="1" s="1"/>
  <c r="S174" i="1"/>
  <c r="U174" i="1" s="1"/>
  <c r="R178" i="1"/>
  <c r="T178" i="1" s="1"/>
  <c r="AC178" i="1" s="1"/>
  <c r="S178" i="1"/>
  <c r="U178" i="1" s="1"/>
  <c r="R201" i="1"/>
  <c r="T201" i="1" s="1"/>
  <c r="AC201" i="1" s="1"/>
  <c r="S201" i="1"/>
  <c r="U201" i="1" s="1"/>
  <c r="D181" i="1"/>
  <c r="N182" i="1" s="1"/>
  <c r="D182" i="1"/>
  <c r="N183" i="1" s="1"/>
  <c r="D183" i="1"/>
  <c r="N184" i="1" s="1"/>
  <c r="D184" i="1"/>
  <c r="N185" i="1" s="1"/>
  <c r="D185" i="1"/>
  <c r="N186" i="1" s="1"/>
  <c r="D186" i="1"/>
  <c r="N187" i="1" s="1"/>
  <c r="D187" i="1"/>
  <c r="N188" i="1" s="1"/>
  <c r="D188" i="1"/>
  <c r="N189" i="1" s="1"/>
  <c r="D189" i="1"/>
  <c r="N190" i="1" s="1"/>
  <c r="D190" i="1"/>
  <c r="N191" i="1" s="1"/>
  <c r="D191" i="1"/>
  <c r="N192" i="1" s="1"/>
  <c r="D192" i="1"/>
  <c r="N193" i="1" s="1"/>
  <c r="D193" i="1"/>
  <c r="N194" i="1" s="1"/>
  <c r="D194" i="1"/>
  <c r="N195" i="1" s="1"/>
  <c r="D195" i="1"/>
  <c r="N196" i="1" s="1"/>
  <c r="D196" i="1"/>
  <c r="N197" i="1" s="1"/>
  <c r="D197" i="1"/>
  <c r="N198" i="1" s="1"/>
  <c r="D198" i="1"/>
  <c r="N199" i="1" s="1"/>
  <c r="D199" i="1"/>
  <c r="N200" i="1" s="1"/>
  <c r="D200" i="1"/>
  <c r="N201" i="1" s="1"/>
  <c r="AA150" i="1" l="1"/>
  <c r="AB150" i="1" s="1"/>
  <c r="AF150" i="1"/>
  <c r="AG150" i="1" s="1"/>
  <c r="AH150" i="1" s="1"/>
  <c r="AA107" i="1"/>
  <c r="AB107" i="1" s="1"/>
  <c r="AF107" i="1"/>
  <c r="AG107" i="1" s="1"/>
  <c r="AH107" i="1" s="1"/>
  <c r="AA199" i="1"/>
  <c r="AB199" i="1" s="1"/>
  <c r="AF199" i="1"/>
  <c r="AG199" i="1" s="1"/>
  <c r="AH199" i="1" s="1"/>
  <c r="AA151" i="1"/>
  <c r="AB151" i="1" s="1"/>
  <c r="AF151" i="1"/>
  <c r="AG151" i="1" s="1"/>
  <c r="AH151" i="1" s="1"/>
  <c r="AA159" i="1"/>
  <c r="AB159" i="1" s="1"/>
  <c r="AF159" i="1"/>
  <c r="AG159" i="1" s="1"/>
  <c r="AH159" i="1" s="1"/>
  <c r="AA182" i="1"/>
  <c r="AB182" i="1" s="1"/>
  <c r="AF182" i="1"/>
  <c r="AG182" i="1" s="1"/>
  <c r="AH182" i="1" s="1"/>
  <c r="AA190" i="1"/>
  <c r="AB190" i="1" s="1"/>
  <c r="AF190" i="1"/>
  <c r="AG190" i="1" s="1"/>
  <c r="AH190" i="1" s="1"/>
  <c r="AA174" i="1"/>
  <c r="AB174" i="1" s="1"/>
  <c r="AF174" i="1"/>
  <c r="AG174" i="1" s="1"/>
  <c r="AH174" i="1" s="1"/>
  <c r="AA188" i="1"/>
  <c r="AB188" i="1" s="1"/>
  <c r="AF188" i="1"/>
  <c r="AG188" i="1" s="1"/>
  <c r="AH188" i="1" s="1"/>
  <c r="AA201" i="1"/>
  <c r="AB201" i="1" s="1"/>
  <c r="AF201" i="1"/>
  <c r="AG201" i="1" s="1"/>
  <c r="AH201" i="1" s="1"/>
  <c r="AA43" i="1"/>
  <c r="AB43" i="1" s="1"/>
  <c r="AF43" i="1"/>
  <c r="AG43" i="1" s="1"/>
  <c r="AH43" i="1" s="1"/>
  <c r="AA51" i="1"/>
  <c r="AB51" i="1" s="1"/>
  <c r="AF51" i="1"/>
  <c r="AG51" i="1" s="1"/>
  <c r="AH51" i="1" s="1"/>
  <c r="AA59" i="1"/>
  <c r="AB59" i="1" s="1"/>
  <c r="AF59" i="1"/>
  <c r="AG59" i="1" s="1"/>
  <c r="AH59" i="1" s="1"/>
  <c r="AA63" i="1"/>
  <c r="AB63" i="1" s="1"/>
  <c r="AF63" i="1"/>
  <c r="AG63" i="1" s="1"/>
  <c r="AH63" i="1" s="1"/>
  <c r="AA70" i="1"/>
  <c r="AB70" i="1" s="1"/>
  <c r="AF70" i="1"/>
  <c r="AG70" i="1" s="1"/>
  <c r="AH70" i="1" s="1"/>
  <c r="AA78" i="1"/>
  <c r="AB78" i="1" s="1"/>
  <c r="AF78" i="1"/>
  <c r="AG78" i="1" s="1"/>
  <c r="AH78" i="1" s="1"/>
  <c r="AA86" i="1"/>
  <c r="AB86" i="1" s="1"/>
  <c r="AF86" i="1"/>
  <c r="AG86" i="1" s="1"/>
  <c r="AH86" i="1" s="1"/>
  <c r="AF120" i="1"/>
  <c r="AG120" i="1" s="1"/>
  <c r="AH120" i="1" s="1"/>
  <c r="AF137" i="1"/>
  <c r="AG137" i="1" s="1"/>
  <c r="AH137" i="1" s="1"/>
  <c r="AA143" i="1"/>
  <c r="AB143" i="1" s="1"/>
  <c r="AF143" i="1"/>
  <c r="AG143" i="1" s="1"/>
  <c r="AH143" i="1" s="1"/>
  <c r="AF160" i="1"/>
  <c r="AG160" i="1" s="1"/>
  <c r="AH160" i="1" s="1"/>
  <c r="AA136" i="1"/>
  <c r="AB136" i="1" s="1"/>
  <c r="AF136" i="1"/>
  <c r="AG136" i="1" s="1"/>
  <c r="AH136" i="1" s="1"/>
  <c r="AA128" i="1"/>
  <c r="AB128" i="1" s="1"/>
  <c r="AF128" i="1"/>
  <c r="AG128" i="1" s="1"/>
  <c r="AH128" i="1" s="1"/>
  <c r="AA113" i="1"/>
  <c r="AB113" i="1" s="1"/>
  <c r="AF113" i="1"/>
  <c r="AG113" i="1" s="1"/>
  <c r="AH113" i="1" s="1"/>
  <c r="AA97" i="1"/>
  <c r="AB97" i="1" s="1"/>
  <c r="AF97" i="1"/>
  <c r="AG97" i="1" s="1"/>
  <c r="AH97" i="1" s="1"/>
  <c r="Z27" i="1"/>
  <c r="AA13" i="1"/>
  <c r="AB13" i="1" s="1"/>
  <c r="AF13" i="1"/>
  <c r="AG13" i="1" s="1"/>
  <c r="AH13" i="1" s="1"/>
  <c r="AA4" i="1"/>
  <c r="AB4" i="1" s="1"/>
  <c r="AF4" i="1"/>
  <c r="AG4" i="1" s="1"/>
  <c r="AH4" i="1" s="1"/>
  <c r="AA14" i="1"/>
  <c r="AB14" i="1" s="1"/>
  <c r="AF14" i="1"/>
  <c r="AG14" i="1" s="1"/>
  <c r="AH14" i="1" s="1"/>
  <c r="AA161" i="1"/>
  <c r="AB161" i="1" s="1"/>
  <c r="AF161" i="1"/>
  <c r="AG161" i="1" s="1"/>
  <c r="AH161" i="1" s="1"/>
  <c r="AA185" i="1"/>
  <c r="AB185" i="1" s="1"/>
  <c r="AF185" i="1"/>
  <c r="AG185" i="1" s="1"/>
  <c r="AH185" i="1" s="1"/>
  <c r="AA171" i="1"/>
  <c r="AB171" i="1" s="1"/>
  <c r="AF171" i="1"/>
  <c r="AG171" i="1" s="1"/>
  <c r="AH171" i="1" s="1"/>
  <c r="AA179" i="1"/>
  <c r="AB179" i="1" s="1"/>
  <c r="AF179" i="1"/>
  <c r="AG179" i="1" s="1"/>
  <c r="AH179" i="1" s="1"/>
  <c r="AF16" i="1"/>
  <c r="AG16" i="1" s="1"/>
  <c r="AH16" i="1" s="1"/>
  <c r="AA24" i="1"/>
  <c r="AB24" i="1" s="1"/>
  <c r="AF24" i="1"/>
  <c r="AG24" i="1" s="1"/>
  <c r="AH24" i="1" s="1"/>
  <c r="AA32" i="1"/>
  <c r="AB32" i="1" s="1"/>
  <c r="AF32" i="1"/>
  <c r="AG32" i="1" s="1"/>
  <c r="AH32" i="1" s="1"/>
  <c r="AA40" i="1"/>
  <c r="AB40" i="1" s="1"/>
  <c r="AF40" i="1"/>
  <c r="AG40" i="1" s="1"/>
  <c r="AH40" i="1" s="1"/>
  <c r="AF48" i="1"/>
  <c r="AG48" i="1" s="1"/>
  <c r="AH48" i="1" s="1"/>
  <c r="AA56" i="1"/>
  <c r="AB56" i="1" s="1"/>
  <c r="AF56" i="1"/>
  <c r="AG56" i="1" s="1"/>
  <c r="AH56" i="1" s="1"/>
  <c r="AA60" i="1"/>
  <c r="AB60" i="1" s="1"/>
  <c r="AF60" i="1"/>
  <c r="AG60" i="1" s="1"/>
  <c r="AH60" i="1" s="1"/>
  <c r="AA68" i="1"/>
  <c r="AB68" i="1" s="1"/>
  <c r="AF68" i="1"/>
  <c r="AG68" i="1" s="1"/>
  <c r="AH68" i="1" s="1"/>
  <c r="AA75" i="1"/>
  <c r="AB75" i="1" s="1"/>
  <c r="AF75" i="1"/>
  <c r="AG75" i="1" s="1"/>
  <c r="AH75" i="1" s="1"/>
  <c r="AA83" i="1"/>
  <c r="AB83" i="1" s="1"/>
  <c r="AF83" i="1"/>
  <c r="AG83" i="1" s="1"/>
  <c r="AH83" i="1" s="1"/>
  <c r="AA106" i="1"/>
  <c r="AB106" i="1" s="1"/>
  <c r="AF106" i="1"/>
  <c r="AG106" i="1" s="1"/>
  <c r="AH106" i="1" s="1"/>
  <c r="AA122" i="1"/>
  <c r="AB122" i="1" s="1"/>
  <c r="AF122" i="1"/>
  <c r="AG122" i="1" s="1"/>
  <c r="AH122" i="1" s="1"/>
  <c r="AF131" i="1"/>
  <c r="AG131" i="1" s="1"/>
  <c r="AH131" i="1" s="1"/>
  <c r="AF168" i="1"/>
  <c r="AG168" i="1" s="1"/>
  <c r="AH168" i="1" s="1"/>
  <c r="AA7" i="1"/>
  <c r="AB7" i="1" s="1"/>
  <c r="AF7" i="1"/>
  <c r="AG7" i="1" s="1"/>
  <c r="AH7" i="1" s="1"/>
  <c r="AA166" i="1"/>
  <c r="AB166" i="1" s="1"/>
  <c r="AF166" i="1"/>
  <c r="AG166" i="1" s="1"/>
  <c r="AH166" i="1" s="1"/>
  <c r="AA119" i="1"/>
  <c r="AB119" i="1" s="1"/>
  <c r="AF119" i="1"/>
  <c r="AG119" i="1" s="1"/>
  <c r="AH119" i="1" s="1"/>
  <c r="AA111" i="1"/>
  <c r="AB111" i="1" s="1"/>
  <c r="AF111" i="1"/>
  <c r="AG111" i="1" s="1"/>
  <c r="AH111" i="1" s="1"/>
  <c r="AA103" i="1"/>
  <c r="AB103" i="1" s="1"/>
  <c r="AF103" i="1"/>
  <c r="AG103" i="1" s="1"/>
  <c r="AH103" i="1" s="1"/>
  <c r="AA95" i="1"/>
  <c r="AB95" i="1" s="1"/>
  <c r="AF95" i="1"/>
  <c r="AG95" i="1" s="1"/>
  <c r="AH95" i="1" s="1"/>
  <c r="Z19" i="1"/>
  <c r="AA6" i="1"/>
  <c r="AB6" i="1" s="1"/>
  <c r="AF6" i="1"/>
  <c r="AG6" i="1" s="1"/>
  <c r="AH6" i="1" s="1"/>
  <c r="AA147" i="1"/>
  <c r="AB147" i="1" s="1"/>
  <c r="AF147" i="1"/>
  <c r="AG147" i="1" s="1"/>
  <c r="AH147" i="1" s="1"/>
  <c r="AA155" i="1"/>
  <c r="AB155" i="1" s="1"/>
  <c r="AF155" i="1"/>
  <c r="AG155" i="1" s="1"/>
  <c r="AH155" i="1" s="1"/>
  <c r="AA163" i="1"/>
  <c r="AB163" i="1" s="1"/>
  <c r="AF163" i="1"/>
  <c r="AG163" i="1" s="1"/>
  <c r="AH163" i="1" s="1"/>
  <c r="AA187" i="1"/>
  <c r="AB187" i="1" s="1"/>
  <c r="AF187" i="1"/>
  <c r="AG187" i="1" s="1"/>
  <c r="AH187" i="1" s="1"/>
  <c r="AA186" i="1"/>
  <c r="AB186" i="1" s="1"/>
  <c r="AF186" i="1"/>
  <c r="AG186" i="1" s="1"/>
  <c r="AH186" i="1" s="1"/>
  <c r="AA194" i="1"/>
  <c r="AB194" i="1" s="1"/>
  <c r="AF194" i="1"/>
  <c r="AG194" i="1" s="1"/>
  <c r="AH194" i="1" s="1"/>
  <c r="AA172" i="1"/>
  <c r="AB172" i="1" s="1"/>
  <c r="AF172" i="1"/>
  <c r="AG172" i="1" s="1"/>
  <c r="AH172" i="1" s="1"/>
  <c r="AA176" i="1"/>
  <c r="AB176" i="1" s="1"/>
  <c r="AF176" i="1"/>
  <c r="AG176" i="1" s="1"/>
  <c r="AH176" i="1" s="1"/>
  <c r="AA180" i="1"/>
  <c r="AB180" i="1" s="1"/>
  <c r="AF180" i="1"/>
  <c r="AG180" i="1" s="1"/>
  <c r="AH180" i="1" s="1"/>
  <c r="AA196" i="1"/>
  <c r="AB196" i="1" s="1"/>
  <c r="AF196" i="1"/>
  <c r="AG196" i="1" s="1"/>
  <c r="AH196" i="1" s="1"/>
  <c r="Y35" i="1"/>
  <c r="Y112" i="1"/>
  <c r="X96" i="1"/>
  <c r="AA156" i="1"/>
  <c r="AB156" i="1" s="1"/>
  <c r="AF156" i="1"/>
  <c r="AG156" i="1" s="1"/>
  <c r="AH156" i="1" s="1"/>
  <c r="AA3" i="1"/>
  <c r="AB3" i="1" s="1"/>
  <c r="AF3" i="1"/>
  <c r="AG3" i="1" s="1"/>
  <c r="AH3" i="1" s="1"/>
  <c r="AA17" i="1"/>
  <c r="AB17" i="1" s="1"/>
  <c r="AF17" i="1"/>
  <c r="AG17" i="1" s="1"/>
  <c r="AH17" i="1" s="1"/>
  <c r="AA21" i="1"/>
  <c r="AB21" i="1" s="1"/>
  <c r="AF21" i="1"/>
  <c r="AG21" i="1" s="1"/>
  <c r="AH21" i="1" s="1"/>
  <c r="AA25" i="1"/>
  <c r="AB25" i="1" s="1"/>
  <c r="AF25" i="1"/>
  <c r="AG25" i="1" s="1"/>
  <c r="AH25" i="1" s="1"/>
  <c r="AA29" i="1"/>
  <c r="AB29" i="1" s="1"/>
  <c r="AF29" i="1"/>
  <c r="AG29" i="1" s="1"/>
  <c r="AH29" i="1" s="1"/>
  <c r="AA33" i="1"/>
  <c r="AB33" i="1" s="1"/>
  <c r="AF33" i="1"/>
  <c r="AG33" i="1" s="1"/>
  <c r="AH33" i="1" s="1"/>
  <c r="AA37" i="1"/>
  <c r="AB37" i="1" s="1"/>
  <c r="AF37" i="1"/>
  <c r="AG37" i="1" s="1"/>
  <c r="AH37" i="1" s="1"/>
  <c r="AA41" i="1"/>
  <c r="AB41" i="1" s="1"/>
  <c r="AF41" i="1"/>
  <c r="AG41" i="1" s="1"/>
  <c r="AH41" i="1" s="1"/>
  <c r="AA45" i="1"/>
  <c r="AB45" i="1" s="1"/>
  <c r="AF45" i="1"/>
  <c r="AG45" i="1" s="1"/>
  <c r="AH45" i="1" s="1"/>
  <c r="AA49" i="1"/>
  <c r="AB49" i="1" s="1"/>
  <c r="AF49" i="1"/>
  <c r="AG49" i="1" s="1"/>
  <c r="AH49" i="1" s="1"/>
  <c r="AA53" i="1"/>
  <c r="AB53" i="1" s="1"/>
  <c r="AF53" i="1"/>
  <c r="AG53" i="1" s="1"/>
  <c r="AH53" i="1" s="1"/>
  <c r="AA57" i="1"/>
  <c r="AB57" i="1" s="1"/>
  <c r="AF57" i="1"/>
  <c r="AG57" i="1" s="1"/>
  <c r="AH57" i="1" s="1"/>
  <c r="AA61" i="1"/>
  <c r="AB61" i="1" s="1"/>
  <c r="AF61" i="1"/>
  <c r="AG61" i="1" s="1"/>
  <c r="AH61" i="1" s="1"/>
  <c r="AA65" i="1"/>
  <c r="AB65" i="1" s="1"/>
  <c r="AF65" i="1"/>
  <c r="AG65" i="1" s="1"/>
  <c r="AH65" i="1" s="1"/>
  <c r="AA195" i="1"/>
  <c r="AB195" i="1" s="1"/>
  <c r="AF195" i="1"/>
  <c r="AG195" i="1" s="1"/>
  <c r="AH195" i="1" s="1"/>
  <c r="AA72" i="1"/>
  <c r="AB72" i="1" s="1"/>
  <c r="AF72" i="1"/>
  <c r="AG72" i="1" s="1"/>
  <c r="AH72" i="1" s="1"/>
  <c r="AA76" i="1"/>
  <c r="AB76" i="1" s="1"/>
  <c r="AF76" i="1"/>
  <c r="AG76" i="1" s="1"/>
  <c r="AH76" i="1" s="1"/>
  <c r="AA80" i="1"/>
  <c r="AB80" i="1" s="1"/>
  <c r="AF80" i="1"/>
  <c r="AG80" i="1" s="1"/>
  <c r="AH80" i="1" s="1"/>
  <c r="AA84" i="1"/>
  <c r="AB84" i="1" s="1"/>
  <c r="AF84" i="1"/>
  <c r="AG84" i="1" s="1"/>
  <c r="AH84" i="1" s="1"/>
  <c r="AA88" i="1"/>
  <c r="AB88" i="1" s="1"/>
  <c r="AF88" i="1"/>
  <c r="AG88" i="1" s="1"/>
  <c r="AH88" i="1" s="1"/>
  <c r="AA92" i="1"/>
  <c r="AB92" i="1" s="1"/>
  <c r="AF92" i="1"/>
  <c r="AG92" i="1" s="1"/>
  <c r="AH92" i="1" s="1"/>
  <c r="AA100" i="1"/>
  <c r="AB100" i="1" s="1"/>
  <c r="AF100" i="1"/>
  <c r="AG100" i="1" s="1"/>
  <c r="AH100" i="1" s="1"/>
  <c r="AA108" i="1"/>
  <c r="AB108" i="1" s="1"/>
  <c r="AF108" i="1"/>
  <c r="AG108" i="1" s="1"/>
  <c r="AH108" i="1" s="1"/>
  <c r="AA116" i="1"/>
  <c r="AB116" i="1" s="1"/>
  <c r="AF116" i="1"/>
  <c r="AG116" i="1" s="1"/>
  <c r="AH116" i="1" s="1"/>
  <c r="AA125" i="1"/>
  <c r="AB125" i="1" s="1"/>
  <c r="AF125" i="1"/>
  <c r="AG125" i="1" s="1"/>
  <c r="AH125" i="1" s="1"/>
  <c r="AA133" i="1"/>
  <c r="AB133" i="1" s="1"/>
  <c r="AF133" i="1"/>
  <c r="AG133" i="1" s="1"/>
  <c r="AH133" i="1" s="1"/>
  <c r="AA141" i="1"/>
  <c r="AB141" i="1" s="1"/>
  <c r="AF141" i="1"/>
  <c r="AG141" i="1" s="1"/>
  <c r="AH141" i="1" s="1"/>
  <c r="AA148" i="1"/>
  <c r="AB148" i="1" s="1"/>
  <c r="AF148" i="1"/>
  <c r="AG148" i="1" s="1"/>
  <c r="AH148" i="1" s="1"/>
  <c r="AA135" i="1"/>
  <c r="AB135" i="1" s="1"/>
  <c r="AF135" i="1"/>
  <c r="AG135" i="1" s="1"/>
  <c r="AH135" i="1" s="1"/>
  <c r="AA170" i="1"/>
  <c r="AB170" i="1" s="1"/>
  <c r="AF170" i="1"/>
  <c r="AG170" i="1" s="1"/>
  <c r="AH170" i="1" s="1"/>
  <c r="AA164" i="1"/>
  <c r="AB164" i="1" s="1"/>
  <c r="AF164" i="1"/>
  <c r="AG164" i="1" s="1"/>
  <c r="AH164" i="1" s="1"/>
  <c r="AA115" i="1"/>
  <c r="AB115" i="1" s="1"/>
  <c r="AF115" i="1"/>
  <c r="AG115" i="1" s="1"/>
  <c r="AH115" i="1" s="1"/>
  <c r="AA99" i="1"/>
  <c r="AB99" i="1" s="1"/>
  <c r="AF99" i="1"/>
  <c r="AG99" i="1" s="1"/>
  <c r="AH99" i="1" s="1"/>
  <c r="AA10" i="1"/>
  <c r="AB10" i="1" s="1"/>
  <c r="AF10" i="1"/>
  <c r="AG10" i="1" s="1"/>
  <c r="AH10" i="1" s="1"/>
  <c r="AA167" i="1"/>
  <c r="AB167" i="1" s="1"/>
  <c r="AF167" i="1"/>
  <c r="AG167" i="1" s="1"/>
  <c r="AH167" i="1" s="1"/>
  <c r="AA198" i="1"/>
  <c r="AB198" i="1" s="1"/>
  <c r="AF198" i="1"/>
  <c r="AG198" i="1" s="1"/>
  <c r="AH198" i="1" s="1"/>
  <c r="AA178" i="1"/>
  <c r="AB178" i="1" s="1"/>
  <c r="AF178" i="1"/>
  <c r="AG178" i="1" s="1"/>
  <c r="AH178" i="1" s="1"/>
  <c r="AA152" i="1"/>
  <c r="AB152" i="1" s="1"/>
  <c r="AF152" i="1"/>
  <c r="AG152" i="1" s="1"/>
  <c r="AH152" i="1" s="1"/>
  <c r="AA47" i="1"/>
  <c r="AB47" i="1" s="1"/>
  <c r="AF47" i="1"/>
  <c r="AG47" i="1" s="1"/>
  <c r="AH47" i="1" s="1"/>
  <c r="AA55" i="1"/>
  <c r="AB55" i="1" s="1"/>
  <c r="AF55" i="1"/>
  <c r="AG55" i="1" s="1"/>
  <c r="AH55" i="1" s="1"/>
  <c r="AA67" i="1"/>
  <c r="AB67" i="1" s="1"/>
  <c r="AF67" i="1"/>
  <c r="AG67" i="1" s="1"/>
  <c r="AH67" i="1" s="1"/>
  <c r="AA74" i="1"/>
  <c r="AB74" i="1" s="1"/>
  <c r="AF74" i="1"/>
  <c r="AG74" i="1" s="1"/>
  <c r="AH74" i="1" s="1"/>
  <c r="AA82" i="1"/>
  <c r="AB82" i="1" s="1"/>
  <c r="AF82" i="1"/>
  <c r="AG82" i="1" s="1"/>
  <c r="AH82" i="1" s="1"/>
  <c r="AA90" i="1"/>
  <c r="AB90" i="1" s="1"/>
  <c r="AF90" i="1"/>
  <c r="AG90" i="1" s="1"/>
  <c r="AH90" i="1" s="1"/>
  <c r="AF104" i="1"/>
  <c r="AG104" i="1" s="1"/>
  <c r="AH104" i="1" s="1"/>
  <c r="AA144" i="1"/>
  <c r="AB144" i="1" s="1"/>
  <c r="AF144" i="1"/>
  <c r="AG144" i="1" s="1"/>
  <c r="AH144" i="1" s="1"/>
  <c r="AA121" i="1"/>
  <c r="AB121" i="1" s="1"/>
  <c r="AF121" i="1"/>
  <c r="AG121" i="1" s="1"/>
  <c r="AH121" i="1" s="1"/>
  <c r="AA105" i="1"/>
  <c r="AB105" i="1" s="1"/>
  <c r="AF105" i="1"/>
  <c r="AG105" i="1" s="1"/>
  <c r="AH105" i="1" s="1"/>
  <c r="Z78" i="1"/>
  <c r="AA153" i="1"/>
  <c r="AB153" i="1" s="1"/>
  <c r="AF153" i="1"/>
  <c r="AG153" i="1" s="1"/>
  <c r="AH153" i="1" s="1"/>
  <c r="AA169" i="1"/>
  <c r="AB169" i="1" s="1"/>
  <c r="AF169" i="1"/>
  <c r="AG169" i="1" s="1"/>
  <c r="AH169" i="1" s="1"/>
  <c r="AA193" i="1"/>
  <c r="AB193" i="1" s="1"/>
  <c r="AF193" i="1"/>
  <c r="AG193" i="1" s="1"/>
  <c r="AH193" i="1" s="1"/>
  <c r="AA175" i="1"/>
  <c r="AB175" i="1" s="1"/>
  <c r="AF175" i="1"/>
  <c r="AG175" i="1" s="1"/>
  <c r="AH175" i="1" s="1"/>
  <c r="AA192" i="1"/>
  <c r="AB192" i="1" s="1"/>
  <c r="AF192" i="1"/>
  <c r="AG192" i="1" s="1"/>
  <c r="AH192" i="1" s="1"/>
  <c r="Y43" i="1"/>
  <c r="Z120" i="1"/>
  <c r="AF20" i="1"/>
  <c r="AG20" i="1" s="1"/>
  <c r="AH20" i="1" s="1"/>
  <c r="AA28" i="1"/>
  <c r="AB28" i="1" s="1"/>
  <c r="AF28" i="1"/>
  <c r="AG28" i="1" s="1"/>
  <c r="AH28" i="1" s="1"/>
  <c r="AA36" i="1"/>
  <c r="AB36" i="1" s="1"/>
  <c r="AF36" i="1"/>
  <c r="AG36" i="1" s="1"/>
  <c r="AH36" i="1" s="1"/>
  <c r="AA44" i="1"/>
  <c r="AB44" i="1" s="1"/>
  <c r="AF44" i="1"/>
  <c r="AG44" i="1" s="1"/>
  <c r="AH44" i="1" s="1"/>
  <c r="AA52" i="1"/>
  <c r="AB52" i="1" s="1"/>
  <c r="AF52" i="1"/>
  <c r="AG52" i="1" s="1"/>
  <c r="AH52" i="1" s="1"/>
  <c r="AA64" i="1"/>
  <c r="AB64" i="1" s="1"/>
  <c r="AF64" i="1"/>
  <c r="AG64" i="1" s="1"/>
  <c r="AH64" i="1" s="1"/>
  <c r="AA71" i="1"/>
  <c r="AB71" i="1" s="1"/>
  <c r="AF71" i="1"/>
  <c r="AG71" i="1" s="1"/>
  <c r="AH71" i="1" s="1"/>
  <c r="AA91" i="1"/>
  <c r="AB91" i="1" s="1"/>
  <c r="AF91" i="1"/>
  <c r="AG91" i="1" s="1"/>
  <c r="AH91" i="1" s="1"/>
  <c r="AF114" i="1"/>
  <c r="AG114" i="1" s="1"/>
  <c r="AH114" i="1" s="1"/>
  <c r="AF138" i="1"/>
  <c r="AG138" i="1" s="1"/>
  <c r="AH138" i="1" s="1"/>
  <c r="AA158" i="1"/>
  <c r="AB158" i="1" s="1"/>
  <c r="AF158" i="1"/>
  <c r="AG158" i="1" s="1"/>
  <c r="AH158" i="1" s="1"/>
  <c r="AA140" i="1"/>
  <c r="AB140" i="1" s="1"/>
  <c r="AF140" i="1"/>
  <c r="AG140" i="1" s="1"/>
  <c r="AH140" i="1" s="1"/>
  <c r="AA132" i="1"/>
  <c r="AB132" i="1" s="1"/>
  <c r="AF132" i="1"/>
  <c r="AG132" i="1" s="1"/>
  <c r="AH132" i="1" s="1"/>
  <c r="AA124" i="1"/>
  <c r="AB124" i="1" s="1"/>
  <c r="AF124" i="1"/>
  <c r="AG124" i="1" s="1"/>
  <c r="AH124" i="1" s="1"/>
  <c r="AA117" i="1"/>
  <c r="AB117" i="1" s="1"/>
  <c r="AF117" i="1"/>
  <c r="AG117" i="1" s="1"/>
  <c r="AH117" i="1" s="1"/>
  <c r="AA109" i="1"/>
  <c r="AB109" i="1" s="1"/>
  <c r="AF109" i="1"/>
  <c r="AG109" i="1" s="1"/>
  <c r="AH109" i="1" s="1"/>
  <c r="AA101" i="1"/>
  <c r="AB101" i="1" s="1"/>
  <c r="AF101" i="1"/>
  <c r="AG101" i="1" s="1"/>
  <c r="AH101" i="1" s="1"/>
  <c r="AA93" i="1"/>
  <c r="AB93" i="1" s="1"/>
  <c r="AF93" i="1"/>
  <c r="AG93" i="1" s="1"/>
  <c r="AH93" i="1" s="1"/>
  <c r="Z43" i="1"/>
  <c r="AA11" i="1"/>
  <c r="AB11" i="1" s="1"/>
  <c r="AF11" i="1"/>
  <c r="AG11" i="1" s="1"/>
  <c r="AH11" i="1" s="1"/>
  <c r="AA183" i="1"/>
  <c r="AB183" i="1" s="1"/>
  <c r="AF183" i="1"/>
  <c r="AG183" i="1" s="1"/>
  <c r="AH183" i="1" s="1"/>
  <c r="AA8" i="1"/>
  <c r="AB8" i="1" s="1"/>
  <c r="AF8" i="1"/>
  <c r="AG8" i="1" s="1"/>
  <c r="AH8" i="1" s="1"/>
  <c r="AA149" i="1"/>
  <c r="AB149" i="1" s="1"/>
  <c r="AF149" i="1"/>
  <c r="AG149" i="1" s="1"/>
  <c r="AH149" i="1" s="1"/>
  <c r="AA157" i="1"/>
  <c r="AB157" i="1" s="1"/>
  <c r="AF157" i="1"/>
  <c r="AG157" i="1" s="1"/>
  <c r="AH157" i="1" s="1"/>
  <c r="AA165" i="1"/>
  <c r="AB165" i="1" s="1"/>
  <c r="AF165" i="1"/>
  <c r="AG165" i="1" s="1"/>
  <c r="AH165" i="1" s="1"/>
  <c r="AA181" i="1"/>
  <c r="AB181" i="1" s="1"/>
  <c r="AF181" i="1"/>
  <c r="AG181" i="1" s="1"/>
  <c r="AH181" i="1" s="1"/>
  <c r="AA189" i="1"/>
  <c r="AB189" i="1" s="1"/>
  <c r="AF189" i="1"/>
  <c r="AG189" i="1" s="1"/>
  <c r="AH189" i="1" s="1"/>
  <c r="AA197" i="1"/>
  <c r="AB197" i="1" s="1"/>
  <c r="AF197" i="1"/>
  <c r="AG197" i="1" s="1"/>
  <c r="AH197" i="1" s="1"/>
  <c r="AA173" i="1"/>
  <c r="AB173" i="1" s="1"/>
  <c r="AF173" i="1"/>
  <c r="AG173" i="1" s="1"/>
  <c r="AH173" i="1" s="1"/>
  <c r="AA177" i="1"/>
  <c r="AB177" i="1" s="1"/>
  <c r="AF177" i="1"/>
  <c r="AG177" i="1" s="1"/>
  <c r="AH177" i="1" s="1"/>
  <c r="AA184" i="1"/>
  <c r="AB184" i="1" s="1"/>
  <c r="AF184" i="1"/>
  <c r="AG184" i="1" s="1"/>
  <c r="AH184" i="1" s="1"/>
  <c r="AA200" i="1"/>
  <c r="AB200" i="1" s="1"/>
  <c r="AF200" i="1"/>
  <c r="AG200" i="1" s="1"/>
  <c r="AH200" i="1" s="1"/>
  <c r="Z129" i="1"/>
  <c r="Y71" i="1"/>
  <c r="Y32" i="1"/>
  <c r="Y104" i="1"/>
  <c r="X143" i="1"/>
  <c r="Z67" i="1"/>
  <c r="Y63" i="1"/>
  <c r="Z59" i="1"/>
  <c r="Y55" i="1"/>
  <c r="Z51" i="1"/>
  <c r="Y143" i="1"/>
  <c r="Y127" i="1"/>
  <c r="Y90" i="1"/>
  <c r="Y82" i="1"/>
  <c r="Y74" i="1"/>
  <c r="AA154" i="1"/>
  <c r="AB154" i="1" s="1"/>
  <c r="AF154" i="1"/>
  <c r="AG154" i="1" s="1"/>
  <c r="AH154" i="1" s="1"/>
  <c r="AA12" i="1"/>
  <c r="AB12" i="1" s="1"/>
  <c r="AF12" i="1"/>
  <c r="AG12" i="1" s="1"/>
  <c r="AH12" i="1" s="1"/>
  <c r="AA18" i="1"/>
  <c r="AB18" i="1" s="1"/>
  <c r="AF18" i="1"/>
  <c r="AG18" i="1" s="1"/>
  <c r="AH18" i="1" s="1"/>
  <c r="AF22" i="1"/>
  <c r="AG22" i="1" s="1"/>
  <c r="AH22" i="1" s="1"/>
  <c r="AF26" i="1"/>
  <c r="AG26" i="1" s="1"/>
  <c r="AH26" i="1" s="1"/>
  <c r="AA30" i="1"/>
  <c r="AB30" i="1" s="1"/>
  <c r="AF30" i="1"/>
  <c r="AG30" i="1" s="1"/>
  <c r="AH30" i="1" s="1"/>
  <c r="AA34" i="1"/>
  <c r="AB34" i="1" s="1"/>
  <c r="AF34" i="1"/>
  <c r="AG34" i="1" s="1"/>
  <c r="AH34" i="1" s="1"/>
  <c r="AA38" i="1"/>
  <c r="AB38" i="1" s="1"/>
  <c r="AF38" i="1"/>
  <c r="AG38" i="1" s="1"/>
  <c r="AH38" i="1" s="1"/>
  <c r="AA42" i="1"/>
  <c r="AB42" i="1" s="1"/>
  <c r="AF42" i="1"/>
  <c r="AG42" i="1" s="1"/>
  <c r="AH42" i="1" s="1"/>
  <c r="AA46" i="1"/>
  <c r="AB46" i="1" s="1"/>
  <c r="AF46" i="1"/>
  <c r="AG46" i="1" s="1"/>
  <c r="AH46" i="1" s="1"/>
  <c r="AA50" i="1"/>
  <c r="AB50" i="1" s="1"/>
  <c r="AF50" i="1"/>
  <c r="AG50" i="1" s="1"/>
  <c r="AH50" i="1" s="1"/>
  <c r="AA54" i="1"/>
  <c r="AB54" i="1" s="1"/>
  <c r="AF54" i="1"/>
  <c r="AG54" i="1" s="1"/>
  <c r="AH54" i="1" s="1"/>
  <c r="AF58" i="1"/>
  <c r="AG58" i="1" s="1"/>
  <c r="AH58" i="1" s="1"/>
  <c r="AA62" i="1"/>
  <c r="AB62" i="1" s="1"/>
  <c r="AF62" i="1"/>
  <c r="AG62" i="1" s="1"/>
  <c r="AH62" i="1" s="1"/>
  <c r="AA66" i="1"/>
  <c r="AB66" i="1" s="1"/>
  <c r="AF66" i="1"/>
  <c r="AG66" i="1" s="1"/>
  <c r="AH66" i="1" s="1"/>
  <c r="AA69" i="1"/>
  <c r="AB69" i="1" s="1"/>
  <c r="AF69" i="1"/>
  <c r="AG69" i="1" s="1"/>
  <c r="AH69" i="1" s="1"/>
  <c r="AA73" i="1"/>
  <c r="AB73" i="1" s="1"/>
  <c r="AF73" i="1"/>
  <c r="AG73" i="1" s="1"/>
  <c r="AH73" i="1" s="1"/>
  <c r="AA77" i="1"/>
  <c r="AB77" i="1" s="1"/>
  <c r="AF77" i="1"/>
  <c r="AG77" i="1" s="1"/>
  <c r="AH77" i="1" s="1"/>
  <c r="AA81" i="1"/>
  <c r="AB81" i="1" s="1"/>
  <c r="AF81" i="1"/>
  <c r="AG81" i="1" s="1"/>
  <c r="AH81" i="1" s="1"/>
  <c r="AA85" i="1"/>
  <c r="AB85" i="1" s="1"/>
  <c r="AF85" i="1"/>
  <c r="AG85" i="1" s="1"/>
  <c r="AH85" i="1" s="1"/>
  <c r="AA89" i="1"/>
  <c r="AB89" i="1" s="1"/>
  <c r="AF89" i="1"/>
  <c r="AG89" i="1" s="1"/>
  <c r="AH89" i="1" s="1"/>
  <c r="AA94" i="1"/>
  <c r="AB94" i="1" s="1"/>
  <c r="AF94" i="1"/>
  <c r="AG94" i="1" s="1"/>
  <c r="AH94" i="1" s="1"/>
  <c r="AA102" i="1"/>
  <c r="AB102" i="1" s="1"/>
  <c r="AF102" i="1"/>
  <c r="AG102" i="1" s="1"/>
  <c r="AH102" i="1" s="1"/>
  <c r="AA110" i="1"/>
  <c r="AB110" i="1" s="1"/>
  <c r="AF110" i="1"/>
  <c r="AG110" i="1" s="1"/>
  <c r="AH110" i="1" s="1"/>
  <c r="AA118" i="1"/>
  <c r="AB118" i="1" s="1"/>
  <c r="AF118" i="1"/>
  <c r="AG118" i="1" s="1"/>
  <c r="AH118" i="1" s="1"/>
  <c r="AA126" i="1"/>
  <c r="AB126" i="1" s="1"/>
  <c r="AF126" i="1"/>
  <c r="AG126" i="1" s="1"/>
  <c r="AH126" i="1" s="1"/>
  <c r="AA134" i="1"/>
  <c r="AB134" i="1" s="1"/>
  <c r="AF134" i="1"/>
  <c r="AG134" i="1" s="1"/>
  <c r="AH134" i="1" s="1"/>
  <c r="AF142" i="1"/>
  <c r="AG142" i="1" s="1"/>
  <c r="AH142" i="1" s="1"/>
  <c r="AA123" i="1"/>
  <c r="AB123" i="1" s="1"/>
  <c r="AF123" i="1"/>
  <c r="AG123" i="1" s="1"/>
  <c r="AH123" i="1" s="1"/>
  <c r="AA139" i="1"/>
  <c r="AB139" i="1" s="1"/>
  <c r="AF139" i="1"/>
  <c r="AG139" i="1" s="1"/>
  <c r="AH139" i="1" s="1"/>
  <c r="AA191" i="1"/>
  <c r="AB191" i="1" s="1"/>
  <c r="AF191" i="1"/>
  <c r="AG191" i="1" s="1"/>
  <c r="AH191" i="1" s="1"/>
  <c r="Z133" i="1"/>
  <c r="AA9" i="1"/>
  <c r="AB9" i="1" s="1"/>
  <c r="X2" i="1"/>
  <c r="AA2" i="1"/>
  <c r="AB2" i="1" s="1"/>
  <c r="Y16" i="1"/>
  <c r="AA16" i="1"/>
  <c r="AB16" i="1" s="1"/>
  <c r="Z20" i="1"/>
  <c r="AA20" i="1"/>
  <c r="AB20" i="1" s="1"/>
  <c r="Z48" i="1"/>
  <c r="AA48" i="1"/>
  <c r="AB48" i="1" s="1"/>
  <c r="Y79" i="1"/>
  <c r="AA79" i="1"/>
  <c r="AB79" i="1" s="1"/>
  <c r="Z87" i="1"/>
  <c r="AA87" i="1"/>
  <c r="AB87" i="1" s="1"/>
  <c r="Z98" i="1"/>
  <c r="AA98" i="1"/>
  <c r="AB98" i="1" s="1"/>
  <c r="Z114" i="1"/>
  <c r="AA114" i="1"/>
  <c r="AB114" i="1" s="1"/>
  <c r="Z130" i="1"/>
  <c r="AA130" i="1"/>
  <c r="AB130" i="1" s="1"/>
  <c r="Y138" i="1"/>
  <c r="AA138" i="1"/>
  <c r="AB138" i="1" s="1"/>
  <c r="X146" i="1"/>
  <c r="AA146" i="1"/>
  <c r="AB146" i="1" s="1"/>
  <c r="Y131" i="1"/>
  <c r="AA131" i="1"/>
  <c r="AB131" i="1" s="1"/>
  <c r="Z168" i="1"/>
  <c r="AA168" i="1"/>
  <c r="AB168" i="1" s="1"/>
  <c r="X162" i="1"/>
  <c r="AA162" i="1"/>
  <c r="AB162" i="1" s="1"/>
  <c r="Z71" i="1"/>
  <c r="X138" i="1"/>
  <c r="Y22" i="1"/>
  <c r="AA22" i="1"/>
  <c r="AB22" i="1" s="1"/>
  <c r="Z26" i="1"/>
  <c r="AA26" i="1"/>
  <c r="AB26" i="1" s="1"/>
  <c r="Z58" i="1"/>
  <c r="AA58" i="1"/>
  <c r="AB58" i="1" s="1"/>
  <c r="X142" i="1"/>
  <c r="AA142" i="1"/>
  <c r="AB142" i="1" s="1"/>
  <c r="Y87" i="1"/>
  <c r="Z3" i="1"/>
  <c r="Y15" i="1"/>
  <c r="AA15" i="1"/>
  <c r="AB15" i="1" s="1"/>
  <c r="Y19" i="1"/>
  <c r="AA19" i="1"/>
  <c r="AB19" i="1" s="1"/>
  <c r="Z23" i="1"/>
  <c r="AA23" i="1"/>
  <c r="AB23" i="1" s="1"/>
  <c r="Y27" i="1"/>
  <c r="AA27" i="1"/>
  <c r="AB27" i="1" s="1"/>
  <c r="Y31" i="1"/>
  <c r="AA31" i="1"/>
  <c r="AB31" i="1" s="1"/>
  <c r="Z35" i="1"/>
  <c r="AA35" i="1"/>
  <c r="AB35" i="1" s="1"/>
  <c r="Y39" i="1"/>
  <c r="AA39" i="1"/>
  <c r="AB39" i="1" s="1"/>
  <c r="Z96" i="1"/>
  <c r="AA96" i="1"/>
  <c r="AB96" i="1" s="1"/>
  <c r="X104" i="1"/>
  <c r="AA104" i="1"/>
  <c r="AB104" i="1" s="1"/>
  <c r="X112" i="1"/>
  <c r="AA112" i="1"/>
  <c r="AB112" i="1" s="1"/>
  <c r="Y120" i="1"/>
  <c r="AA120" i="1"/>
  <c r="AB120" i="1" s="1"/>
  <c r="Y129" i="1"/>
  <c r="AA129" i="1"/>
  <c r="AB129" i="1" s="1"/>
  <c r="Z137" i="1"/>
  <c r="AA137" i="1"/>
  <c r="AB137" i="1" s="1"/>
  <c r="X145" i="1"/>
  <c r="AA145" i="1"/>
  <c r="AB145" i="1" s="1"/>
  <c r="X127" i="1"/>
  <c r="AA127" i="1"/>
  <c r="AB127" i="1" s="1"/>
  <c r="Z160" i="1"/>
  <c r="AA160" i="1"/>
  <c r="AB160" i="1" s="1"/>
  <c r="X5" i="1"/>
  <c r="AA5" i="1"/>
  <c r="AB5" i="1" s="1"/>
  <c r="Z16" i="1"/>
  <c r="Z122" i="1"/>
  <c r="Y98" i="1"/>
  <c r="Z108" i="1"/>
  <c r="Z39" i="1"/>
  <c r="Y137" i="1"/>
  <c r="Y160" i="1"/>
  <c r="X120" i="1"/>
  <c r="Z112" i="1"/>
  <c r="Z104" i="1"/>
  <c r="X160" i="1"/>
  <c r="Y86" i="1"/>
  <c r="Y78" i="1"/>
  <c r="Y70" i="1"/>
  <c r="Z36" i="1"/>
  <c r="Y152" i="1"/>
  <c r="Y5" i="1"/>
  <c r="Z15" i="1"/>
  <c r="Y48" i="1"/>
  <c r="Y36" i="1"/>
  <c r="X114" i="1"/>
  <c r="P3" i="1"/>
  <c r="P4" i="1" s="1"/>
  <c r="Z154" i="1"/>
  <c r="X12" i="1"/>
  <c r="X18" i="1"/>
  <c r="X22" i="1"/>
  <c r="X26" i="1"/>
  <c r="X30" i="1"/>
  <c r="X34" i="1"/>
  <c r="X38" i="1"/>
  <c r="X42" i="1"/>
  <c r="X46" i="1"/>
  <c r="X50" i="1"/>
  <c r="X54" i="1"/>
  <c r="X58" i="1"/>
  <c r="X62" i="1"/>
  <c r="X66" i="1"/>
  <c r="X69" i="1"/>
  <c r="X73" i="1"/>
  <c r="X77" i="1"/>
  <c r="X81" i="1"/>
  <c r="X85" i="1"/>
  <c r="X89" i="1"/>
  <c r="X94" i="1"/>
  <c r="Y102" i="1"/>
  <c r="X110" i="1"/>
  <c r="Y118" i="1"/>
  <c r="Y134" i="1"/>
  <c r="Y142" i="1"/>
  <c r="Y123" i="1"/>
  <c r="Z139" i="1"/>
  <c r="Z77" i="1"/>
  <c r="Y89" i="1"/>
  <c r="Y168" i="1"/>
  <c r="X130" i="1"/>
  <c r="Y122" i="1"/>
  <c r="X98" i="1"/>
  <c r="X131" i="1"/>
  <c r="X152" i="1"/>
  <c r="X15" i="1"/>
  <c r="X19" i="1"/>
  <c r="X23" i="1"/>
  <c r="X27" i="1"/>
  <c r="X31" i="1"/>
  <c r="X35" i="1"/>
  <c r="X39" i="1"/>
  <c r="X43" i="1"/>
  <c r="X47" i="1"/>
  <c r="X51" i="1"/>
  <c r="X55" i="1"/>
  <c r="X59" i="1"/>
  <c r="X63" i="1"/>
  <c r="X67" i="1"/>
  <c r="X70" i="1"/>
  <c r="X74" i="1"/>
  <c r="X78" i="1"/>
  <c r="X82" i="1"/>
  <c r="X86" i="1"/>
  <c r="X90" i="1"/>
  <c r="X16" i="1"/>
  <c r="X20" i="1"/>
  <c r="X24" i="1"/>
  <c r="X28" i="1"/>
  <c r="X32" i="1"/>
  <c r="X36" i="1"/>
  <c r="X40" i="1"/>
  <c r="X44" i="1"/>
  <c r="X48" i="1"/>
  <c r="X52" i="1"/>
  <c r="X56" i="1"/>
  <c r="X60" i="1"/>
  <c r="X64" i="1"/>
  <c r="X68" i="1"/>
  <c r="X71" i="1"/>
  <c r="X75" i="1"/>
  <c r="X79" i="1"/>
  <c r="X83" i="1"/>
  <c r="X87" i="1"/>
  <c r="X91" i="1"/>
  <c r="X7" i="1"/>
  <c r="Z79" i="1"/>
  <c r="Z70" i="1"/>
  <c r="Z32" i="1"/>
  <c r="Y7" i="1"/>
  <c r="Y162" i="1"/>
  <c r="Y20" i="1"/>
  <c r="Z162" i="1"/>
  <c r="Z138" i="1"/>
  <c r="Y130" i="1"/>
  <c r="X126" i="1"/>
  <c r="X122" i="1"/>
  <c r="Y114" i="1"/>
  <c r="X106" i="1"/>
  <c r="X168" i="1"/>
  <c r="X156" i="1"/>
  <c r="X3" i="1"/>
  <c r="X17" i="1"/>
  <c r="X21" i="1"/>
  <c r="X25" i="1"/>
  <c r="X29" i="1"/>
  <c r="X33" i="1"/>
  <c r="X37" i="1"/>
  <c r="X41" i="1"/>
  <c r="X45" i="1"/>
  <c r="X49" i="1"/>
  <c r="X53" i="1"/>
  <c r="X57" i="1"/>
  <c r="X61" i="1"/>
  <c r="X65" i="1"/>
  <c r="X195" i="1"/>
  <c r="X72" i="1"/>
  <c r="X76" i="1"/>
  <c r="X80" i="1"/>
  <c r="X84" i="1"/>
  <c r="X88" i="1"/>
  <c r="X125" i="1"/>
  <c r="X133" i="1"/>
  <c r="X141" i="1"/>
  <c r="Z148" i="1"/>
  <c r="X170" i="1"/>
  <c r="X164" i="1"/>
  <c r="Z152" i="1"/>
  <c r="Z131" i="1"/>
  <c r="Y108" i="1"/>
  <c r="Z127" i="1"/>
  <c r="Y126" i="1"/>
  <c r="Y145" i="1"/>
  <c r="Z146" i="1"/>
  <c r="Y83" i="1"/>
  <c r="Z66" i="1"/>
  <c r="Y51" i="1"/>
  <c r="Y34" i="1"/>
  <c r="X154" i="1"/>
  <c r="X102" i="1"/>
  <c r="Y68" i="1"/>
  <c r="Y64" i="1"/>
  <c r="Y60" i="1"/>
  <c r="Y56" i="1"/>
  <c r="Y52" i="1"/>
  <c r="Z191" i="1"/>
  <c r="Z82" i="1"/>
  <c r="Z50" i="1"/>
  <c r="Y67" i="1"/>
  <c r="Z38" i="1"/>
  <c r="Y73" i="1"/>
  <c r="Y59" i="1"/>
  <c r="Y46" i="1"/>
  <c r="X134" i="1"/>
  <c r="X118" i="1"/>
  <c r="X123" i="1"/>
  <c r="J11" i="1"/>
  <c r="K11" i="1" s="1"/>
  <c r="J10" i="1"/>
  <c r="K10" i="1" s="1"/>
  <c r="L10" i="1" s="1"/>
  <c r="Y40" i="1"/>
  <c r="Y24" i="1"/>
  <c r="Z145" i="1"/>
  <c r="Y106" i="1"/>
  <c r="Y146" i="1"/>
  <c r="Z100" i="1"/>
  <c r="Y91" i="1"/>
  <c r="Z83" i="1"/>
  <c r="Y75" i="1"/>
  <c r="V2" i="1"/>
  <c r="W2" i="1" s="1"/>
  <c r="Z90" i="1"/>
  <c r="Z85" i="1"/>
  <c r="Z74" i="1"/>
  <c r="Z62" i="1"/>
  <c r="Z40" i="1"/>
  <c r="Z89" i="1"/>
  <c r="Z73" i="1"/>
  <c r="Z46" i="1"/>
  <c r="Z34" i="1"/>
  <c r="Z22" i="1"/>
  <c r="Y85" i="1"/>
  <c r="Y69" i="1"/>
  <c r="Y62" i="1"/>
  <c r="Y54" i="1"/>
  <c r="Y30" i="1"/>
  <c r="Y18" i="1"/>
  <c r="Z142" i="1"/>
  <c r="Z134" i="1"/>
  <c r="Z126" i="1"/>
  <c r="Z118" i="1"/>
  <c r="Y110" i="1"/>
  <c r="Z106" i="1"/>
  <c r="Z102" i="1"/>
  <c r="Y94" i="1"/>
  <c r="X191" i="1"/>
  <c r="Z143" i="1"/>
  <c r="X139" i="1"/>
  <c r="Z123" i="1"/>
  <c r="Z2" i="1"/>
  <c r="Y92" i="1"/>
  <c r="Y100" i="1"/>
  <c r="Y116" i="1"/>
  <c r="Z135" i="1"/>
  <c r="Y44" i="1"/>
  <c r="Y28" i="1"/>
  <c r="Y12" i="1"/>
  <c r="Z91" i="1"/>
  <c r="Z81" i="1"/>
  <c r="Z75" i="1"/>
  <c r="Z63" i="1"/>
  <c r="Z55" i="1"/>
  <c r="Z42" i="1"/>
  <c r="Z24" i="1"/>
  <c r="Y154" i="1"/>
  <c r="Y77" i="1"/>
  <c r="Y66" i="1"/>
  <c r="Y58" i="1"/>
  <c r="Y50" i="1"/>
  <c r="Y38" i="1"/>
  <c r="Y26" i="1"/>
  <c r="Z110" i="1"/>
  <c r="Z94" i="1"/>
  <c r="Y191" i="1"/>
  <c r="Y139" i="1"/>
  <c r="Z69" i="1"/>
  <c r="Z54" i="1"/>
  <c r="Z30" i="1"/>
  <c r="Z18" i="1"/>
  <c r="Y81" i="1"/>
  <c r="Y42" i="1"/>
  <c r="Z170" i="1"/>
  <c r="Z84" i="1"/>
  <c r="Z76" i="1"/>
  <c r="Z68" i="1"/>
  <c r="Z60" i="1"/>
  <c r="Z28" i="1"/>
  <c r="Z156" i="1"/>
  <c r="Y164" i="1"/>
  <c r="Y148" i="1"/>
  <c r="Z12" i="1"/>
  <c r="Z164" i="1"/>
  <c r="Y141" i="1"/>
  <c r="Y133" i="1"/>
  <c r="Y125" i="1"/>
  <c r="X135" i="1"/>
  <c r="Z195" i="1"/>
  <c r="Y156" i="1"/>
  <c r="Z65" i="1"/>
  <c r="Z61" i="1"/>
  <c r="Z57" i="1"/>
  <c r="Z53" i="1"/>
  <c r="Z49" i="1"/>
  <c r="Z45" i="1"/>
  <c r="Z41" i="1"/>
  <c r="Z37" i="1"/>
  <c r="Z33" i="1"/>
  <c r="Z29" i="1"/>
  <c r="Z25" i="1"/>
  <c r="Z21" i="1"/>
  <c r="Z17" i="1"/>
  <c r="Y2" i="1"/>
  <c r="Y65" i="1"/>
  <c r="Y61" i="1"/>
  <c r="Y57" i="1"/>
  <c r="Y53" i="1"/>
  <c r="Y49" i="1"/>
  <c r="Y45" i="1"/>
  <c r="Y41" i="1"/>
  <c r="Y37" i="1"/>
  <c r="Y33" i="1"/>
  <c r="Y29" i="1"/>
  <c r="Y25" i="1"/>
  <c r="Y21" i="1"/>
  <c r="Y17" i="1"/>
  <c r="X116" i="1"/>
  <c r="X108" i="1"/>
  <c r="X100" i="1"/>
  <c r="X92" i="1"/>
  <c r="Y135" i="1"/>
  <c r="Z88" i="1"/>
  <c r="Z80" i="1"/>
  <c r="Z72" i="1"/>
  <c r="Z64" i="1"/>
  <c r="Z56" i="1"/>
  <c r="Z52" i="1"/>
  <c r="Z44" i="1"/>
  <c r="Y88" i="1"/>
  <c r="Y84" i="1"/>
  <c r="Y80" i="1"/>
  <c r="Y76" i="1"/>
  <c r="Y72" i="1"/>
  <c r="X144" i="1"/>
  <c r="Z144" i="1"/>
  <c r="Y144" i="1"/>
  <c r="X128" i="1"/>
  <c r="Z128" i="1"/>
  <c r="Y128" i="1"/>
  <c r="X115" i="1"/>
  <c r="Z115" i="1"/>
  <c r="Y115" i="1"/>
  <c r="X107" i="1"/>
  <c r="Z107" i="1"/>
  <c r="Y107" i="1"/>
  <c r="X99" i="1"/>
  <c r="Z99" i="1"/>
  <c r="Y99" i="1"/>
  <c r="X183" i="1"/>
  <c r="Z183" i="1"/>
  <c r="Y183" i="1"/>
  <c r="Y8" i="1"/>
  <c r="Z8" i="1"/>
  <c r="X8" i="1"/>
  <c r="Z149" i="1"/>
  <c r="Y149" i="1"/>
  <c r="X149" i="1"/>
  <c r="Z157" i="1"/>
  <c r="Y157" i="1"/>
  <c r="X157" i="1"/>
  <c r="Z165" i="1"/>
  <c r="Y165" i="1"/>
  <c r="X165" i="1"/>
  <c r="X181" i="1"/>
  <c r="Z181" i="1"/>
  <c r="Y181" i="1"/>
  <c r="X189" i="1"/>
  <c r="Z189" i="1"/>
  <c r="Y189" i="1"/>
  <c r="X197" i="1"/>
  <c r="Z197" i="1"/>
  <c r="Y197" i="1"/>
  <c r="Z173" i="1"/>
  <c r="X173" i="1"/>
  <c r="Y173" i="1"/>
  <c r="Z177" i="1"/>
  <c r="X177" i="1"/>
  <c r="Y177" i="1"/>
  <c r="X184" i="1"/>
  <c r="Y184" i="1"/>
  <c r="Z184" i="1"/>
  <c r="X200" i="1"/>
  <c r="Y200" i="1"/>
  <c r="Z200" i="1"/>
  <c r="Z166" i="1"/>
  <c r="X166" i="1"/>
  <c r="Y166" i="1"/>
  <c r="Z150" i="1"/>
  <c r="X150" i="1"/>
  <c r="Y150" i="1"/>
  <c r="X132" i="1"/>
  <c r="Z132" i="1"/>
  <c r="Y132" i="1"/>
  <c r="X121" i="1"/>
  <c r="Z121" i="1"/>
  <c r="Y121" i="1"/>
  <c r="X113" i="1"/>
  <c r="Z113" i="1"/>
  <c r="Y113" i="1"/>
  <c r="X105" i="1"/>
  <c r="Z105" i="1"/>
  <c r="Y105" i="1"/>
  <c r="X97" i="1"/>
  <c r="Z97" i="1"/>
  <c r="Y97" i="1"/>
  <c r="J9" i="1"/>
  <c r="X199" i="1"/>
  <c r="Z199" i="1"/>
  <c r="Y199" i="1"/>
  <c r="Y10" i="1"/>
  <c r="X10" i="1"/>
  <c r="Z10" i="1"/>
  <c r="Z151" i="1"/>
  <c r="Y151" i="1"/>
  <c r="X151" i="1"/>
  <c r="Z159" i="1"/>
  <c r="Y159" i="1"/>
  <c r="X159" i="1"/>
  <c r="Z167" i="1"/>
  <c r="Y167" i="1"/>
  <c r="X167" i="1"/>
  <c r="X182" i="1"/>
  <c r="Z182" i="1"/>
  <c r="Y182" i="1"/>
  <c r="X190" i="1"/>
  <c r="Z190" i="1"/>
  <c r="Y190" i="1"/>
  <c r="X198" i="1"/>
  <c r="Z198" i="1"/>
  <c r="Y198" i="1"/>
  <c r="Z174" i="1"/>
  <c r="X174" i="1"/>
  <c r="Y174" i="1"/>
  <c r="Z178" i="1"/>
  <c r="X178" i="1"/>
  <c r="Y178" i="1"/>
  <c r="X188" i="1"/>
  <c r="Y188" i="1"/>
  <c r="Z188" i="1"/>
  <c r="Z201" i="1"/>
  <c r="X201" i="1"/>
  <c r="Y201" i="1"/>
  <c r="X136" i="1"/>
  <c r="Z136" i="1"/>
  <c r="Y136" i="1"/>
  <c r="X119" i="1"/>
  <c r="Z119" i="1"/>
  <c r="Y119" i="1"/>
  <c r="X111" i="1"/>
  <c r="Z111" i="1"/>
  <c r="Y111" i="1"/>
  <c r="X103" i="1"/>
  <c r="Z103" i="1"/>
  <c r="Y103" i="1"/>
  <c r="X95" i="1"/>
  <c r="Z95" i="1"/>
  <c r="Y95" i="1"/>
  <c r="X11" i="1"/>
  <c r="Z11" i="1"/>
  <c r="Y11" i="1"/>
  <c r="Y4" i="1"/>
  <c r="Z4" i="1"/>
  <c r="X4" i="1"/>
  <c r="Y14" i="1"/>
  <c r="Z14" i="1"/>
  <c r="X14" i="1"/>
  <c r="Z153" i="1"/>
  <c r="Y153" i="1"/>
  <c r="X153" i="1"/>
  <c r="Z161" i="1"/>
  <c r="Y161" i="1"/>
  <c r="X161" i="1"/>
  <c r="Z169" i="1"/>
  <c r="Y169" i="1"/>
  <c r="X169" i="1"/>
  <c r="X185" i="1"/>
  <c r="Z185" i="1"/>
  <c r="Y185" i="1"/>
  <c r="X193" i="1"/>
  <c r="Z193" i="1"/>
  <c r="Y193" i="1"/>
  <c r="Z171" i="1"/>
  <c r="X171" i="1"/>
  <c r="Y171" i="1"/>
  <c r="Z175" i="1"/>
  <c r="X175" i="1"/>
  <c r="Y175" i="1"/>
  <c r="Z179" i="1"/>
  <c r="X179" i="1"/>
  <c r="Y179" i="1"/>
  <c r="X192" i="1"/>
  <c r="Y192" i="1"/>
  <c r="Z192" i="1"/>
  <c r="Z9" i="1"/>
  <c r="Z158" i="1"/>
  <c r="X158" i="1"/>
  <c r="Y158" i="1"/>
  <c r="X140" i="1"/>
  <c r="Z140" i="1"/>
  <c r="Y140" i="1"/>
  <c r="X124" i="1"/>
  <c r="Z124" i="1"/>
  <c r="Y124" i="1"/>
  <c r="X117" i="1"/>
  <c r="Z117" i="1"/>
  <c r="Y117" i="1"/>
  <c r="X109" i="1"/>
  <c r="Z109" i="1"/>
  <c r="Y109" i="1"/>
  <c r="X101" i="1"/>
  <c r="Z101" i="1"/>
  <c r="Y101" i="1"/>
  <c r="X93" i="1"/>
  <c r="Z93" i="1"/>
  <c r="Y93" i="1"/>
  <c r="Z13" i="1"/>
  <c r="X13" i="1"/>
  <c r="Y13" i="1"/>
  <c r="Y6" i="1"/>
  <c r="Z6" i="1"/>
  <c r="X6" i="1"/>
  <c r="Z147" i="1"/>
  <c r="Y147" i="1"/>
  <c r="X147" i="1"/>
  <c r="Z155" i="1"/>
  <c r="Y155" i="1"/>
  <c r="X155" i="1"/>
  <c r="Z163" i="1"/>
  <c r="Y163" i="1"/>
  <c r="X163" i="1"/>
  <c r="X187" i="1"/>
  <c r="Z187" i="1"/>
  <c r="Y187" i="1"/>
  <c r="X186" i="1"/>
  <c r="Z186" i="1"/>
  <c r="Y186" i="1"/>
  <c r="X194" i="1"/>
  <c r="Z194" i="1"/>
  <c r="Y194" i="1"/>
  <c r="Z172" i="1"/>
  <c r="X172" i="1"/>
  <c r="Y172" i="1"/>
  <c r="Z176" i="1"/>
  <c r="X176" i="1"/>
  <c r="Y176" i="1"/>
  <c r="X180" i="1"/>
  <c r="Y180" i="1"/>
  <c r="Z180" i="1"/>
  <c r="X196" i="1"/>
  <c r="Y196" i="1"/>
  <c r="Z196" i="1"/>
  <c r="V3" i="1"/>
  <c r="W3" i="1" s="1"/>
  <c r="P5" i="1" l="1"/>
  <c r="V4" i="1"/>
  <c r="W4" i="1" s="1"/>
  <c r="V5" i="1" l="1"/>
  <c r="W5" i="1" s="1"/>
  <c r="P6" i="1"/>
  <c r="P7" i="1" l="1"/>
  <c r="V6" i="1"/>
  <c r="W6" i="1" s="1"/>
  <c r="P8" i="1" l="1"/>
  <c r="V7" i="1"/>
  <c r="W7" i="1" s="1"/>
  <c r="P9" i="1" l="1"/>
  <c r="V8" i="1"/>
  <c r="W8" i="1" s="1"/>
  <c r="V9" i="1" l="1"/>
  <c r="W9" i="1" s="1"/>
  <c r="P10" i="1"/>
  <c r="P11" i="1" l="1"/>
  <c r="V10" i="1"/>
  <c r="W10" i="1" s="1"/>
  <c r="P12" i="1" l="1"/>
  <c r="V11" i="1"/>
  <c r="W11" i="1" s="1"/>
  <c r="P13" i="1" l="1"/>
  <c r="V12" i="1"/>
  <c r="W12" i="1" s="1"/>
  <c r="V13" i="1" l="1"/>
  <c r="W13" i="1" s="1"/>
  <c r="P14" i="1"/>
  <c r="P15" i="1" l="1"/>
  <c r="V14" i="1"/>
  <c r="W14" i="1" s="1"/>
  <c r="P16" i="1" l="1"/>
  <c r="V15" i="1"/>
  <c r="W15" i="1" s="1"/>
  <c r="P17" i="1" l="1"/>
  <c r="V16" i="1"/>
  <c r="W16" i="1" s="1"/>
  <c r="P18" i="1" l="1"/>
  <c r="V17" i="1"/>
  <c r="W17" i="1" s="1"/>
  <c r="P19" i="1" l="1"/>
  <c r="V18" i="1"/>
  <c r="W18" i="1" s="1"/>
  <c r="P20" i="1" l="1"/>
  <c r="V19" i="1"/>
  <c r="W19" i="1" s="1"/>
  <c r="P21" i="1" l="1"/>
  <c r="V20" i="1"/>
  <c r="W20" i="1" s="1"/>
  <c r="P22" i="1" l="1"/>
  <c r="V21" i="1"/>
  <c r="W21" i="1" s="1"/>
  <c r="P23" i="1" l="1"/>
  <c r="V22" i="1"/>
  <c r="W22" i="1" s="1"/>
  <c r="P24" i="1" l="1"/>
  <c r="V23" i="1"/>
  <c r="W23" i="1" s="1"/>
  <c r="P25" i="1" l="1"/>
  <c r="V24" i="1"/>
  <c r="W24" i="1" s="1"/>
  <c r="P26" i="1" l="1"/>
  <c r="V25" i="1"/>
  <c r="W25" i="1" s="1"/>
  <c r="P27" i="1" l="1"/>
  <c r="V26" i="1"/>
  <c r="W26" i="1" s="1"/>
  <c r="P28" i="1" l="1"/>
  <c r="V27" i="1"/>
  <c r="W27" i="1" s="1"/>
  <c r="P29" i="1" l="1"/>
  <c r="V28" i="1"/>
  <c r="W28" i="1" s="1"/>
  <c r="P30" i="1" l="1"/>
  <c r="V29" i="1"/>
  <c r="W29" i="1" s="1"/>
  <c r="P31" i="1" l="1"/>
  <c r="V30" i="1"/>
  <c r="W30" i="1" s="1"/>
  <c r="P32" i="1" l="1"/>
  <c r="V31" i="1"/>
  <c r="W31" i="1" s="1"/>
  <c r="P33" i="1" l="1"/>
  <c r="V32" i="1"/>
  <c r="W32" i="1" s="1"/>
  <c r="P34" i="1" l="1"/>
  <c r="V33" i="1"/>
  <c r="W33" i="1" s="1"/>
  <c r="P35" i="1" l="1"/>
  <c r="V34" i="1"/>
  <c r="W34" i="1" s="1"/>
  <c r="P36" i="1" l="1"/>
  <c r="V35" i="1"/>
  <c r="W35" i="1" s="1"/>
  <c r="P37" i="1" l="1"/>
  <c r="V36" i="1"/>
  <c r="W36" i="1" s="1"/>
  <c r="P38" i="1" l="1"/>
  <c r="V37" i="1"/>
  <c r="W37" i="1" s="1"/>
  <c r="P39" i="1" l="1"/>
  <c r="V38" i="1"/>
  <c r="W38" i="1" s="1"/>
  <c r="P40" i="1" l="1"/>
  <c r="V39" i="1"/>
  <c r="W39" i="1" s="1"/>
  <c r="P41" i="1" l="1"/>
  <c r="V40" i="1"/>
  <c r="W40" i="1" s="1"/>
  <c r="P42" i="1" l="1"/>
  <c r="V41" i="1"/>
  <c r="W41" i="1" s="1"/>
  <c r="P43" i="1" l="1"/>
  <c r="V42" i="1"/>
  <c r="W42" i="1" s="1"/>
  <c r="P44" i="1" l="1"/>
  <c r="V43" i="1"/>
  <c r="W43" i="1" s="1"/>
  <c r="P45" i="1" l="1"/>
  <c r="V44" i="1"/>
  <c r="W44" i="1" s="1"/>
  <c r="P46" i="1" l="1"/>
  <c r="V45" i="1"/>
  <c r="W45" i="1" s="1"/>
  <c r="P47" i="1" l="1"/>
  <c r="V46" i="1"/>
  <c r="W46" i="1" s="1"/>
  <c r="P48" i="1" l="1"/>
  <c r="V47" i="1"/>
  <c r="W47" i="1" s="1"/>
  <c r="P49" i="1" l="1"/>
  <c r="V48" i="1"/>
  <c r="W48" i="1" s="1"/>
  <c r="P50" i="1" l="1"/>
  <c r="V49" i="1"/>
  <c r="W49" i="1" s="1"/>
  <c r="P51" i="1" l="1"/>
  <c r="V50" i="1"/>
  <c r="W50" i="1" s="1"/>
  <c r="P52" i="1" l="1"/>
  <c r="V51" i="1"/>
  <c r="W51" i="1" s="1"/>
  <c r="P53" i="1" l="1"/>
  <c r="V52" i="1"/>
  <c r="W52" i="1" s="1"/>
  <c r="P54" i="1" l="1"/>
  <c r="V53" i="1"/>
  <c r="W53" i="1" s="1"/>
  <c r="P55" i="1" l="1"/>
  <c r="V54" i="1"/>
  <c r="W54" i="1" s="1"/>
  <c r="P56" i="1" l="1"/>
  <c r="V55" i="1"/>
  <c r="W55" i="1" s="1"/>
  <c r="P57" i="1" l="1"/>
  <c r="V56" i="1"/>
  <c r="W56" i="1" s="1"/>
  <c r="P58" i="1" l="1"/>
  <c r="V57" i="1"/>
  <c r="W57" i="1" s="1"/>
  <c r="P59" i="1" l="1"/>
  <c r="V58" i="1"/>
  <c r="W58" i="1" s="1"/>
  <c r="P60" i="1" l="1"/>
  <c r="V59" i="1"/>
  <c r="W59" i="1" s="1"/>
  <c r="P61" i="1" l="1"/>
  <c r="V60" i="1"/>
  <c r="W60" i="1" s="1"/>
  <c r="P62" i="1" l="1"/>
  <c r="V61" i="1"/>
  <c r="W61" i="1" s="1"/>
  <c r="P63" i="1" l="1"/>
  <c r="V62" i="1"/>
  <c r="W62" i="1" s="1"/>
  <c r="P64" i="1" l="1"/>
  <c r="V63" i="1"/>
  <c r="W63" i="1" s="1"/>
  <c r="P65" i="1" l="1"/>
  <c r="V64" i="1"/>
  <c r="W64" i="1" s="1"/>
  <c r="P66" i="1" l="1"/>
  <c r="V65" i="1"/>
  <c r="W65" i="1" s="1"/>
  <c r="P67" i="1" l="1"/>
  <c r="V66" i="1"/>
  <c r="W66" i="1" s="1"/>
  <c r="P68" i="1" l="1"/>
  <c r="V67" i="1"/>
  <c r="W67" i="1" s="1"/>
  <c r="P69" i="1" l="1"/>
  <c r="V68" i="1"/>
  <c r="W68" i="1" s="1"/>
  <c r="P70" i="1" l="1"/>
  <c r="V69" i="1"/>
  <c r="W69" i="1" s="1"/>
  <c r="P71" i="1" l="1"/>
  <c r="V70" i="1"/>
  <c r="W70" i="1" s="1"/>
  <c r="P72" i="1" l="1"/>
  <c r="V71" i="1"/>
  <c r="W71" i="1" s="1"/>
  <c r="P73" i="1" l="1"/>
  <c r="V72" i="1"/>
  <c r="W72" i="1" s="1"/>
  <c r="P74" i="1" l="1"/>
  <c r="V73" i="1"/>
  <c r="W73" i="1" s="1"/>
  <c r="P75" i="1" l="1"/>
  <c r="V74" i="1"/>
  <c r="W74" i="1" s="1"/>
  <c r="P76" i="1" l="1"/>
  <c r="V75" i="1"/>
  <c r="W75" i="1" s="1"/>
  <c r="P77" i="1" l="1"/>
  <c r="V76" i="1"/>
  <c r="W76" i="1" s="1"/>
  <c r="P78" i="1" l="1"/>
  <c r="V77" i="1"/>
  <c r="W77" i="1" s="1"/>
  <c r="P79" i="1" l="1"/>
  <c r="V78" i="1"/>
  <c r="W78" i="1" s="1"/>
  <c r="P80" i="1" l="1"/>
  <c r="V79" i="1"/>
  <c r="W79" i="1" s="1"/>
  <c r="P81" i="1" l="1"/>
  <c r="V80" i="1"/>
  <c r="W80" i="1" s="1"/>
  <c r="P82" i="1" l="1"/>
  <c r="V81" i="1"/>
  <c r="W81" i="1" s="1"/>
  <c r="P83" i="1" l="1"/>
  <c r="V82" i="1"/>
  <c r="W82" i="1" s="1"/>
  <c r="P84" i="1" l="1"/>
  <c r="V83" i="1"/>
  <c r="W83" i="1" s="1"/>
  <c r="P85" i="1" l="1"/>
  <c r="V84" i="1"/>
  <c r="W84" i="1" s="1"/>
  <c r="P86" i="1" l="1"/>
  <c r="V85" i="1"/>
  <c r="W85" i="1" s="1"/>
  <c r="P87" i="1" l="1"/>
  <c r="V86" i="1"/>
  <c r="W86" i="1" s="1"/>
  <c r="P88" i="1" l="1"/>
  <c r="V87" i="1"/>
  <c r="W87" i="1" s="1"/>
  <c r="P89" i="1" l="1"/>
  <c r="V88" i="1"/>
  <c r="W88" i="1" s="1"/>
  <c r="P90" i="1" l="1"/>
  <c r="V89" i="1"/>
  <c r="W89" i="1" s="1"/>
  <c r="P91" i="1" l="1"/>
  <c r="V90" i="1"/>
  <c r="W90" i="1" s="1"/>
  <c r="P92" i="1" l="1"/>
  <c r="V91" i="1"/>
  <c r="W91" i="1" s="1"/>
  <c r="P93" i="1" l="1"/>
  <c r="V92" i="1"/>
  <c r="W92" i="1" s="1"/>
  <c r="P94" i="1" l="1"/>
  <c r="V93" i="1"/>
  <c r="W93" i="1" s="1"/>
  <c r="P95" i="1" l="1"/>
  <c r="V94" i="1"/>
  <c r="W94" i="1" s="1"/>
  <c r="P96" i="1" l="1"/>
  <c r="V95" i="1"/>
  <c r="W95" i="1" s="1"/>
  <c r="P97" i="1" l="1"/>
  <c r="V96" i="1"/>
  <c r="W96" i="1" s="1"/>
  <c r="P98" i="1" l="1"/>
  <c r="V97" i="1"/>
  <c r="W97" i="1" s="1"/>
  <c r="P99" i="1" l="1"/>
  <c r="V98" i="1"/>
  <c r="W98" i="1" s="1"/>
  <c r="P100" i="1" l="1"/>
  <c r="V99" i="1"/>
  <c r="W99" i="1" s="1"/>
  <c r="P101" i="1" l="1"/>
  <c r="V100" i="1"/>
  <c r="W100" i="1" s="1"/>
  <c r="P102" i="1" l="1"/>
  <c r="V101" i="1"/>
  <c r="W101" i="1" s="1"/>
  <c r="P103" i="1" l="1"/>
  <c r="V102" i="1"/>
  <c r="W102" i="1" s="1"/>
  <c r="P104" i="1" l="1"/>
  <c r="V103" i="1"/>
  <c r="W103" i="1" s="1"/>
  <c r="P105" i="1" l="1"/>
  <c r="V104" i="1"/>
  <c r="W104" i="1" s="1"/>
  <c r="P106" i="1" l="1"/>
  <c r="V105" i="1"/>
  <c r="W105" i="1" s="1"/>
  <c r="P107" i="1" l="1"/>
  <c r="V106" i="1"/>
  <c r="W106" i="1" s="1"/>
  <c r="P108" i="1" l="1"/>
  <c r="V107" i="1"/>
  <c r="W107" i="1" s="1"/>
  <c r="P109" i="1" l="1"/>
  <c r="V108" i="1"/>
  <c r="W108" i="1" s="1"/>
  <c r="P110" i="1" l="1"/>
  <c r="V109" i="1"/>
  <c r="W109" i="1" s="1"/>
  <c r="P111" i="1" l="1"/>
  <c r="V110" i="1"/>
  <c r="W110" i="1" s="1"/>
  <c r="P112" i="1" l="1"/>
  <c r="V111" i="1"/>
  <c r="W111" i="1" s="1"/>
  <c r="P113" i="1" l="1"/>
  <c r="V112" i="1"/>
  <c r="W112" i="1" s="1"/>
  <c r="P114" i="1" l="1"/>
  <c r="V113" i="1"/>
  <c r="W113" i="1" s="1"/>
  <c r="P115" i="1" l="1"/>
  <c r="V114" i="1"/>
  <c r="W114" i="1" s="1"/>
  <c r="P116" i="1" l="1"/>
  <c r="V115" i="1"/>
  <c r="W115" i="1" s="1"/>
  <c r="P117" i="1" l="1"/>
  <c r="V116" i="1"/>
  <c r="W116" i="1" s="1"/>
  <c r="P118" i="1" l="1"/>
  <c r="V117" i="1"/>
  <c r="W117" i="1" s="1"/>
  <c r="P119" i="1" l="1"/>
  <c r="V118" i="1"/>
  <c r="W118" i="1" s="1"/>
  <c r="P120" i="1" l="1"/>
  <c r="V119" i="1"/>
  <c r="W119" i="1" s="1"/>
  <c r="P121" i="1" l="1"/>
  <c r="V120" i="1"/>
  <c r="W120" i="1" s="1"/>
  <c r="P122" i="1" l="1"/>
  <c r="V121" i="1"/>
  <c r="W121" i="1" s="1"/>
  <c r="P123" i="1" l="1"/>
  <c r="V122" i="1"/>
  <c r="W122" i="1" s="1"/>
  <c r="P124" i="1" l="1"/>
  <c r="V123" i="1"/>
  <c r="W123" i="1" s="1"/>
  <c r="P125" i="1" l="1"/>
  <c r="V124" i="1"/>
  <c r="W124" i="1" s="1"/>
  <c r="P126" i="1" l="1"/>
  <c r="V125" i="1"/>
  <c r="W125" i="1" s="1"/>
  <c r="P127" i="1" l="1"/>
  <c r="V126" i="1"/>
  <c r="W126" i="1" s="1"/>
  <c r="P128" i="1" l="1"/>
  <c r="V127" i="1"/>
  <c r="W127" i="1" s="1"/>
  <c r="P129" i="1" l="1"/>
  <c r="V128" i="1"/>
  <c r="W128" i="1" s="1"/>
  <c r="P130" i="1" l="1"/>
  <c r="V129" i="1"/>
  <c r="W129" i="1" s="1"/>
  <c r="P131" i="1" l="1"/>
  <c r="V130" i="1"/>
  <c r="W130" i="1" s="1"/>
  <c r="P132" i="1" l="1"/>
  <c r="V131" i="1"/>
  <c r="W131" i="1" s="1"/>
  <c r="P133" i="1" l="1"/>
  <c r="V132" i="1"/>
  <c r="W132" i="1" s="1"/>
  <c r="P134" i="1" l="1"/>
  <c r="V133" i="1"/>
  <c r="W133" i="1" s="1"/>
  <c r="P135" i="1" l="1"/>
  <c r="V134" i="1"/>
  <c r="W134" i="1" s="1"/>
  <c r="P136" i="1" l="1"/>
  <c r="V135" i="1"/>
  <c r="W135" i="1" s="1"/>
  <c r="P137" i="1" l="1"/>
  <c r="V136" i="1"/>
  <c r="W136" i="1" s="1"/>
  <c r="P138" i="1" l="1"/>
  <c r="V137" i="1"/>
  <c r="W137" i="1" s="1"/>
  <c r="P139" i="1" l="1"/>
  <c r="V138" i="1"/>
  <c r="W138" i="1" s="1"/>
  <c r="P140" i="1" l="1"/>
  <c r="V139" i="1"/>
  <c r="W139" i="1" s="1"/>
  <c r="P141" i="1" l="1"/>
  <c r="V140" i="1"/>
  <c r="W140" i="1" s="1"/>
  <c r="P142" i="1" l="1"/>
  <c r="V141" i="1"/>
  <c r="W141" i="1" s="1"/>
  <c r="P143" i="1" l="1"/>
  <c r="V142" i="1"/>
  <c r="W142" i="1" s="1"/>
  <c r="P144" i="1" l="1"/>
  <c r="V143" i="1"/>
  <c r="W143" i="1" s="1"/>
  <c r="P145" i="1" l="1"/>
  <c r="V144" i="1"/>
  <c r="W144" i="1" s="1"/>
  <c r="P146" i="1" l="1"/>
  <c r="V145" i="1"/>
  <c r="W145" i="1" s="1"/>
  <c r="V146" i="1" l="1"/>
  <c r="W146" i="1" s="1"/>
  <c r="P147" i="1"/>
  <c r="V147" i="1" l="1"/>
  <c r="W147" i="1" s="1"/>
  <c r="P148" i="1"/>
  <c r="V148" i="1" l="1"/>
  <c r="W148" i="1" s="1"/>
  <c r="P149" i="1"/>
  <c r="V149" i="1" l="1"/>
  <c r="W149" i="1" s="1"/>
  <c r="P150" i="1"/>
  <c r="V150" i="1" l="1"/>
  <c r="W150" i="1" s="1"/>
  <c r="P151" i="1"/>
  <c r="V151" i="1" l="1"/>
  <c r="W151" i="1" s="1"/>
  <c r="P152" i="1"/>
  <c r="V152" i="1" l="1"/>
  <c r="W152" i="1" s="1"/>
  <c r="P153" i="1"/>
  <c r="V153" i="1" l="1"/>
  <c r="W153" i="1" s="1"/>
  <c r="P154" i="1"/>
  <c r="V154" i="1" l="1"/>
  <c r="W154" i="1" s="1"/>
  <c r="P155" i="1"/>
  <c r="V155" i="1" l="1"/>
  <c r="W155" i="1" s="1"/>
  <c r="P156" i="1"/>
  <c r="V156" i="1" l="1"/>
  <c r="W156" i="1" s="1"/>
  <c r="P157" i="1"/>
  <c r="V157" i="1" l="1"/>
  <c r="W157" i="1" s="1"/>
  <c r="P158" i="1"/>
  <c r="V158" i="1" l="1"/>
  <c r="W158" i="1" s="1"/>
  <c r="P159" i="1"/>
  <c r="V159" i="1" l="1"/>
  <c r="W159" i="1" s="1"/>
  <c r="P160" i="1"/>
  <c r="V160" i="1" l="1"/>
  <c r="W160" i="1" s="1"/>
  <c r="P161" i="1"/>
  <c r="V161" i="1" l="1"/>
  <c r="W161" i="1" s="1"/>
  <c r="P162" i="1"/>
  <c r="V162" i="1" l="1"/>
  <c r="W162" i="1" s="1"/>
  <c r="P163" i="1"/>
  <c r="V163" i="1" l="1"/>
  <c r="W163" i="1" s="1"/>
  <c r="P164" i="1"/>
  <c r="V164" i="1" l="1"/>
  <c r="W164" i="1" s="1"/>
  <c r="P165" i="1"/>
  <c r="V165" i="1" l="1"/>
  <c r="W165" i="1" s="1"/>
  <c r="P166" i="1"/>
  <c r="V166" i="1" l="1"/>
  <c r="W166" i="1" s="1"/>
  <c r="P167" i="1"/>
  <c r="V167" i="1" l="1"/>
  <c r="W167" i="1" s="1"/>
  <c r="P168" i="1"/>
  <c r="V168" i="1" l="1"/>
  <c r="W168" i="1" s="1"/>
  <c r="P169" i="1"/>
  <c r="V169" i="1" l="1"/>
  <c r="W169" i="1" s="1"/>
  <c r="P170" i="1"/>
  <c r="V170" i="1" l="1"/>
  <c r="W170" i="1" s="1"/>
  <c r="P171" i="1"/>
  <c r="V171" i="1" l="1"/>
  <c r="W171" i="1" s="1"/>
  <c r="P172" i="1"/>
  <c r="V172" i="1" l="1"/>
  <c r="W172" i="1" s="1"/>
  <c r="P173" i="1"/>
  <c r="V173" i="1" l="1"/>
  <c r="W173" i="1" s="1"/>
  <c r="P174" i="1"/>
  <c r="V174" i="1" l="1"/>
  <c r="W174" i="1" s="1"/>
  <c r="P175" i="1"/>
  <c r="V175" i="1" l="1"/>
  <c r="W175" i="1" s="1"/>
  <c r="P176" i="1"/>
  <c r="V176" i="1" l="1"/>
  <c r="W176" i="1" s="1"/>
  <c r="P177" i="1"/>
  <c r="V177" i="1" l="1"/>
  <c r="W177" i="1" s="1"/>
  <c r="P178" i="1"/>
  <c r="V178" i="1" l="1"/>
  <c r="W178" i="1" s="1"/>
  <c r="P179" i="1"/>
  <c r="V179" i="1" l="1"/>
  <c r="W179" i="1" s="1"/>
  <c r="P180" i="1"/>
  <c r="P181" i="1" l="1"/>
  <c r="V180" i="1"/>
  <c r="W180" i="1" s="1"/>
  <c r="P182" i="1" l="1"/>
  <c r="V181" i="1"/>
  <c r="W181" i="1" s="1"/>
  <c r="P183" i="1" l="1"/>
  <c r="V182" i="1"/>
  <c r="W182" i="1" s="1"/>
  <c r="P184" i="1" l="1"/>
  <c r="V183" i="1"/>
  <c r="W183" i="1" s="1"/>
  <c r="P185" i="1" l="1"/>
  <c r="V184" i="1"/>
  <c r="W184" i="1" s="1"/>
  <c r="P186" i="1" l="1"/>
  <c r="V185" i="1"/>
  <c r="W185" i="1" s="1"/>
  <c r="P187" i="1" l="1"/>
  <c r="V186" i="1"/>
  <c r="W186" i="1" s="1"/>
  <c r="P188" i="1" l="1"/>
  <c r="V187" i="1"/>
  <c r="W187" i="1" s="1"/>
  <c r="P189" i="1" l="1"/>
  <c r="V188" i="1"/>
  <c r="W188" i="1" s="1"/>
  <c r="P190" i="1" l="1"/>
  <c r="V189" i="1"/>
  <c r="W189" i="1" s="1"/>
  <c r="P191" i="1" l="1"/>
  <c r="V190" i="1"/>
  <c r="W190" i="1" s="1"/>
  <c r="P192" i="1" l="1"/>
  <c r="V191" i="1"/>
  <c r="W191" i="1" s="1"/>
  <c r="P193" i="1" l="1"/>
  <c r="V192" i="1"/>
  <c r="W192" i="1" s="1"/>
  <c r="P194" i="1" l="1"/>
  <c r="V193" i="1"/>
  <c r="W193" i="1" s="1"/>
  <c r="P195" i="1" l="1"/>
  <c r="V194" i="1"/>
  <c r="W194" i="1" s="1"/>
  <c r="P196" i="1" l="1"/>
  <c r="V195" i="1"/>
  <c r="W195" i="1" s="1"/>
  <c r="P197" i="1" l="1"/>
  <c r="V196" i="1"/>
  <c r="W196" i="1" s="1"/>
  <c r="P198" i="1" l="1"/>
  <c r="V197" i="1"/>
  <c r="W197" i="1" s="1"/>
  <c r="P199" i="1" l="1"/>
  <c r="V198" i="1"/>
  <c r="W198" i="1" s="1"/>
  <c r="P200" i="1" l="1"/>
  <c r="V199" i="1"/>
  <c r="W199" i="1" s="1"/>
  <c r="V200" i="1" l="1"/>
  <c r="W200" i="1" s="1"/>
  <c r="P201" i="1"/>
  <c r="V201" i="1" s="1"/>
  <c r="W201" i="1" s="1"/>
</calcChain>
</file>

<file path=xl/sharedStrings.xml><?xml version="1.0" encoding="utf-8"?>
<sst xmlns="http://schemas.openxmlformats.org/spreadsheetml/2006/main" count="41" uniqueCount="35">
  <si>
    <t>AVERAGE CAPITAL GAIN/LOSS</t>
  </si>
  <si>
    <t>BASE SD</t>
  </si>
  <si>
    <t>simulated line</t>
  </si>
  <si>
    <t>EXPECTED WIN</t>
  </si>
  <si>
    <t>1 SD -</t>
  </si>
  <si>
    <t>1 SD +</t>
  </si>
  <si>
    <t>DIFF -</t>
  </si>
  <si>
    <t>DIFF +</t>
  </si>
  <si>
    <t>simulated -expected</t>
  </si>
  <si>
    <t>simulated capital</t>
  </si>
  <si>
    <t>avg capital</t>
  </si>
  <si>
    <t>capital - 1sd</t>
  </si>
  <si>
    <t>capital +1sd</t>
  </si>
  <si>
    <t>Deviation value = capital + (risk size*reward ratio)/ (capital - risk size)</t>
  </si>
  <si>
    <t>CAPITAL</t>
  </si>
  <si>
    <t>RISK SIZE</t>
  </si>
  <si>
    <t>REWARD RATIO</t>
  </si>
  <si>
    <t>DEVIATION VALUE</t>
  </si>
  <si>
    <t>TRADE VALUE</t>
  </si>
  <si>
    <t>EXPECTED WIN PROBABILITY</t>
  </si>
  <si>
    <t>REPETITIONS</t>
  </si>
  <si>
    <t>RECORDED WINS</t>
  </si>
  <si>
    <t>expected wins</t>
  </si>
  <si>
    <t>1SD</t>
  </si>
  <si>
    <t>to give the same optimal risk ratio</t>
  </si>
  <si>
    <t>wp</t>
  </si>
  <si>
    <t>rr</t>
  </si>
  <si>
    <t>or</t>
  </si>
  <si>
    <t>neutral expectation</t>
  </si>
  <si>
    <t>input: risk size as in optimal</t>
  </si>
  <si>
    <t>SQRT CURVE</t>
  </si>
  <si>
    <t>SQRT</t>
  </si>
  <si>
    <t>60%wr</t>
  </si>
  <si>
    <t>SD*.7</t>
  </si>
  <si>
    <t>SDV*.7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</si>
</sst>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%"/>
    <numFmt numFmtId="166" formatCode="0.0000%"/>
    <numFmt numFmtId="167" formatCode="0.000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ourier New"/>
      <family val="3"/>
    </font>
    <font>
      <sz val="12"/>
      <color rgb="FF37415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0" fontId="1" fillId="0" borderId="0" xfId="0" applyFont="1"/>
    <xf numFmtId="9" fontId="0" fillId="0" borderId="0" xfId="0" applyNumberFormat="1"/>
    <xf numFmtId="0" fontId="0" fillId="2" borderId="0" xfId="0" applyFill="1"/>
    <xf numFmtId="165" fontId="0" fillId="0" borderId="0" xfId="0" applyNumberFormat="1"/>
    <xf numFmtId="166" fontId="0" fillId="0" borderId="0" xfId="0" applyNumberFormat="1"/>
    <xf numFmtId="10" fontId="2" fillId="0" borderId="0" xfId="0" applyNumberFormat="1" applyFont="1"/>
    <xf numFmtId="2" fontId="0" fillId="0" borderId="0" xfId="0" applyNumberFormat="1"/>
    <xf numFmtId="2" fontId="2" fillId="0" borderId="0" xfId="0" applyNumberFormat="1" applyFont="1"/>
    <xf numFmtId="167" fontId="2" fillId="0" borderId="0" xfId="0" applyNumberFormat="1" applyFon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SDV*.7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Sheet1!$AH$2:$AH$202</c:f>
              <c:numCache>
                <c:formatCode>General</c:formatCode>
                <c:ptCount val="201"/>
                <c:pt idx="0">
                  <c:v>6.6501304499320457E-2</c:v>
                </c:pt>
                <c:pt idx="1">
                  <c:v>9.2734469876957548E-2</c:v>
                </c:pt>
                <c:pt idx="2">
                  <c:v>0.11236291893265593</c:v>
                </c:pt>
                <c:pt idx="3">
                  <c:v>0.1285801854985299</c:v>
                </c:pt>
                <c:pt idx="4">
                  <c:v>0.14262219636730522</c:v>
                </c:pt>
                <c:pt idx="5">
                  <c:v>0.15512229016604295</c:v>
                </c:pt>
                <c:pt idx="6">
                  <c:v>0.16645639617155095</c:v>
                </c:pt>
                <c:pt idx="7">
                  <c:v>0.17686925785055463</c:v>
                </c:pt>
                <c:pt idx="8">
                  <c:v>0.1865307399294337</c:v>
                </c:pt>
                <c:pt idx="9">
                  <c:v>0.19556442234152838</c:v>
                </c:pt>
                <c:pt idx="10">
                  <c:v>0.20406352462430755</c:v>
                </c:pt>
                <c:pt idx="11">
                  <c:v>0.21210041231424515</c:v>
                </c:pt>
                <c:pt idx="12">
                  <c:v>0.21973258891473646</c:v>
                </c:pt>
                <c:pt idx="13">
                  <c:v>0.22700664165349071</c:v>
                </c:pt>
                <c:pt idx="14">
                  <c:v>0.23396093517079264</c:v>
                </c:pt>
                <c:pt idx="15">
                  <c:v>0.2406275068942233</c:v>
                </c:pt>
                <c:pt idx="16">
                  <c:v>0.24703343546242662</c:v>
                </c:pt>
                <c:pt idx="17">
                  <c:v>0.25320185086321001</c:v>
                </c:pt>
                <c:pt idx="18">
                  <c:v>0.25915269464439572</c:v>
                </c:pt>
                <c:pt idx="19">
                  <c:v>0.26490330183797639</c:v>
                </c:pt>
                <c:pt idx="20">
                  <c:v>0.27046885316802816</c:v>
                </c:pt>
                <c:pt idx="21">
                  <c:v>0.27586273121167015</c:v>
                </c:pt>
                <c:pt idx="22">
                  <c:v>0.28109680431906692</c:v>
                </c:pt>
                <c:pt idx="23">
                  <c:v>0.28618165542572782</c:v>
                </c:pt>
                <c:pt idx="24">
                  <c:v>0.29112676828665895</c:v>
                </c:pt>
                <c:pt idx="25">
                  <c:v>0.29594068042897637</c:v>
                </c:pt>
                <c:pt idx="26">
                  <c:v>0.30063110981245256</c:v>
                </c:pt>
                <c:pt idx="27">
                  <c:v>0.30520506051668139</c:v>
                </c:pt>
                <c:pt idx="28">
                  <c:v>0.30966891154727061</c:v>
                </c:pt>
                <c:pt idx="29">
                  <c:v>0.31402849194221005</c:v>
                </c:pt>
                <c:pt idx="30">
                  <c:v>0.31828914467470137</c:v>
                </c:pt>
                <c:pt idx="31">
                  <c:v>0.32245578132850317</c:v>
                </c:pt>
                <c:pt idx="32">
                  <c:v>0.32653292912284193</c:v>
                </c:pt>
                <c:pt idx="33">
                  <c:v>0.33052477155506921</c:v>
                </c:pt>
                <c:pt idx="34">
                  <c:v>0.33443518368813807</c:v>
                </c:pt>
                <c:pt idx="35">
                  <c:v>0.33826776292024519</c:v>
                </c:pt>
                <c:pt idx="36">
                  <c:v>0.34202585592356893</c:v>
                </c:pt>
                <c:pt idx="37">
                  <c:v>0.34571258231895674</c:v>
                </c:pt>
                <c:pt idx="38">
                  <c:v>0.34933085555692356</c:v>
                </c:pt>
                <c:pt idx="39">
                  <c:v>0.35288340139728114</c:v>
                </c:pt>
                <c:pt idx="40">
                  <c:v>0.35637277431626535</c:v>
                </c:pt>
                <c:pt idx="41">
                  <c:v>0.35980137211810059</c:v>
                </c:pt>
                <c:pt idx="42">
                  <c:v>0.36317144898527554</c:v>
                </c:pt>
                <c:pt idx="43">
                  <c:v>0.36648512716651982</c:v>
                </c:pt>
                <c:pt idx="44">
                  <c:v>0.36974440747219828</c:v>
                </c:pt>
                <c:pt idx="45">
                  <c:v>0.37295117872241412</c:v>
                </c:pt>
                <c:pt idx="46">
                  <c:v>0.37610722627265558</c:v>
                </c:pt>
                <c:pt idx="47">
                  <c:v>0.37921423972461732</c:v>
                </c:pt>
                <c:pt idx="48">
                  <c:v>0.38227381991530252</c:v>
                </c:pt>
                <c:pt idx="49">
                  <c:v>0.38528748526520173</c:v>
                </c:pt>
                <c:pt idx="50">
                  <c:v>0.38825667755587134</c:v>
                </c:pt>
                <c:pt idx="51">
                  <c:v>0.39118276719830036</c:v>
                </c:pt>
                <c:pt idx="52">
                  <c:v>0.39406705804580699</c:v>
                </c:pt>
                <c:pt idx="53">
                  <c:v>0.39691079179862276</c:v>
                </c:pt>
                <c:pt idx="54">
                  <c:v>0.39971515204167651</c:v>
                </c:pt>
                <c:pt idx="55">
                  <c:v>0.40248126795218497</c:v>
                </c:pt>
                <c:pt idx="56">
                  <c:v>0.4052102177094199</c:v>
                </c:pt>
                <c:pt idx="57">
                  <c:v>0.40790303163534813</c:v>
                </c:pt>
                <c:pt idx="58">
                  <c:v>0.41056069509162063</c:v>
                </c:pt>
                <c:pt idx="59">
                  <c:v>0.41318415115559315</c:v>
                </c:pt>
                <c:pt idx="60">
                  <c:v>0.41577430309560814</c:v>
                </c:pt>
                <c:pt idx="61">
                  <c:v>0.41833201666361319</c:v>
                </c:pt>
                <c:pt idx="62">
                  <c:v>0.4208581222213057</c:v>
                </c:pt>
                <c:pt idx="63">
                  <c:v>0.42335341671431737</c:v>
                </c:pt>
                <c:pt idx="64">
                  <c:v>0.42581866550749203</c:v>
                </c:pt>
                <c:pt idx="65">
                  <c:v>0.42825460409299754</c:v>
                </c:pt>
                <c:pt idx="66">
                  <c:v>0.43066193968185895</c:v>
                </c:pt>
                <c:pt idx="67">
                  <c:v>0.43304135268848443</c:v>
                </c:pt>
                <c:pt idx="68">
                  <c:v>0.43539349811682715</c:v>
                </c:pt>
                <c:pt idx="69">
                  <c:v>0.43771900685602416</c:v>
                </c:pt>
                <c:pt idx="70">
                  <c:v>0.4400184868926259</c:v>
                </c:pt>
                <c:pt idx="71">
                  <c:v>0.44229252444586464</c:v>
                </c:pt>
                <c:pt idx="72">
                  <c:v>0.44454168503185554</c:v>
                </c:pt>
                <c:pt idx="73">
                  <c:v>0.44676651446207216</c:v>
                </c:pt>
                <c:pt idx="74">
                  <c:v>0.44896753978098713</c:v>
                </c:pt>
                <c:pt idx="75">
                  <c:v>0.45114527014734007</c:v>
                </c:pt>
                <c:pt idx="76">
                  <c:v>0.45330019766311047</c:v>
                </c:pt>
                <c:pt idx="77">
                  <c:v>0.45543279815393367</c:v>
                </c:pt>
                <c:pt idx="78">
                  <c:v>0.45754353190438868</c:v>
                </c:pt>
                <c:pt idx="79">
                  <c:v>0.45963284435129048</c:v>
                </c:pt>
                <c:pt idx="80">
                  <c:v>0.46170116673789108</c:v>
                </c:pt>
                <c:pt idx="81">
                  <c:v>0.46374891673163043</c:v>
                </c:pt>
                <c:pt idx="82">
                  <c:v>0.4657764990078942</c:v>
                </c:pt>
                <c:pt idx="83">
                  <c:v>0.46778430580202779</c:v>
                </c:pt>
                <c:pt idx="84">
                  <c:v>0.46977271743168802</c:v>
                </c:pt>
                <c:pt idx="85">
                  <c:v>0.47174210279145312</c:v>
                </c:pt>
                <c:pt idx="86">
                  <c:v>0.47369281982147027</c:v>
                </c:pt>
                <c:pt idx="87">
                  <c:v>0.47562521595177809</c:v>
                </c:pt>
                <c:pt idx="88">
                  <c:v>0.47753962852383169</c:v>
                </c:pt>
                <c:pt idx="89">
                  <c:v>0.4794363851906368</c:v>
                </c:pt>
                <c:pt idx="90">
                  <c:v>0.48131580429680421</c:v>
                </c:pt>
                <c:pt idx="91">
                  <c:v>0.48317819523974237</c:v>
                </c:pt>
                <c:pt idx="92">
                  <c:v>0.48502385881310861</c:v>
                </c:pt>
                <c:pt idx="93">
                  <c:v>0.48685308753358181</c:v>
                </c:pt>
                <c:pt idx="94">
                  <c:v>0.4886661659519238</c:v>
                </c:pt>
                <c:pt idx="95">
                  <c:v>0.49046337094924553</c:v>
                </c:pt>
                <c:pt idx="96">
                  <c:v>0.49224497201933004</c:v>
                </c:pt>
                <c:pt idx="97">
                  <c:v>0.4940112315377938</c:v>
                </c:pt>
                <c:pt idx="98">
                  <c:v>0.49576240501883995</c:v>
                </c:pt>
                <c:pt idx="99">
                  <c:v>0.49749874136028382</c:v>
                </c:pt>
                <c:pt idx="100">
                  <c:v>0.49922048307750322</c:v>
                </c:pt>
                <c:pt idx="101">
                  <c:v>0.50092786652691257</c:v>
                </c:pt>
                <c:pt idx="102">
                  <c:v>0.50262112211953403</c:v>
                </c:pt>
                <c:pt idx="103">
                  <c:v>0.50430047452518711</c:v>
                </c:pt>
                <c:pt idx="104">
                  <c:v>0.50596614286780262</c:v>
                </c:pt>
                <c:pt idx="105">
                  <c:v>0.50761834091232028</c:v>
                </c:pt>
                <c:pt idx="106">
                  <c:v>0.50925727724361147</c:v>
                </c:pt>
                <c:pt idx="107">
                  <c:v>0.51088315543783791</c:v>
                </c:pt>
                <c:pt idx="108">
                  <c:v>0.51249617422662985</c:v>
                </c:pt>
                <c:pt idx="109">
                  <c:v>0.51409652765444902</c:v>
                </c:pt>
                <c:pt idx="110">
                  <c:v>0.51568440522948134</c:v>
                </c:pt>
                <c:pt idx="111">
                  <c:v>0.51725999206837181</c:v>
                </c:pt>
                <c:pt idx="112">
                  <c:v>0.51882346903511523</c:v>
                </c:pt>
                <c:pt idx="113">
                  <c:v>0.52037501287437948</c:v>
                </c:pt>
                <c:pt idx="114">
                  <c:v>0.52191479633954097</c:v>
                </c:pt>
                <c:pt idx="115">
                  <c:v>0.5234429883156696</c:v>
                </c:pt>
                <c:pt idx="116">
                  <c:v>0.52495975393772376</c:v>
                </c:pt>
                <c:pt idx="117">
                  <c:v>0.52646525470416206</c:v>
                </c:pt>
                <c:pt idx="118">
                  <c:v>0.52795964858620359</c:v>
                </c:pt>
                <c:pt idx="119">
                  <c:v>0.52944309013292123</c:v>
                </c:pt>
                <c:pt idx="120">
                  <c:v>0.53091573057237518</c:v>
                </c:pt>
                <c:pt idx="121">
                  <c:v>0.53237771790895683</c:v>
                </c:pt>
                <c:pt idx="122">
                  <c:v>0.53382919701711695</c:v>
                </c:pt>
                <c:pt idx="123">
                  <c:v>0.5352703097316498</c:v>
                </c:pt>
                <c:pt idx="124">
                  <c:v>0.53670119493466317</c:v>
                </c:pt>
                <c:pt idx="125">
                  <c:v>0.5381219886394113</c:v>
                </c:pt>
                <c:pt idx="126">
                  <c:v>0.5395328240711037</c:v>
                </c:pt>
                <c:pt idx="127">
                  <c:v>0.54093383174483078</c:v>
                </c:pt>
                <c:pt idx="128">
                  <c:v>0.54232513954073513</c:v>
                </c:pt>
                <c:pt idx="129">
                  <c:v>0.54370687277653507</c:v>
                </c:pt>
                <c:pt idx="130">
                  <c:v>0.54507915427752329</c:v>
                </c:pt>
                <c:pt idx="131">
                  <c:v>0.5464421044441411</c:v>
                </c:pt>
                <c:pt idx="132">
                  <c:v>0.54779584131723325</c:v>
                </c:pt>
                <c:pt idx="133">
                  <c:v>0.54914048064107557</c:v>
                </c:pt>
                <c:pt idx="134">
                  <c:v>0.55047613592427314</c:v>
                </c:pt>
                <c:pt idx="135">
                  <c:v>0.55180291849860763</c:v>
                </c:pt>
                <c:pt idx="136">
                  <c:v>0.55312093757592717</c:v>
                </c:pt>
                <c:pt idx="137">
                  <c:v>0.55443030030314877</c:v>
                </c:pt>
                <c:pt idx="138">
                  <c:v>0.55573111181545642</c:v>
                </c:pt>
                <c:pt idx="139">
                  <c:v>0.55702347528775698</c:v>
                </c:pt>
                <c:pt idx="140">
                  <c:v>0.55830749198447727</c:v>
                </c:pt>
                <c:pt idx="141">
                  <c:v>0.55958326130774849</c:v>
                </c:pt>
                <c:pt idx="142">
                  <c:v>0.56085088084405932</c:v>
                </c:pt>
                <c:pt idx="143">
                  <c:v>0.56211044640942265</c:v>
                </c:pt>
                <c:pt idx="144">
                  <c:v>0.56336205209312473</c:v>
                </c:pt>
                <c:pt idx="145">
                  <c:v>0.56460579030009594</c:v>
                </c:pt>
                <c:pt idx="146">
                  <c:v>0.56584175179197294</c:v>
                </c:pt>
                <c:pt idx="147">
                  <c:v>0.56707002572688792</c:v>
                </c:pt>
                <c:pt idx="148">
                  <c:v>0.56829069969803947</c:v>
                </c:pt>
                <c:pt idx="149">
                  <c:v>0.5695038597710842</c:v>
                </c:pt>
                <c:pt idx="150">
                  <c:v>0.57070959052040382</c:v>
                </c:pt>
                <c:pt idx="151">
                  <c:v>0.57190797506427238</c:v>
                </c:pt>
                <c:pt idx="152">
                  <c:v>0.57309909509897849</c:v>
                </c:pt>
                <c:pt idx="153">
                  <c:v>0.57428303093193589</c:v>
                </c:pt>
                <c:pt idx="154">
                  <c:v>0.57545986151381079</c:v>
                </c:pt>
                <c:pt idx="155">
                  <c:v>0.57662966446971486</c:v>
                </c:pt>
                <c:pt idx="156">
                  <c:v>0.5777925161294839</c:v>
                </c:pt>
                <c:pt idx="157">
                  <c:v>0.57894849155708583</c:v>
                </c:pt>
                <c:pt idx="158">
                  <c:v>0.58009766457917755</c:v>
                </c:pt>
                <c:pt idx="159">
                  <c:v>0.5812401078128473</c:v>
                </c:pt>
                <c:pt idx="160">
                  <c:v>0.5823758926925755</c:v>
                </c:pt>
                <c:pt idx="161">
                  <c:v>0.58350508949641988</c:v>
                </c:pt>
                <c:pt idx="162">
                  <c:v>0.58462776737148392</c:v>
                </c:pt>
                <c:pt idx="163">
                  <c:v>0.58574399435865876</c:v>
                </c:pt>
                <c:pt idx="164">
                  <c:v>0.58685383741669073</c:v>
                </c:pt>
                <c:pt idx="165">
                  <c:v>0.58795736244557983</c:v>
                </c:pt>
                <c:pt idx="166">
                  <c:v>0.58905463430933835</c:v>
                </c:pt>
                <c:pt idx="167">
                  <c:v>0.59014571685813333</c:v>
                </c:pt>
                <c:pt idx="168">
                  <c:v>0.59123067294982179</c:v>
                </c:pt>
                <c:pt idx="169">
                  <c:v>0.59230956447091554</c:v>
                </c:pt>
                <c:pt idx="170">
                  <c:v>0.59338245235697906</c:v>
                </c:pt>
                <c:pt idx="171">
                  <c:v>0.59444939661248597</c:v>
                </c:pt>
                <c:pt idx="172">
                  <c:v>0.59551045633015487</c:v>
                </c:pt>
                <c:pt idx="173">
                  <c:v>0.59656568970976542</c:v>
                </c:pt>
                <c:pt idx="174">
                  <c:v>0.59761515407649646</c:v>
                </c:pt>
                <c:pt idx="175">
                  <c:v>0.59865890589877901</c:v>
                </c:pt>
                <c:pt idx="176">
                  <c:v>0.59969700080568755</c:v>
                </c:pt>
                <c:pt idx="177">
                  <c:v>0.60072949360388739</c:v>
                </c:pt>
                <c:pt idx="178">
                  <c:v>0.60175643829414682</c:v>
                </c:pt>
                <c:pt idx="179">
                  <c:v>0.60277788808742949</c:v>
                </c:pt>
                <c:pt idx="180">
                  <c:v>0.60379389542058182</c:v>
                </c:pt>
                <c:pt idx="181">
                  <c:v>0.60480451197162233</c:v>
                </c:pt>
                <c:pt idx="182">
                  <c:v>0.60580978867465207</c:v>
                </c:pt>
                <c:pt idx="183">
                  <c:v>0.60680977573439021</c:v>
                </c:pt>
                <c:pt idx="184">
                  <c:v>0.60780452264035523</c:v>
                </c:pt>
                <c:pt idx="185">
                  <c:v>0.60879407818069042</c:v>
                </c:pt>
                <c:pt idx="186">
                  <c:v>0.60977849045565891</c:v>
                </c:pt>
                <c:pt idx="187">
                  <c:v>0.61075780689080061</c:v>
                </c:pt>
                <c:pt idx="188">
                  <c:v>0.61173207424977938</c:v>
                </c:pt>
                <c:pt idx="189">
                  <c:v>0.61270133864691467</c:v>
                </c:pt>
                <c:pt idx="190">
                  <c:v>0.61366564555941383</c:v>
                </c:pt>
                <c:pt idx="191">
                  <c:v>0.61462503983931516</c:v>
                </c:pt>
                <c:pt idx="192">
                  <c:v>0.61557956572514594</c:v>
                </c:pt>
                <c:pt idx="193">
                  <c:v>0.61652926685330178</c:v>
                </c:pt>
                <c:pt idx="194">
                  <c:v>0.61747418626916784</c:v>
                </c:pt>
                <c:pt idx="195">
                  <c:v>0.61841436643796788</c:v>
                </c:pt>
                <c:pt idx="196">
                  <c:v>0.61934984925537118</c:v>
                </c:pt>
                <c:pt idx="197">
                  <c:v>0.62028067605785064</c:v>
                </c:pt>
                <c:pt idx="198">
                  <c:v>0.62120688763279941</c:v>
                </c:pt>
                <c:pt idx="199">
                  <c:v>0.62212852422842069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AE-4253-AE60-1F72A37FE3E9}"/>
            </c:ext>
          </c:extLst>
        </c:ser>
        <c:ser>
          <c:idx val="1"/>
          <c:order val="1"/>
          <c:tx>
            <c:strRef>
              <c:f>Sheet1!$AI$1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Sheet1!$AI$2:$AI$202</c:f>
              <c:numCache>
                <c:formatCode>0.0000%</c:formatCode>
                <c:ptCount val="20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AE-4253-AE60-1F72A37FE3E9}"/>
            </c:ext>
          </c:extLst>
        </c:ser>
        <c:ser>
          <c:idx val="2"/>
          <c:order val="2"/>
          <c:tx>
            <c:strRef>
              <c:f>Sheet1!$AJ$1</c:f>
              <c:strCache>
                <c:ptCount val="1"/>
                <c:pt idx="0">
                  <c:v>60%wr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Sheet1!$AJ$2:$AJ$202</c:f>
              <c:numCache>
                <c:formatCode>0.00%</c:formatCode>
                <c:ptCount val="201"/>
                <c:pt idx="0">
                  <c:v>4.2999999999999997E-2</c:v>
                </c:pt>
                <c:pt idx="1">
                  <c:v>8.2500000000000004E-2</c:v>
                </c:pt>
                <c:pt idx="2">
                  <c:v>0.10390000000000001</c:v>
                </c:pt>
                <c:pt idx="3">
                  <c:v>0.1298</c:v>
                </c:pt>
                <c:pt idx="4">
                  <c:v>0.15060000000000001</c:v>
                </c:pt>
                <c:pt idx="5">
                  <c:v>0.1691</c:v>
                </c:pt>
                <c:pt idx="6">
                  <c:v>0.1835</c:v>
                </c:pt>
                <c:pt idx="7">
                  <c:v>0.19589999999999999</c:v>
                </c:pt>
                <c:pt idx="8">
                  <c:v>0.1993</c:v>
                </c:pt>
                <c:pt idx="9">
                  <c:v>0.20880000000000001</c:v>
                </c:pt>
                <c:pt idx="10">
                  <c:v>0.21859999999999999</c:v>
                </c:pt>
                <c:pt idx="11">
                  <c:v>0.22520000000000001</c:v>
                </c:pt>
                <c:pt idx="12">
                  <c:v>0.23280000000000001</c:v>
                </c:pt>
                <c:pt idx="13">
                  <c:v>0.2412</c:v>
                </c:pt>
                <c:pt idx="14">
                  <c:v>0.24879999999999999</c:v>
                </c:pt>
                <c:pt idx="15">
                  <c:v>0.25640000000000002</c:v>
                </c:pt>
                <c:pt idx="16">
                  <c:v>0.26200000000000001</c:v>
                </c:pt>
                <c:pt idx="17">
                  <c:v>0.26829999999999998</c:v>
                </c:pt>
                <c:pt idx="18">
                  <c:v>0.27660000000000001</c:v>
                </c:pt>
                <c:pt idx="19">
                  <c:v>0.28499999999999998</c:v>
                </c:pt>
                <c:pt idx="20">
                  <c:v>0.29160000000000003</c:v>
                </c:pt>
                <c:pt idx="21">
                  <c:v>0.29820000000000002</c:v>
                </c:pt>
                <c:pt idx="22">
                  <c:v>0.30640000000000001</c:v>
                </c:pt>
                <c:pt idx="23">
                  <c:v>0.31180000000000002</c:v>
                </c:pt>
                <c:pt idx="24">
                  <c:v>0.31890000000000002</c:v>
                </c:pt>
                <c:pt idx="25">
                  <c:v>0.32369999999999999</c:v>
                </c:pt>
                <c:pt idx="26">
                  <c:v>0.32990000000000003</c:v>
                </c:pt>
                <c:pt idx="27">
                  <c:v>0.33600000000000002</c:v>
                </c:pt>
                <c:pt idx="28">
                  <c:v>0.33860000000000001</c:v>
                </c:pt>
                <c:pt idx="29">
                  <c:v>0.34279999999999999</c:v>
                </c:pt>
                <c:pt idx="30">
                  <c:v>0.3483</c:v>
                </c:pt>
                <c:pt idx="31">
                  <c:v>0.35320000000000001</c:v>
                </c:pt>
                <c:pt idx="32">
                  <c:v>0.35759999999999997</c:v>
                </c:pt>
                <c:pt idx="33">
                  <c:v>0.3609</c:v>
                </c:pt>
                <c:pt idx="34">
                  <c:v>0.36259999999999998</c:v>
                </c:pt>
                <c:pt idx="35">
                  <c:v>0.36430000000000001</c:v>
                </c:pt>
                <c:pt idx="36">
                  <c:v>0.3669</c:v>
                </c:pt>
                <c:pt idx="37">
                  <c:v>0.36830000000000002</c:v>
                </c:pt>
                <c:pt idx="38">
                  <c:v>0.372</c:v>
                </c:pt>
                <c:pt idx="39">
                  <c:v>0.37580000000000002</c:v>
                </c:pt>
                <c:pt idx="40">
                  <c:v>0.38009999999999999</c:v>
                </c:pt>
                <c:pt idx="41">
                  <c:v>0.38379999999999997</c:v>
                </c:pt>
                <c:pt idx="42">
                  <c:v>0.3881</c:v>
                </c:pt>
                <c:pt idx="43">
                  <c:v>0.39410000000000001</c:v>
                </c:pt>
                <c:pt idx="44">
                  <c:v>0.39850000000000002</c:v>
                </c:pt>
                <c:pt idx="45">
                  <c:v>0.40260000000000001</c:v>
                </c:pt>
                <c:pt idx="46">
                  <c:v>0.40529999999999999</c:v>
                </c:pt>
                <c:pt idx="47">
                  <c:v>0.40760000000000002</c:v>
                </c:pt>
                <c:pt idx="48">
                  <c:v>0.40989999999999999</c:v>
                </c:pt>
                <c:pt idx="49">
                  <c:v>0.41449999999999998</c:v>
                </c:pt>
                <c:pt idx="50">
                  <c:v>0.4173</c:v>
                </c:pt>
                <c:pt idx="51">
                  <c:v>0.4194</c:v>
                </c:pt>
                <c:pt idx="52">
                  <c:v>0.42099999999999999</c:v>
                </c:pt>
                <c:pt idx="53">
                  <c:v>0.42199999999999999</c:v>
                </c:pt>
                <c:pt idx="54">
                  <c:v>0.42370000000000002</c:v>
                </c:pt>
                <c:pt idx="55">
                  <c:v>0.42730000000000001</c:v>
                </c:pt>
                <c:pt idx="56">
                  <c:v>0.4299</c:v>
                </c:pt>
                <c:pt idx="57">
                  <c:v>0.43269999999999997</c:v>
                </c:pt>
                <c:pt idx="58">
                  <c:v>0.43530000000000002</c:v>
                </c:pt>
                <c:pt idx="59">
                  <c:v>0.43930000000000002</c:v>
                </c:pt>
                <c:pt idx="60">
                  <c:v>0.44280000000000003</c:v>
                </c:pt>
                <c:pt idx="61">
                  <c:v>0.4446</c:v>
                </c:pt>
                <c:pt idx="62">
                  <c:v>0.44829999999999998</c:v>
                </c:pt>
                <c:pt idx="63">
                  <c:v>0.45329999999999998</c:v>
                </c:pt>
                <c:pt idx="64">
                  <c:v>0.45639999999999997</c:v>
                </c:pt>
                <c:pt idx="65">
                  <c:v>0.45839999999999997</c:v>
                </c:pt>
                <c:pt idx="66">
                  <c:v>0.45950000000000002</c:v>
                </c:pt>
                <c:pt idx="67">
                  <c:v>0.46060000000000001</c:v>
                </c:pt>
                <c:pt idx="68">
                  <c:v>0.46229999999999999</c:v>
                </c:pt>
                <c:pt idx="69">
                  <c:v>0.46450000000000002</c:v>
                </c:pt>
                <c:pt idx="70">
                  <c:v>0.46679999999999999</c:v>
                </c:pt>
                <c:pt idx="71">
                  <c:v>0.46879999999999999</c:v>
                </c:pt>
                <c:pt idx="72">
                  <c:v>0.47110000000000002</c:v>
                </c:pt>
                <c:pt idx="73">
                  <c:v>0.47270000000000001</c:v>
                </c:pt>
                <c:pt idx="74">
                  <c:v>0.47439999999999999</c:v>
                </c:pt>
                <c:pt idx="75">
                  <c:v>0.47789999999999999</c:v>
                </c:pt>
                <c:pt idx="76">
                  <c:v>0.47839999999999999</c:v>
                </c:pt>
                <c:pt idx="77">
                  <c:v>0.47889999999999999</c:v>
                </c:pt>
                <c:pt idx="78">
                  <c:v>0.48049999999999998</c:v>
                </c:pt>
                <c:pt idx="79">
                  <c:v>0.48259999999999997</c:v>
                </c:pt>
                <c:pt idx="80">
                  <c:v>0.48409999999999997</c:v>
                </c:pt>
                <c:pt idx="81">
                  <c:v>0.4849</c:v>
                </c:pt>
                <c:pt idx="82">
                  <c:v>0.48530000000000001</c:v>
                </c:pt>
                <c:pt idx="83">
                  <c:v>0.48630000000000001</c:v>
                </c:pt>
                <c:pt idx="84">
                  <c:v>0.4879</c:v>
                </c:pt>
                <c:pt idx="85">
                  <c:v>0.48809999999999998</c:v>
                </c:pt>
                <c:pt idx="86">
                  <c:v>0.4884</c:v>
                </c:pt>
                <c:pt idx="87">
                  <c:v>0.4884</c:v>
                </c:pt>
                <c:pt idx="88">
                  <c:v>0.48880000000000001</c:v>
                </c:pt>
                <c:pt idx="89">
                  <c:v>0.49</c:v>
                </c:pt>
                <c:pt idx="90">
                  <c:v>0.49080000000000001</c:v>
                </c:pt>
                <c:pt idx="91">
                  <c:v>0.49349999999999999</c:v>
                </c:pt>
                <c:pt idx="92">
                  <c:v>0.49590000000000001</c:v>
                </c:pt>
                <c:pt idx="93">
                  <c:v>0.49869999999999998</c:v>
                </c:pt>
                <c:pt idx="94">
                  <c:v>0.49930000000000002</c:v>
                </c:pt>
                <c:pt idx="95">
                  <c:v>0.49940000000000001</c:v>
                </c:pt>
                <c:pt idx="96">
                  <c:v>0.50070000000000003</c:v>
                </c:pt>
                <c:pt idx="97">
                  <c:v>0.50070000000000003</c:v>
                </c:pt>
                <c:pt idx="98">
                  <c:v>0.50170000000000003</c:v>
                </c:pt>
                <c:pt idx="99">
                  <c:v>0.50170000000000003</c:v>
                </c:pt>
                <c:pt idx="100">
                  <c:v>0.50180000000000002</c:v>
                </c:pt>
                <c:pt idx="101">
                  <c:v>0.50249999999999995</c:v>
                </c:pt>
                <c:pt idx="102">
                  <c:v>0.50270000000000004</c:v>
                </c:pt>
                <c:pt idx="103">
                  <c:v>0.50280000000000002</c:v>
                </c:pt>
                <c:pt idx="104">
                  <c:v>0.50349999999999995</c:v>
                </c:pt>
                <c:pt idx="105">
                  <c:v>0.50409999999999999</c:v>
                </c:pt>
                <c:pt idx="106">
                  <c:v>0.50570000000000004</c:v>
                </c:pt>
                <c:pt idx="107">
                  <c:v>0.50700000000000001</c:v>
                </c:pt>
                <c:pt idx="108">
                  <c:v>0.50729999999999997</c:v>
                </c:pt>
                <c:pt idx="109">
                  <c:v>0.50739999999999996</c:v>
                </c:pt>
                <c:pt idx="110">
                  <c:v>0.50739999999999996</c:v>
                </c:pt>
                <c:pt idx="111">
                  <c:v>0.50749999999999995</c:v>
                </c:pt>
                <c:pt idx="112">
                  <c:v>0.50749999999999995</c:v>
                </c:pt>
                <c:pt idx="113">
                  <c:v>0.50780000000000003</c:v>
                </c:pt>
                <c:pt idx="114">
                  <c:v>0.50870000000000004</c:v>
                </c:pt>
                <c:pt idx="115">
                  <c:v>0.50939999999999996</c:v>
                </c:pt>
                <c:pt idx="116">
                  <c:v>0.50949999999999995</c:v>
                </c:pt>
                <c:pt idx="117">
                  <c:v>0.5101</c:v>
                </c:pt>
                <c:pt idx="118">
                  <c:v>0.51180000000000003</c:v>
                </c:pt>
                <c:pt idx="119">
                  <c:v>0.51249999999999996</c:v>
                </c:pt>
                <c:pt idx="120">
                  <c:v>0.5131</c:v>
                </c:pt>
                <c:pt idx="121">
                  <c:v>0.51419999999999999</c:v>
                </c:pt>
                <c:pt idx="122">
                  <c:v>0.51600000000000001</c:v>
                </c:pt>
                <c:pt idx="123">
                  <c:v>0.51619999999999999</c:v>
                </c:pt>
                <c:pt idx="124">
                  <c:v>0.51729999999999998</c:v>
                </c:pt>
                <c:pt idx="125">
                  <c:v>0.51829999999999998</c:v>
                </c:pt>
                <c:pt idx="126">
                  <c:v>0.51829999999999998</c:v>
                </c:pt>
                <c:pt idx="127">
                  <c:v>0.51910000000000001</c:v>
                </c:pt>
                <c:pt idx="128">
                  <c:v>0.52080000000000004</c:v>
                </c:pt>
                <c:pt idx="129">
                  <c:v>0.52200000000000002</c:v>
                </c:pt>
                <c:pt idx="130">
                  <c:v>0.52270000000000005</c:v>
                </c:pt>
                <c:pt idx="131">
                  <c:v>0.52280000000000004</c:v>
                </c:pt>
                <c:pt idx="132">
                  <c:v>0.52349999999999997</c:v>
                </c:pt>
                <c:pt idx="133">
                  <c:v>0.52400000000000002</c:v>
                </c:pt>
                <c:pt idx="134">
                  <c:v>0.52449999999999997</c:v>
                </c:pt>
                <c:pt idx="135">
                  <c:v>0.52590000000000003</c:v>
                </c:pt>
                <c:pt idx="136">
                  <c:v>0.52710000000000001</c:v>
                </c:pt>
                <c:pt idx="137">
                  <c:v>0.52849999999999997</c:v>
                </c:pt>
                <c:pt idx="138">
                  <c:v>0.52959999999999996</c:v>
                </c:pt>
                <c:pt idx="139">
                  <c:v>0.53169999999999995</c:v>
                </c:pt>
                <c:pt idx="140">
                  <c:v>0.53420000000000001</c:v>
                </c:pt>
                <c:pt idx="141">
                  <c:v>0.53639999999999999</c:v>
                </c:pt>
                <c:pt idx="142">
                  <c:v>0.53680000000000005</c:v>
                </c:pt>
                <c:pt idx="143">
                  <c:v>0.53769999999999996</c:v>
                </c:pt>
                <c:pt idx="144">
                  <c:v>0.53869999999999996</c:v>
                </c:pt>
                <c:pt idx="145">
                  <c:v>0.53900000000000003</c:v>
                </c:pt>
                <c:pt idx="146">
                  <c:v>0.54</c:v>
                </c:pt>
                <c:pt idx="147">
                  <c:v>0.54059999999999997</c:v>
                </c:pt>
                <c:pt idx="148">
                  <c:v>0.54139999999999999</c:v>
                </c:pt>
                <c:pt idx="149">
                  <c:v>0.54320000000000002</c:v>
                </c:pt>
                <c:pt idx="150">
                  <c:v>0.54420000000000002</c:v>
                </c:pt>
                <c:pt idx="151">
                  <c:v>0.54569999999999996</c:v>
                </c:pt>
                <c:pt idx="152">
                  <c:v>0.54700000000000004</c:v>
                </c:pt>
                <c:pt idx="153">
                  <c:v>0.54849999999999999</c:v>
                </c:pt>
                <c:pt idx="154">
                  <c:v>0.54990000000000006</c:v>
                </c:pt>
                <c:pt idx="155">
                  <c:v>0.55149999999999999</c:v>
                </c:pt>
                <c:pt idx="156">
                  <c:v>0.55249999999999999</c:v>
                </c:pt>
                <c:pt idx="157">
                  <c:v>0.55289999999999995</c:v>
                </c:pt>
                <c:pt idx="158">
                  <c:v>0.5534</c:v>
                </c:pt>
                <c:pt idx="159">
                  <c:v>0.55369999999999997</c:v>
                </c:pt>
                <c:pt idx="160">
                  <c:v>0.55479999999999996</c:v>
                </c:pt>
                <c:pt idx="161">
                  <c:v>0.55579999999999996</c:v>
                </c:pt>
                <c:pt idx="162">
                  <c:v>0.55640000000000001</c:v>
                </c:pt>
                <c:pt idx="163">
                  <c:v>0.55649999999999999</c:v>
                </c:pt>
                <c:pt idx="164">
                  <c:v>0.5575</c:v>
                </c:pt>
                <c:pt idx="165">
                  <c:v>0.55840000000000001</c:v>
                </c:pt>
                <c:pt idx="166">
                  <c:v>0.55989999999999995</c:v>
                </c:pt>
                <c:pt idx="167">
                  <c:v>0.56030000000000002</c:v>
                </c:pt>
                <c:pt idx="168">
                  <c:v>0.56030000000000002</c:v>
                </c:pt>
                <c:pt idx="169">
                  <c:v>0.5605</c:v>
                </c:pt>
                <c:pt idx="170">
                  <c:v>0.56089999999999995</c:v>
                </c:pt>
                <c:pt idx="171">
                  <c:v>0.56159999999999999</c:v>
                </c:pt>
                <c:pt idx="172">
                  <c:v>0.56179999999999997</c:v>
                </c:pt>
                <c:pt idx="173">
                  <c:v>0.56230000000000002</c:v>
                </c:pt>
                <c:pt idx="174">
                  <c:v>0.56389999999999996</c:v>
                </c:pt>
                <c:pt idx="175">
                  <c:v>0.56469999999999998</c:v>
                </c:pt>
                <c:pt idx="176">
                  <c:v>0.56479999999999997</c:v>
                </c:pt>
                <c:pt idx="177">
                  <c:v>0.56599999999999995</c:v>
                </c:pt>
                <c:pt idx="178">
                  <c:v>0.56720000000000004</c:v>
                </c:pt>
                <c:pt idx="179">
                  <c:v>0.56859999999999999</c:v>
                </c:pt>
                <c:pt idx="180">
                  <c:v>0.5696</c:v>
                </c:pt>
                <c:pt idx="181">
                  <c:v>0.57099999999999995</c:v>
                </c:pt>
                <c:pt idx="182">
                  <c:v>0.5726</c:v>
                </c:pt>
                <c:pt idx="183">
                  <c:v>0.57450000000000001</c:v>
                </c:pt>
                <c:pt idx="184">
                  <c:v>0.57489999999999997</c:v>
                </c:pt>
                <c:pt idx="185">
                  <c:v>0.57569999999999999</c:v>
                </c:pt>
                <c:pt idx="186">
                  <c:v>0.57669999999999999</c:v>
                </c:pt>
                <c:pt idx="187">
                  <c:v>0.57740000000000002</c:v>
                </c:pt>
                <c:pt idx="188">
                  <c:v>0.57799999999999996</c:v>
                </c:pt>
                <c:pt idx="189">
                  <c:v>0.57879999999999998</c:v>
                </c:pt>
                <c:pt idx="190">
                  <c:v>0.57879999999999998</c:v>
                </c:pt>
                <c:pt idx="191">
                  <c:v>0.57909999999999995</c:v>
                </c:pt>
                <c:pt idx="192">
                  <c:v>0.57969999999999999</c:v>
                </c:pt>
                <c:pt idx="193">
                  <c:v>0.57989999999999997</c:v>
                </c:pt>
                <c:pt idx="194">
                  <c:v>0.58140000000000003</c:v>
                </c:pt>
                <c:pt idx="195">
                  <c:v>0.58330000000000004</c:v>
                </c:pt>
                <c:pt idx="196">
                  <c:v>0.58479999999999999</c:v>
                </c:pt>
                <c:pt idx="197">
                  <c:v>0.58479999999999999</c:v>
                </c:pt>
                <c:pt idx="198">
                  <c:v>0.58479999999999999</c:v>
                </c:pt>
                <c:pt idx="199">
                  <c:v>0.58520000000000005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AE-4253-AE60-1F72A37FE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1922048"/>
        <c:axId val="661909912"/>
      </c:lineChart>
      <c:catAx>
        <c:axId val="6619220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1909912"/>
        <c:crosses val="autoZero"/>
        <c:auto val="1"/>
        <c:lblAlgn val="ctr"/>
        <c:lblOffset val="100"/>
        <c:noMultiLvlLbl val="0"/>
      </c:catAx>
      <c:valAx>
        <c:axId val="661909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1922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495300</xdr:colOff>
      <xdr:row>1</xdr:row>
      <xdr:rowOff>142875</xdr:rowOff>
    </xdr:from>
    <xdr:to>
      <xdr:col>35</xdr:col>
      <xdr:colOff>438150</xdr:colOff>
      <xdr:row>31</xdr:row>
      <xdr:rowOff>104775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E8EC980-07D6-4A1E-B9DA-66CDDEF6C3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A862D-BFA9-4199-BD75-804C5A99B288}">
  <dimension ref="A1:AJ201"/>
  <sheetViews>
    <sheetView topLeftCell="T1" workbookViewId="0">
      <selection activeCell="AK14" sqref="AK14"/>
    </sheetView>
  </sheetViews>
  <sheetFormatPr defaultRowHeight="15" x14ac:dyDescent="0.25"/>
  <cols>
    <col min="2" max="2" width="9" style="1" customWidth="1"/>
    <col min="3" max="3" width="2.42578125" customWidth="1"/>
    <col min="4" max="4" width="9.42578125" customWidth="1"/>
    <col min="6" max="6" width="26.28515625" customWidth="1"/>
    <col min="7" max="7" width="12.85546875" customWidth="1"/>
    <col min="8" max="8" width="17" customWidth="1"/>
    <col min="9" max="9" width="23.140625" customWidth="1"/>
    <col min="10" max="10" width="17.42578125" customWidth="1"/>
    <col min="11" max="11" width="11.5703125" customWidth="1"/>
    <col min="12" max="12" width="11.7109375" customWidth="1"/>
    <col min="13" max="13" width="15.7109375" customWidth="1"/>
    <col min="14" max="14" width="9.28515625" customWidth="1"/>
    <col min="16" max="16" width="7.5703125" customWidth="1"/>
    <col min="17" max="17" width="9.42578125" customWidth="1"/>
    <col min="22" max="22" width="11.7109375" customWidth="1"/>
    <col min="23" max="23" width="10.42578125" customWidth="1"/>
    <col min="24" max="24" width="10.7109375" customWidth="1"/>
    <col min="25" max="25" width="12.5703125" customWidth="1"/>
    <col min="26" max="26" width="11.5703125" customWidth="1"/>
    <col min="27" max="27" width="10" customWidth="1"/>
    <col min="28" max="28" width="11.5703125" customWidth="1"/>
    <col min="29" max="29" width="11.5703125" style="8" customWidth="1"/>
    <col min="35" max="35" width="9.85546875" bestFit="1" customWidth="1"/>
  </cols>
  <sheetData>
    <row r="1" spans="1:36" x14ac:dyDescent="0.25">
      <c r="A1">
        <v>1</v>
      </c>
      <c r="B1" s="1">
        <f ca="1">RANDBETWEEN(0, 100)</f>
        <v>26</v>
      </c>
      <c r="D1" s="2" t="str">
        <f t="shared" ref="D1:D64" ca="1" si="0">IF((B1&lt;=$F$9),"Win","Lose")</f>
        <v>Win</v>
      </c>
      <c r="M1" t="s">
        <v>0</v>
      </c>
      <c r="O1" t="s">
        <v>1</v>
      </c>
      <c r="P1" t="s">
        <v>2</v>
      </c>
      <c r="Q1" t="s">
        <v>3</v>
      </c>
      <c r="R1" t="s">
        <v>4</v>
      </c>
      <c r="S1" t="s">
        <v>5</v>
      </c>
      <c r="T1" t="s">
        <v>6</v>
      </c>
      <c r="U1" t="s">
        <v>7</v>
      </c>
      <c r="V1" t="s">
        <v>8</v>
      </c>
      <c r="W1" t="s">
        <v>9</v>
      </c>
      <c r="X1" t="s">
        <v>10</v>
      </c>
      <c r="Y1" t="s">
        <v>11</v>
      </c>
      <c r="Z1" t="s">
        <v>12</v>
      </c>
      <c r="AA1" t="s">
        <v>31</v>
      </c>
      <c r="AB1" t="s">
        <v>30</v>
      </c>
      <c r="AC1" s="8" t="s">
        <v>33</v>
      </c>
      <c r="AH1" t="s">
        <v>34</v>
      </c>
      <c r="AJ1" t="s">
        <v>32</v>
      </c>
    </row>
    <row r="2" spans="1:36" x14ac:dyDescent="0.25">
      <c r="A2">
        <v>2</v>
      </c>
      <c r="B2" s="1">
        <f t="shared" ref="B2:B65" ca="1" si="1">RANDBETWEEN(0, 100)</f>
        <v>41</v>
      </c>
      <c r="D2" s="2" t="str">
        <f t="shared" ca="1" si="0"/>
        <v>Win</v>
      </c>
      <c r="F2" t="s">
        <v>13</v>
      </c>
      <c r="M2">
        <f>1*J5^A1</f>
        <v>1.0151556003882185</v>
      </c>
      <c r="N2">
        <f t="shared" ref="N2:N33" ca="1" si="2">IF(D1 = "Win", 1, 0)</f>
        <v>1</v>
      </c>
      <c r="O2">
        <f>SQRT(A1*F8*(1-F8))</f>
        <v>0.4898979485566356</v>
      </c>
      <c r="P2">
        <f ca="1">N2</f>
        <v>1</v>
      </c>
      <c r="Q2">
        <f t="shared" ref="Q2:Q33" si="3">$F$8*A1</f>
        <v>0.6</v>
      </c>
      <c r="R2">
        <f>Q2-O2</f>
        <v>0.11010205144336438</v>
      </c>
      <c r="S2">
        <f>Q2+O2</f>
        <v>1.0898979485566356</v>
      </c>
      <c r="T2">
        <f>R2-Q2</f>
        <v>-0.4898979485566356</v>
      </c>
      <c r="U2">
        <f>S2-Q2</f>
        <v>0.4898979485566356</v>
      </c>
      <c r="V2">
        <f ca="1">P2-Q2</f>
        <v>0.4</v>
      </c>
      <c r="W2">
        <f ca="1">M2*$I$5^V2</f>
        <v>1.1000000000000001</v>
      </c>
      <c r="X2">
        <f>M2</f>
        <v>1.0151556003882185</v>
      </c>
      <c r="Y2">
        <f t="shared" ref="Y2:Y33" si="4">M2/$I$5^U2</f>
        <v>0.92010612675554437</v>
      </c>
      <c r="Z2">
        <f t="shared" ref="Z2:Z33" si="5">M2*$I$5^U2</f>
        <v>1.1200239440133197</v>
      </c>
      <c r="AA2">
        <f>M2*$I$5^T2</f>
        <v>0.92010612675554437</v>
      </c>
      <c r="AB2" s="6">
        <f t="shared" ref="AB2:AB65" si="6">AA2/M2</f>
        <v>0.90636955202106451</v>
      </c>
      <c r="AC2" s="8">
        <f>T2*0.7</f>
        <v>-0.34292856398964489</v>
      </c>
      <c r="AF2">
        <f>M2*$I$5^AC2</f>
        <v>0.94764642869261106</v>
      </c>
      <c r="AG2">
        <f>AF2/M2</f>
        <v>0.93349869550067954</v>
      </c>
      <c r="AH2">
        <f>1-AG2</f>
        <v>6.6501304499320457E-2</v>
      </c>
      <c r="AI2" s="6"/>
      <c r="AJ2" s="11">
        <v>4.2999999999999997E-2</v>
      </c>
    </row>
    <row r="3" spans="1:36" x14ac:dyDescent="0.25">
      <c r="A3">
        <v>3</v>
      </c>
      <c r="B3" s="1">
        <f t="shared" ca="1" si="1"/>
        <v>19</v>
      </c>
      <c r="C3">
        <f>I14</f>
        <v>99.215390309173472</v>
      </c>
      <c r="D3" s="2" t="str">
        <f t="shared" ca="1" si="0"/>
        <v>Win</v>
      </c>
      <c r="M3">
        <f>1*J5^A2</f>
        <v>1.0305408929995643</v>
      </c>
      <c r="N3">
        <f t="shared" ca="1" si="2"/>
        <v>1</v>
      </c>
      <c r="O3">
        <f t="shared" ref="O3:O34" si="7">SQRT(A2*$F$8*(1-$F$8))</f>
        <v>0.69282032302755092</v>
      </c>
      <c r="P3">
        <f ca="1">P2+N3</f>
        <v>2</v>
      </c>
      <c r="Q3">
        <f t="shared" si="3"/>
        <v>1.2</v>
      </c>
      <c r="R3">
        <f t="shared" ref="R3:R66" si="8">Q3-O3</f>
        <v>0.50717967697244903</v>
      </c>
      <c r="S3">
        <f t="shared" ref="S3:S66" si="9">Q3+O3</f>
        <v>1.8928203230275509</v>
      </c>
      <c r="T3">
        <f t="shared" ref="T3:T66" si="10">R3-Q3</f>
        <v>-0.69282032302755092</v>
      </c>
      <c r="U3">
        <f t="shared" ref="U3:U66" si="11">S3-Q3</f>
        <v>0.69282032302755092</v>
      </c>
      <c r="V3">
        <f t="shared" ref="V3:V66" ca="1" si="12">P3-Q3</f>
        <v>0.8</v>
      </c>
      <c r="W3">
        <f t="shared" ref="W3:W66" ca="1" si="13">M3*$I$5^V3</f>
        <v>1.21</v>
      </c>
      <c r="X3">
        <f t="shared" ref="X3:X66" si="14">M3</f>
        <v>1.0305408929995643</v>
      </c>
      <c r="Y3">
        <f t="shared" si="4"/>
        <v>0.89677979927918094</v>
      </c>
      <c r="Z3">
        <f t="shared" si="5"/>
        <v>1.1842534064638519</v>
      </c>
      <c r="AA3">
        <f t="shared" ref="AA3:AA66" si="15">M3*$I$5^T3</f>
        <v>0.89677979927918094</v>
      </c>
      <c r="AB3" s="6">
        <f t="shared" si="6"/>
        <v>0.87020302189945231</v>
      </c>
      <c r="AC3" s="8">
        <f t="shared" ref="AC3:AC66" si="16">T3*0.7</f>
        <v>-0.48497422611928559</v>
      </c>
      <c r="AF3">
        <f t="shared" ref="AF3:AF66" si="17">M3*$I$5^AC3</f>
        <v>0.93497422960072329</v>
      </c>
      <c r="AG3">
        <f t="shared" ref="AG3:AG66" si="18">AF3/M3</f>
        <v>0.90726553012304245</v>
      </c>
      <c r="AH3">
        <f t="shared" ref="AH3:AH66" si="19">1-AG3</f>
        <v>9.2734469876957548E-2</v>
      </c>
      <c r="AI3" s="6"/>
      <c r="AJ3" s="11">
        <v>8.2500000000000004E-2</v>
      </c>
    </row>
    <row r="4" spans="1:36" x14ac:dyDescent="0.25">
      <c r="A4">
        <v>4</v>
      </c>
      <c r="B4" s="1">
        <f t="shared" ca="1" si="1"/>
        <v>13</v>
      </c>
      <c r="C4">
        <f>I12</f>
        <v>106.14359353944899</v>
      </c>
      <c r="D4" s="2" t="str">
        <f t="shared" ca="1" si="0"/>
        <v>Win</v>
      </c>
      <c r="F4" t="s">
        <v>14</v>
      </c>
      <c r="G4" t="s">
        <v>15</v>
      </c>
      <c r="H4" t="s">
        <v>16</v>
      </c>
      <c r="I4" t="s">
        <v>17</v>
      </c>
      <c r="J4" t="s">
        <v>18</v>
      </c>
      <c r="M4">
        <f>1*J5^A3</f>
        <v>1.0461593589575835</v>
      </c>
      <c r="N4">
        <f t="shared" ca="1" si="2"/>
        <v>1</v>
      </c>
      <c r="O4">
        <f t="shared" si="7"/>
        <v>0.84852813742385702</v>
      </c>
      <c r="P4">
        <f t="shared" ref="P4:P67" ca="1" si="20">P3+N4</f>
        <v>3</v>
      </c>
      <c r="Q4">
        <f t="shared" si="3"/>
        <v>1.7999999999999998</v>
      </c>
      <c r="R4">
        <f t="shared" si="8"/>
        <v>0.9514718625761428</v>
      </c>
      <c r="S4">
        <f t="shared" si="9"/>
        <v>2.648528137423857</v>
      </c>
      <c r="T4">
        <f t="shared" si="10"/>
        <v>-0.84852813742385702</v>
      </c>
      <c r="U4">
        <f t="shared" si="11"/>
        <v>0.84852813742385713</v>
      </c>
      <c r="V4">
        <f t="shared" ca="1" si="12"/>
        <v>1.2000000000000002</v>
      </c>
      <c r="W4">
        <f t="shared" ca="1" si="13"/>
        <v>1.3310000000000002</v>
      </c>
      <c r="X4">
        <f t="shared" si="14"/>
        <v>1.0461593589575835</v>
      </c>
      <c r="Y4">
        <f t="shared" si="4"/>
        <v>0.88236539687292892</v>
      </c>
      <c r="Z4">
        <f t="shared" si="5"/>
        <v>1.2403584821132279</v>
      </c>
      <c r="AA4">
        <f t="shared" si="15"/>
        <v>0.88236539687292881</v>
      </c>
      <c r="AB4" s="6">
        <f t="shared" si="6"/>
        <v>0.84343306716878907</v>
      </c>
      <c r="AC4" s="8">
        <f t="shared" si="16"/>
        <v>-0.59396969619669993</v>
      </c>
      <c r="AF4">
        <f t="shared" si="17"/>
        <v>0.92860983971639321</v>
      </c>
      <c r="AG4">
        <f t="shared" si="18"/>
        <v>0.88763708106734407</v>
      </c>
      <c r="AH4">
        <f t="shared" si="19"/>
        <v>0.11236291893265593</v>
      </c>
      <c r="AI4" s="6"/>
      <c r="AJ4" s="11">
        <v>0.10390000000000001</v>
      </c>
    </row>
    <row r="5" spans="1:36" x14ac:dyDescent="0.25">
      <c r="A5">
        <v>5</v>
      </c>
      <c r="B5" s="1">
        <f t="shared" ca="1" si="1"/>
        <v>98</v>
      </c>
      <c r="C5">
        <f>I10</f>
        <v>113.07179676972449</v>
      </c>
      <c r="D5" s="2" t="str">
        <f t="shared" ca="1" si="0"/>
        <v>Lose</v>
      </c>
      <c r="F5">
        <v>1000</v>
      </c>
      <c r="G5" s="3">
        <v>0.1</v>
      </c>
      <c r="H5">
        <v>1</v>
      </c>
      <c r="I5" s="4">
        <f>F5*(1+(G5*H5))/(F5*(1-G5))</f>
        <v>1.2222222222222223</v>
      </c>
      <c r="J5">
        <f>(F5*(1+(G5*H5))^F8)*(F5*(1-G5)^(1-F8))/(F5*F5)</f>
        <v>1.0151556003882185</v>
      </c>
      <c r="M5">
        <f>1*J5^A4</f>
        <v>1.0620145321443395</v>
      </c>
      <c r="N5">
        <f t="shared" ca="1" si="2"/>
        <v>1</v>
      </c>
      <c r="O5">
        <f t="shared" si="7"/>
        <v>0.9797958971132712</v>
      </c>
      <c r="P5">
        <f t="shared" ca="1" si="20"/>
        <v>4</v>
      </c>
      <c r="Q5">
        <f t="shared" si="3"/>
        <v>2.4</v>
      </c>
      <c r="R5">
        <f t="shared" si="8"/>
        <v>1.4202041028867287</v>
      </c>
      <c r="S5">
        <f t="shared" si="9"/>
        <v>3.3797958971132713</v>
      </c>
      <c r="T5">
        <f t="shared" si="10"/>
        <v>-0.9797958971132712</v>
      </c>
      <c r="U5">
        <f t="shared" si="11"/>
        <v>0.97979589711327142</v>
      </c>
      <c r="V5">
        <f t="shared" ca="1" si="12"/>
        <v>1.6</v>
      </c>
      <c r="W5">
        <f t="shared" ca="1" si="13"/>
        <v>1.4641000000000002</v>
      </c>
      <c r="X5">
        <f t="shared" si="14"/>
        <v>1.0620145321443395</v>
      </c>
      <c r="Y5">
        <f t="shared" si="4"/>
        <v>0.87245106049072918</v>
      </c>
      <c r="Z5">
        <f t="shared" si="5"/>
        <v>1.2927657694075843</v>
      </c>
      <c r="AA5">
        <f t="shared" si="15"/>
        <v>0.87245106049072929</v>
      </c>
      <c r="AB5" s="6">
        <f t="shared" si="6"/>
        <v>0.82150576483086535</v>
      </c>
      <c r="AC5" s="8">
        <f t="shared" si="16"/>
        <v>-0.68585712797928977</v>
      </c>
      <c r="AF5">
        <f t="shared" si="17"/>
        <v>0.92546050659908585</v>
      </c>
      <c r="AG5">
        <f t="shared" si="18"/>
        <v>0.8714198145014701</v>
      </c>
      <c r="AH5">
        <f t="shared" si="19"/>
        <v>0.1285801854985299</v>
      </c>
      <c r="AI5" s="6"/>
      <c r="AJ5" s="11">
        <v>0.1298</v>
      </c>
    </row>
    <row r="6" spans="1:36" x14ac:dyDescent="0.25">
      <c r="A6">
        <v>6</v>
      </c>
      <c r="B6" s="1">
        <f t="shared" ca="1" si="1"/>
        <v>70</v>
      </c>
      <c r="C6">
        <f>I11</f>
        <v>126.92820323027551</v>
      </c>
      <c r="D6" s="2" t="str">
        <f ca="1">IF((B6&lt;=$F$9),"Win","Lose")</f>
        <v>Lose</v>
      </c>
      <c r="M6">
        <f>1*J5^A5</f>
        <v>1.0781099999999999</v>
      </c>
      <c r="N6">
        <f t="shared" ca="1" si="2"/>
        <v>0</v>
      </c>
      <c r="O6">
        <f t="shared" si="7"/>
        <v>1.0954451150103324</v>
      </c>
      <c r="P6">
        <f t="shared" ca="1" si="20"/>
        <v>4</v>
      </c>
      <c r="Q6">
        <f t="shared" si="3"/>
        <v>3</v>
      </c>
      <c r="R6">
        <f t="shared" si="8"/>
        <v>1.9045548849896676</v>
      </c>
      <c r="S6">
        <f t="shared" si="9"/>
        <v>4.0954451150103326</v>
      </c>
      <c r="T6">
        <f t="shared" si="10"/>
        <v>-1.0954451150103324</v>
      </c>
      <c r="U6">
        <f t="shared" si="11"/>
        <v>1.0954451150103326</v>
      </c>
      <c r="V6">
        <f t="shared" ca="1" si="12"/>
        <v>1</v>
      </c>
      <c r="W6">
        <f t="shared" ca="1" si="13"/>
        <v>1.31769</v>
      </c>
      <c r="X6">
        <f t="shared" si="14"/>
        <v>1.0781099999999999</v>
      </c>
      <c r="Y6">
        <f t="shared" si="4"/>
        <v>0.86535606148533795</v>
      </c>
      <c r="Z6">
        <f t="shared" si="5"/>
        <v>1.3431710065160194</v>
      </c>
      <c r="AA6">
        <f t="shared" si="15"/>
        <v>0.86535606148533795</v>
      </c>
      <c r="AB6" s="6">
        <f t="shared" si="6"/>
        <v>0.80266026795534595</v>
      </c>
      <c r="AC6" s="8">
        <f t="shared" si="16"/>
        <v>-0.76681158050723264</v>
      </c>
      <c r="AF6">
        <f t="shared" si="17"/>
        <v>0.92434758387444449</v>
      </c>
      <c r="AG6">
        <f t="shared" si="18"/>
        <v>0.85737780363269478</v>
      </c>
      <c r="AH6">
        <f t="shared" si="19"/>
        <v>0.14262219636730522</v>
      </c>
      <c r="AI6" s="6"/>
      <c r="AJ6" s="11">
        <v>0.15060000000000001</v>
      </c>
    </row>
    <row r="7" spans="1:36" x14ac:dyDescent="0.25">
      <c r="A7">
        <v>7</v>
      </c>
      <c r="B7" s="1">
        <f t="shared" ca="1" si="1"/>
        <v>10</v>
      </c>
      <c r="C7">
        <f>I13</f>
        <v>133.85640646055103</v>
      </c>
      <c r="D7" s="2" t="str">
        <f t="shared" ca="1" si="0"/>
        <v>Win</v>
      </c>
      <c r="F7" t="s">
        <v>19</v>
      </c>
      <c r="G7" t="s">
        <v>20</v>
      </c>
      <c r="H7" t="s">
        <v>21</v>
      </c>
      <c r="I7" t="s">
        <v>22</v>
      </c>
      <c r="J7" t="s">
        <v>17</v>
      </c>
      <c r="M7">
        <f>1*$J$5^A6</f>
        <v>1.0944494043345421</v>
      </c>
      <c r="N7">
        <f t="shared" ca="1" si="2"/>
        <v>0</v>
      </c>
      <c r="O7">
        <f t="shared" si="7"/>
        <v>1.2</v>
      </c>
      <c r="P7">
        <f t="shared" ca="1" si="20"/>
        <v>4</v>
      </c>
      <c r="Q7">
        <f t="shared" si="3"/>
        <v>3.5999999999999996</v>
      </c>
      <c r="R7">
        <f t="shared" si="8"/>
        <v>2.3999999999999995</v>
      </c>
      <c r="S7">
        <f t="shared" si="9"/>
        <v>4.8</v>
      </c>
      <c r="T7">
        <f t="shared" si="10"/>
        <v>-1.2000000000000002</v>
      </c>
      <c r="U7">
        <f t="shared" si="11"/>
        <v>1.2000000000000002</v>
      </c>
      <c r="V7">
        <f t="shared" ca="1" si="12"/>
        <v>0.40000000000000036</v>
      </c>
      <c r="W7">
        <f t="shared" ca="1" si="13"/>
        <v>1.185921</v>
      </c>
      <c r="X7">
        <f t="shared" si="14"/>
        <v>1.0944494043345421</v>
      </c>
      <c r="Y7">
        <f t="shared" si="4"/>
        <v>0.86023177103691473</v>
      </c>
      <c r="Z7">
        <f t="shared" si="5"/>
        <v>1.3924381067725438</v>
      </c>
      <c r="AA7">
        <f t="shared" si="15"/>
        <v>0.86023177103691473</v>
      </c>
      <c r="AB7" s="6">
        <f t="shared" si="6"/>
        <v>0.78599501048653897</v>
      </c>
      <c r="AC7" s="8">
        <f t="shared" si="16"/>
        <v>-0.84000000000000008</v>
      </c>
      <c r="AF7">
        <f t="shared" si="17"/>
        <v>0.92467590626330642</v>
      </c>
      <c r="AG7">
        <f t="shared" si="18"/>
        <v>0.84487770983395705</v>
      </c>
      <c r="AH7">
        <f t="shared" si="19"/>
        <v>0.15512229016604295</v>
      </c>
      <c r="AI7" s="6"/>
      <c r="AJ7" s="11">
        <v>0.1691</v>
      </c>
    </row>
    <row r="8" spans="1:36" x14ac:dyDescent="0.25">
      <c r="A8">
        <v>8</v>
      </c>
      <c r="B8" s="1">
        <f t="shared" ca="1" si="1"/>
        <v>85</v>
      </c>
      <c r="C8">
        <f>I15</f>
        <v>140.78460969082653</v>
      </c>
      <c r="D8" s="2" t="str">
        <f t="shared" ca="1" si="0"/>
        <v>Lose</v>
      </c>
      <c r="F8" s="3">
        <v>0.6</v>
      </c>
      <c r="G8">
        <v>200</v>
      </c>
      <c r="H8">
        <v>119</v>
      </c>
      <c r="I8" s="4">
        <f>F8*G8</f>
        <v>120</v>
      </c>
      <c r="J8" s="4">
        <f>H8-F8*G8</f>
        <v>-1</v>
      </c>
      <c r="K8" s="4"/>
      <c r="M8">
        <f t="shared" ref="M8:M71" si="21">1*$J$5^A7</f>
        <v>1.1110364421517602</v>
      </c>
      <c r="N8">
        <f t="shared" ca="1" si="2"/>
        <v>1</v>
      </c>
      <c r="O8">
        <f t="shared" si="7"/>
        <v>1.2961481396815722</v>
      </c>
      <c r="P8">
        <f t="shared" ca="1" si="20"/>
        <v>5</v>
      </c>
      <c r="Q8">
        <f t="shared" si="3"/>
        <v>4.2</v>
      </c>
      <c r="R8">
        <f t="shared" si="8"/>
        <v>2.903851860318428</v>
      </c>
      <c r="S8">
        <f t="shared" si="9"/>
        <v>5.4961481396815728</v>
      </c>
      <c r="T8">
        <f t="shared" si="10"/>
        <v>-1.2961481396815722</v>
      </c>
      <c r="U8">
        <f t="shared" si="11"/>
        <v>1.2961481396815726</v>
      </c>
      <c r="V8">
        <f t="shared" ca="1" si="12"/>
        <v>0.79999999999999982</v>
      </c>
      <c r="W8">
        <f t="shared" ca="1" si="13"/>
        <v>1.3045130999999999</v>
      </c>
      <c r="X8">
        <f t="shared" si="14"/>
        <v>1.1110364421517602</v>
      </c>
      <c r="Y8">
        <f t="shared" si="4"/>
        <v>0.85658164884809607</v>
      </c>
      <c r="Z8">
        <f t="shared" si="5"/>
        <v>1.4410791749382286</v>
      </c>
      <c r="AA8">
        <f t="shared" si="15"/>
        <v>0.85658164884809607</v>
      </c>
      <c r="AB8" s="6">
        <f t="shared" si="6"/>
        <v>0.77097529509395935</v>
      </c>
      <c r="AC8" s="8">
        <f t="shared" si="16"/>
        <v>-0.9073036977771004</v>
      </c>
      <c r="AF8">
        <f t="shared" si="17"/>
        <v>0.92609731997591638</v>
      </c>
      <c r="AG8">
        <f t="shared" si="18"/>
        <v>0.83354360382844905</v>
      </c>
      <c r="AH8">
        <f t="shared" si="19"/>
        <v>0.16645639617155095</v>
      </c>
      <c r="AI8" s="6"/>
      <c r="AJ8" s="11">
        <v>0.1835</v>
      </c>
    </row>
    <row r="9" spans="1:36" x14ac:dyDescent="0.25">
      <c r="A9">
        <v>9</v>
      </c>
      <c r="B9" s="1">
        <f t="shared" ca="1" si="1"/>
        <v>60</v>
      </c>
      <c r="D9" s="2" t="str">
        <f t="shared" ca="1" si="0"/>
        <v>Win</v>
      </c>
      <c r="F9">
        <f>F8*100</f>
        <v>60</v>
      </c>
      <c r="I9">
        <f>SQRT(G8*F8*(1-F8))</f>
        <v>6.9282032302755088</v>
      </c>
      <c r="J9" s="5">
        <f>_xlfn.PERCENTRANK.INC($C$3:$C$8, H8)</f>
        <v>0.48499999999999999</v>
      </c>
      <c r="K9" s="5"/>
      <c r="M9">
        <f t="shared" si="21"/>
        <v>1.1278748664857603</v>
      </c>
      <c r="N9">
        <f t="shared" ca="1" si="2"/>
        <v>0</v>
      </c>
      <c r="O9">
        <f t="shared" si="7"/>
        <v>1.3856406460551018</v>
      </c>
      <c r="P9">
        <f t="shared" ca="1" si="20"/>
        <v>5</v>
      </c>
      <c r="Q9">
        <f t="shared" si="3"/>
        <v>4.8</v>
      </c>
      <c r="R9">
        <f t="shared" si="8"/>
        <v>3.414359353944898</v>
      </c>
      <c r="S9">
        <f t="shared" si="9"/>
        <v>6.1856406460551021</v>
      </c>
      <c r="T9">
        <f t="shared" si="10"/>
        <v>-1.3856406460551018</v>
      </c>
      <c r="U9">
        <f t="shared" si="11"/>
        <v>1.3856406460551023</v>
      </c>
      <c r="V9">
        <f t="shared" ca="1" si="12"/>
        <v>0.20000000000000018</v>
      </c>
      <c r="W9">
        <f t="shared" ca="1" si="13"/>
        <v>1.1740617899999999</v>
      </c>
      <c r="X9">
        <f t="shared" si="14"/>
        <v>1.1278748664857603</v>
      </c>
      <c r="Y9">
        <f t="shared" si="4"/>
        <v>0.85408696386976068</v>
      </c>
      <c r="Z9">
        <f t="shared" si="5"/>
        <v>1.4894287915208757</v>
      </c>
      <c r="AA9">
        <f t="shared" si="15"/>
        <v>0.85408696386976068</v>
      </c>
      <c r="AB9" s="6">
        <f t="shared" si="6"/>
        <v>0.7572532993229385</v>
      </c>
      <c r="AC9" s="8">
        <f t="shared" si="16"/>
        <v>-0.96994845223857118</v>
      </c>
      <c r="AF9">
        <f t="shared" si="17"/>
        <v>0.92838847590213047</v>
      </c>
      <c r="AG9">
        <f t="shared" si="18"/>
        <v>0.82313074214944537</v>
      </c>
      <c r="AH9">
        <f t="shared" si="19"/>
        <v>0.17686925785055463</v>
      </c>
      <c r="AI9" s="6"/>
      <c r="AJ9" s="11">
        <v>0.19589999999999999</v>
      </c>
    </row>
    <row r="10" spans="1:36" x14ac:dyDescent="0.25">
      <c r="A10">
        <v>10</v>
      </c>
      <c r="B10" s="1">
        <f t="shared" ca="1" si="1"/>
        <v>51</v>
      </c>
      <c r="D10" s="2" t="str">
        <f t="shared" ca="1" si="0"/>
        <v>Win</v>
      </c>
      <c r="H10" t="s">
        <v>23</v>
      </c>
      <c r="I10">
        <f>I8-I9</f>
        <v>113.07179676972449</v>
      </c>
      <c r="J10">
        <f>M201/I5^I9</f>
        <v>5.0434630709100698</v>
      </c>
      <c r="K10" s="5">
        <f>J10/M201</f>
        <v>0.24900374050482998</v>
      </c>
      <c r="L10" s="5">
        <f>0-(1-K10)</f>
        <v>-0.75099625949517002</v>
      </c>
      <c r="M10">
        <f t="shared" si="21"/>
        <v>1.1449684872501338</v>
      </c>
      <c r="N10">
        <f t="shared" ca="1" si="2"/>
        <v>1</v>
      </c>
      <c r="O10">
        <f t="shared" si="7"/>
        <v>1.4696938456699067</v>
      </c>
      <c r="P10">
        <f t="shared" ca="1" si="20"/>
        <v>6</v>
      </c>
      <c r="Q10">
        <f t="shared" si="3"/>
        <v>5.3999999999999995</v>
      </c>
      <c r="R10">
        <f t="shared" si="8"/>
        <v>3.9303061543300926</v>
      </c>
      <c r="S10">
        <f t="shared" si="9"/>
        <v>6.8696938456699064</v>
      </c>
      <c r="T10">
        <f t="shared" si="10"/>
        <v>-1.4696938456699069</v>
      </c>
      <c r="U10">
        <f t="shared" si="11"/>
        <v>1.4696938456699069</v>
      </c>
      <c r="V10">
        <f t="shared" ca="1" si="12"/>
        <v>0.60000000000000053</v>
      </c>
      <c r="W10">
        <f t="shared" ca="1" si="13"/>
        <v>1.2914679690000002</v>
      </c>
      <c r="X10">
        <f t="shared" si="14"/>
        <v>1.1449684872501338</v>
      </c>
      <c r="Y10">
        <f t="shared" si="4"/>
        <v>0.85252958079060737</v>
      </c>
      <c r="Z10">
        <f t="shared" si="5"/>
        <v>1.5377212314206459</v>
      </c>
      <c r="AA10">
        <f t="shared" si="15"/>
        <v>0.85252958079060737</v>
      </c>
      <c r="AB10" s="6">
        <f t="shared" si="6"/>
        <v>0.74458781205247337</v>
      </c>
      <c r="AC10" s="8">
        <f t="shared" si="16"/>
        <v>-1.0287856919689349</v>
      </c>
      <c r="AF10">
        <f t="shared" si="17"/>
        <v>0.93139666812748201</v>
      </c>
      <c r="AG10">
        <f t="shared" si="18"/>
        <v>0.8134692600705663</v>
      </c>
      <c r="AH10">
        <f t="shared" si="19"/>
        <v>0.1865307399294337</v>
      </c>
      <c r="AI10" s="6"/>
      <c r="AJ10" s="11">
        <v>0.1993</v>
      </c>
    </row>
    <row r="11" spans="1:36" x14ac:dyDescent="0.25">
      <c r="A11">
        <v>11</v>
      </c>
      <c r="B11" s="1">
        <f t="shared" ca="1" si="1"/>
        <v>13</v>
      </c>
      <c r="D11" s="2" t="str">
        <f t="shared" ca="1" si="0"/>
        <v>Win</v>
      </c>
      <c r="H11" t="s">
        <v>23</v>
      </c>
      <c r="I11">
        <f>I8+I9</f>
        <v>126.92820323027551</v>
      </c>
      <c r="J11">
        <f>M201*I5^I9</f>
        <v>81.342422661457135</v>
      </c>
      <c r="K11" s="6">
        <f>J11/M201</f>
        <v>4.0160039281843751</v>
      </c>
      <c r="M11">
        <f t="shared" si="21"/>
        <v>1.1623211720999997</v>
      </c>
      <c r="N11">
        <f t="shared" ca="1" si="2"/>
        <v>1</v>
      </c>
      <c r="O11">
        <f t="shared" si="7"/>
        <v>1.5491933384829668</v>
      </c>
      <c r="P11">
        <f t="shared" ca="1" si="20"/>
        <v>7</v>
      </c>
      <c r="Q11">
        <f t="shared" si="3"/>
        <v>6</v>
      </c>
      <c r="R11">
        <f t="shared" si="8"/>
        <v>4.4508066615170332</v>
      </c>
      <c r="S11">
        <f t="shared" si="9"/>
        <v>7.5491933384829668</v>
      </c>
      <c r="T11">
        <f t="shared" si="10"/>
        <v>-1.5491933384829668</v>
      </c>
      <c r="U11">
        <f t="shared" si="11"/>
        <v>1.5491933384829668</v>
      </c>
      <c r="V11">
        <f t="shared" ca="1" si="12"/>
        <v>1</v>
      </c>
      <c r="W11">
        <f t="shared" ca="1" si="13"/>
        <v>1.4206147658999999</v>
      </c>
      <c r="X11">
        <f t="shared" si="14"/>
        <v>1.1623211720999997</v>
      </c>
      <c r="Y11">
        <f t="shared" si="4"/>
        <v>0.85175301008726012</v>
      </c>
      <c r="Z11">
        <f t="shared" si="5"/>
        <v>1.5861294191064981</v>
      </c>
      <c r="AA11">
        <f t="shared" si="15"/>
        <v>0.85175301008726012</v>
      </c>
      <c r="AB11" s="6">
        <f t="shared" si="6"/>
        <v>0.73280348885701962</v>
      </c>
      <c r="AC11" s="8">
        <f t="shared" si="16"/>
        <v>-1.0844353369380766</v>
      </c>
      <c r="AF11">
        <f t="shared" si="17"/>
        <v>0.93501250350293508</v>
      </c>
      <c r="AG11">
        <f t="shared" si="18"/>
        <v>0.80443557765847162</v>
      </c>
      <c r="AH11">
        <f t="shared" si="19"/>
        <v>0.19556442234152838</v>
      </c>
      <c r="AI11" s="6"/>
      <c r="AJ11" s="11">
        <v>0.20880000000000001</v>
      </c>
    </row>
    <row r="12" spans="1:36" x14ac:dyDescent="0.25">
      <c r="A12">
        <v>12</v>
      </c>
      <c r="B12" s="1">
        <f t="shared" ca="1" si="1"/>
        <v>53</v>
      </c>
      <c r="D12" s="2" t="str">
        <f t="shared" ca="1" si="0"/>
        <v>Win</v>
      </c>
      <c r="I12">
        <f>I8-(2*I9)</f>
        <v>106.14359353944899</v>
      </c>
      <c r="M12">
        <f t="shared" si="21"/>
        <v>1.179936847307113</v>
      </c>
      <c r="N12">
        <f t="shared" ca="1" si="2"/>
        <v>1</v>
      </c>
      <c r="O12">
        <f t="shared" si="7"/>
        <v>1.6248076809271921</v>
      </c>
      <c r="P12">
        <f t="shared" ca="1" si="20"/>
        <v>8</v>
      </c>
      <c r="Q12">
        <f t="shared" si="3"/>
        <v>6.6</v>
      </c>
      <c r="R12">
        <f t="shared" si="8"/>
        <v>4.9751923190728071</v>
      </c>
      <c r="S12">
        <f t="shared" si="9"/>
        <v>8.2248076809271922</v>
      </c>
      <c r="T12">
        <f t="shared" si="10"/>
        <v>-1.6248076809271925</v>
      </c>
      <c r="U12">
        <f t="shared" si="11"/>
        <v>1.6248076809271925</v>
      </c>
      <c r="V12">
        <f t="shared" ca="1" si="12"/>
        <v>1.4000000000000004</v>
      </c>
      <c r="W12">
        <f t="shared" ca="1" si="13"/>
        <v>1.5626762424899998</v>
      </c>
      <c r="X12">
        <f t="shared" si="14"/>
        <v>1.179936847307113</v>
      </c>
      <c r="Y12">
        <f t="shared" si="4"/>
        <v>0.85164085772748488</v>
      </c>
      <c r="Z12">
        <f t="shared" si="5"/>
        <v>1.6347864842324806</v>
      </c>
      <c r="AA12">
        <f t="shared" si="15"/>
        <v>0.85164085772748488</v>
      </c>
      <c r="AB12" s="6">
        <f t="shared" si="6"/>
        <v>0.72176816892456996</v>
      </c>
      <c r="AC12" s="8">
        <f t="shared" si="16"/>
        <v>-1.1373653766490346</v>
      </c>
      <c r="AF12">
        <f t="shared" si="17"/>
        <v>0.93915477541153014</v>
      </c>
      <c r="AG12">
        <f t="shared" si="18"/>
        <v>0.79593647537569245</v>
      </c>
      <c r="AH12">
        <f t="shared" si="19"/>
        <v>0.20406352462430755</v>
      </c>
      <c r="AI12" s="6"/>
      <c r="AJ12" s="11">
        <v>0.21859999999999999</v>
      </c>
    </row>
    <row r="13" spans="1:36" x14ac:dyDescent="0.25">
      <c r="A13">
        <v>13</v>
      </c>
      <c r="B13" s="1">
        <f t="shared" ca="1" si="1"/>
        <v>55</v>
      </c>
      <c r="D13" s="2" t="str">
        <f t="shared" ca="1" si="0"/>
        <v>Win</v>
      </c>
      <c r="I13">
        <f>I8+(2*I9)</f>
        <v>133.85640646055103</v>
      </c>
      <c r="M13">
        <f t="shared" si="21"/>
        <v>1.197819498648234</v>
      </c>
      <c r="N13">
        <f t="shared" ca="1" si="2"/>
        <v>1</v>
      </c>
      <c r="O13">
        <f t="shared" si="7"/>
        <v>1.697056274847714</v>
      </c>
      <c r="P13">
        <f t="shared" ca="1" si="20"/>
        <v>9</v>
      </c>
      <c r="Q13">
        <f t="shared" si="3"/>
        <v>7.1999999999999993</v>
      </c>
      <c r="R13">
        <f t="shared" si="8"/>
        <v>5.502943725152285</v>
      </c>
      <c r="S13">
        <f t="shared" si="9"/>
        <v>8.8970562748477136</v>
      </c>
      <c r="T13">
        <f t="shared" si="10"/>
        <v>-1.6970562748477143</v>
      </c>
      <c r="U13">
        <f t="shared" si="11"/>
        <v>1.6970562748477143</v>
      </c>
      <c r="V13">
        <f t="shared" ca="1" si="12"/>
        <v>1.8000000000000007</v>
      </c>
      <c r="W13">
        <f t="shared" ca="1" si="13"/>
        <v>1.718943866739</v>
      </c>
      <c r="X13">
        <f t="shared" si="14"/>
        <v>1.197819498648234</v>
      </c>
      <c r="Y13">
        <f t="shared" si="4"/>
        <v>0.85210404294264308</v>
      </c>
      <c r="Z13">
        <f t="shared" si="5"/>
        <v>1.6837985492793679</v>
      </c>
      <c r="AA13">
        <f t="shared" si="15"/>
        <v>0.85210404294264308</v>
      </c>
      <c r="AB13" s="6">
        <f t="shared" si="6"/>
        <v>0.71137933879375104</v>
      </c>
      <c r="AC13" s="8">
        <f t="shared" si="16"/>
        <v>-1.1879393923933999</v>
      </c>
      <c r="AF13">
        <f t="shared" si="17"/>
        <v>0.94376148910690116</v>
      </c>
      <c r="AG13">
        <f t="shared" si="18"/>
        <v>0.78789958768575485</v>
      </c>
      <c r="AH13">
        <f t="shared" si="19"/>
        <v>0.21210041231424515</v>
      </c>
      <c r="AI13" s="6"/>
      <c r="AJ13" s="11">
        <v>0.22520000000000001</v>
      </c>
    </row>
    <row r="14" spans="1:36" x14ac:dyDescent="0.25">
      <c r="A14">
        <v>14</v>
      </c>
      <c r="B14" s="1">
        <f t="shared" ca="1" si="1"/>
        <v>83</v>
      </c>
      <c r="D14" s="2" t="str">
        <f t="shared" ca="1" si="0"/>
        <v>Lose</v>
      </c>
      <c r="I14">
        <f>I8-(3*I9)</f>
        <v>99.215390309173472</v>
      </c>
      <c r="M14">
        <f t="shared" si="21"/>
        <v>1.2159731723069629</v>
      </c>
      <c r="N14">
        <f t="shared" ca="1" si="2"/>
        <v>1</v>
      </c>
      <c r="O14">
        <f t="shared" si="7"/>
        <v>1.7663521732655694</v>
      </c>
      <c r="P14">
        <f t="shared" ca="1" si="20"/>
        <v>10</v>
      </c>
      <c r="Q14">
        <f t="shared" si="3"/>
        <v>7.8</v>
      </c>
      <c r="R14">
        <f t="shared" si="8"/>
        <v>6.0336478267344305</v>
      </c>
      <c r="S14">
        <f t="shared" si="9"/>
        <v>9.5663521732655692</v>
      </c>
      <c r="T14">
        <f t="shared" si="10"/>
        <v>-1.7663521732655694</v>
      </c>
      <c r="U14">
        <f t="shared" si="11"/>
        <v>1.7663521732655694</v>
      </c>
      <c r="V14">
        <f t="shared" ca="1" si="12"/>
        <v>2.2000000000000002</v>
      </c>
      <c r="W14">
        <f t="shared" ca="1" si="13"/>
        <v>1.8908382534129</v>
      </c>
      <c r="X14">
        <f t="shared" si="14"/>
        <v>1.2159731723069629</v>
      </c>
      <c r="Y14">
        <f t="shared" si="4"/>
        <v>0.85307279258401758</v>
      </c>
      <c r="Z14">
        <f t="shared" si="5"/>
        <v>1.7332527407086835</v>
      </c>
      <c r="AA14">
        <f t="shared" si="15"/>
        <v>0.85307279258401769</v>
      </c>
      <c r="AB14" s="6">
        <f t="shared" si="6"/>
        <v>0.70155560337367884</v>
      </c>
      <c r="AC14" s="8">
        <f t="shared" si="16"/>
        <v>-1.2364465212858984</v>
      </c>
      <c r="AF14">
        <f t="shared" si="17"/>
        <v>0.94878423910508902</v>
      </c>
      <c r="AG14">
        <f t="shared" si="18"/>
        <v>0.78026741108526354</v>
      </c>
      <c r="AH14">
        <f t="shared" si="19"/>
        <v>0.21973258891473646</v>
      </c>
      <c r="AI14" s="6"/>
      <c r="AJ14" s="11">
        <v>0.23280000000000001</v>
      </c>
    </row>
    <row r="15" spans="1:36" x14ac:dyDescent="0.25">
      <c r="A15">
        <v>15</v>
      </c>
      <c r="B15" s="1">
        <f t="shared" ca="1" si="1"/>
        <v>32</v>
      </c>
      <c r="D15" s="2" t="str">
        <f t="shared" ca="1" si="0"/>
        <v>Win</v>
      </c>
      <c r="I15">
        <f>I8+(3*I9)</f>
        <v>140.78460969082653</v>
      </c>
      <c r="M15">
        <f t="shared" si="21"/>
        <v>1.2344019757892415</v>
      </c>
      <c r="N15">
        <f t="shared" ca="1" si="2"/>
        <v>0</v>
      </c>
      <c r="O15">
        <f t="shared" si="7"/>
        <v>1.8330302779823362</v>
      </c>
      <c r="P15">
        <f t="shared" ca="1" si="20"/>
        <v>10</v>
      </c>
      <c r="Q15">
        <f t="shared" si="3"/>
        <v>8.4</v>
      </c>
      <c r="R15">
        <f t="shared" si="8"/>
        <v>6.5669697220176637</v>
      </c>
      <c r="S15">
        <f t="shared" si="9"/>
        <v>10.233030277982337</v>
      </c>
      <c r="T15">
        <f t="shared" si="10"/>
        <v>-1.8330302779823366</v>
      </c>
      <c r="U15">
        <f t="shared" si="11"/>
        <v>1.8330302779823366</v>
      </c>
      <c r="V15">
        <f t="shared" ca="1" si="12"/>
        <v>1.5999999999999996</v>
      </c>
      <c r="W15">
        <f t="shared" ca="1" si="13"/>
        <v>1.7017544280716097</v>
      </c>
      <c r="X15">
        <f t="shared" si="14"/>
        <v>1.2344019757892415</v>
      </c>
      <c r="Y15">
        <f t="shared" si="4"/>
        <v>0.85449140241724397</v>
      </c>
      <c r="Z15">
        <f t="shared" si="5"/>
        <v>1.783222433276566</v>
      </c>
      <c r="AA15">
        <f t="shared" si="15"/>
        <v>0.85449140241724397</v>
      </c>
      <c r="AB15" s="6">
        <f t="shared" si="6"/>
        <v>0.69223107154450758</v>
      </c>
      <c r="AC15" s="8">
        <f t="shared" si="16"/>
        <v>-1.2831211945876355</v>
      </c>
      <c r="AF15">
        <f t="shared" si="17"/>
        <v>0.95418452881489224</v>
      </c>
      <c r="AG15">
        <f t="shared" si="18"/>
        <v>0.77299335834650929</v>
      </c>
      <c r="AH15">
        <f t="shared" si="19"/>
        <v>0.22700664165349071</v>
      </c>
      <c r="AI15" s="6"/>
      <c r="AJ15" s="11">
        <v>0.2412</v>
      </c>
    </row>
    <row r="16" spans="1:36" x14ac:dyDescent="0.25">
      <c r="A16">
        <v>16</v>
      </c>
      <c r="B16" s="1">
        <f t="shared" ca="1" si="1"/>
        <v>63</v>
      </c>
      <c r="D16" s="2" t="str">
        <f t="shared" ca="1" si="0"/>
        <v>Lose</v>
      </c>
      <c r="M16">
        <f t="shared" si="21"/>
        <v>1.2531100788527307</v>
      </c>
      <c r="N16">
        <f t="shared" ca="1" si="2"/>
        <v>1</v>
      </c>
      <c r="O16">
        <f t="shared" si="7"/>
        <v>1.8973665961010275</v>
      </c>
      <c r="P16">
        <f t="shared" ca="1" si="20"/>
        <v>11</v>
      </c>
      <c r="Q16">
        <f t="shared" si="3"/>
        <v>9</v>
      </c>
      <c r="R16">
        <f t="shared" si="8"/>
        <v>7.102633403898972</v>
      </c>
      <c r="S16">
        <f t="shared" si="9"/>
        <v>10.897366596101028</v>
      </c>
      <c r="T16">
        <f t="shared" si="10"/>
        <v>-1.897366596101028</v>
      </c>
      <c r="U16">
        <f t="shared" si="11"/>
        <v>1.897366596101028</v>
      </c>
      <c r="V16">
        <f t="shared" ca="1" si="12"/>
        <v>2</v>
      </c>
      <c r="W16">
        <f t="shared" ca="1" si="13"/>
        <v>1.8719298708787708</v>
      </c>
      <c r="X16">
        <f t="shared" si="14"/>
        <v>1.2531100788527307</v>
      </c>
      <c r="Y16">
        <f t="shared" si="4"/>
        <v>0.85631468297842628</v>
      </c>
      <c r="Z16">
        <f t="shared" si="5"/>
        <v>1.8337708098856202</v>
      </c>
      <c r="AA16">
        <f t="shared" si="15"/>
        <v>0.85631468297842628</v>
      </c>
      <c r="AB16" s="6">
        <f t="shared" si="6"/>
        <v>0.68335152468202509</v>
      </c>
      <c r="AC16" s="8">
        <f t="shared" si="16"/>
        <v>-1.3281566172707195</v>
      </c>
      <c r="AF16">
        <f t="shared" si="17"/>
        <v>0.9599312729324001</v>
      </c>
      <c r="AG16">
        <f t="shared" si="18"/>
        <v>0.76603906482920736</v>
      </c>
      <c r="AH16">
        <f t="shared" si="19"/>
        <v>0.23396093517079264</v>
      </c>
      <c r="AI16" s="6"/>
      <c r="AJ16" s="11">
        <v>0.24879999999999999</v>
      </c>
    </row>
    <row r="17" spans="1:36" x14ac:dyDescent="0.25">
      <c r="A17">
        <v>17</v>
      </c>
      <c r="B17" s="1">
        <f t="shared" ca="1" si="1"/>
        <v>66</v>
      </c>
      <c r="D17" s="2" t="str">
        <f t="shared" ca="1" si="0"/>
        <v>Lose</v>
      </c>
      <c r="M17">
        <f t="shared" si="21"/>
        <v>1.2721017144502715</v>
      </c>
      <c r="N17">
        <f t="shared" ca="1" si="2"/>
        <v>0</v>
      </c>
      <c r="O17">
        <f t="shared" si="7"/>
        <v>1.9595917942265424</v>
      </c>
      <c r="P17">
        <f t="shared" ca="1" si="20"/>
        <v>11</v>
      </c>
      <c r="Q17">
        <f t="shared" si="3"/>
        <v>9.6</v>
      </c>
      <c r="R17">
        <f t="shared" si="8"/>
        <v>7.6404082057734577</v>
      </c>
      <c r="S17">
        <f t="shared" si="9"/>
        <v>11.559591794226542</v>
      </c>
      <c r="T17">
        <f t="shared" si="10"/>
        <v>-1.9595917942265419</v>
      </c>
      <c r="U17">
        <f t="shared" si="11"/>
        <v>1.9595917942265419</v>
      </c>
      <c r="V17">
        <f t="shared" ca="1" si="12"/>
        <v>1.4000000000000004</v>
      </c>
      <c r="W17">
        <f t="shared" ca="1" si="13"/>
        <v>1.6847368837908938</v>
      </c>
      <c r="X17">
        <f t="shared" si="14"/>
        <v>1.2721017144502715</v>
      </c>
      <c r="Y17">
        <f t="shared" si="4"/>
        <v>0.85850547414541045</v>
      </c>
      <c r="Z17">
        <f t="shared" si="5"/>
        <v>1.8849533528230344</v>
      </c>
      <c r="AA17">
        <f t="shared" si="15"/>
        <v>0.85850547414541034</v>
      </c>
      <c r="AB17" s="6">
        <f t="shared" si="6"/>
        <v>0.67487172165034504</v>
      </c>
      <c r="AC17" s="8">
        <f t="shared" si="16"/>
        <v>-1.3717142559585793</v>
      </c>
      <c r="AF17">
        <f t="shared" si="17"/>
        <v>0.96599905038623557</v>
      </c>
      <c r="AG17">
        <f t="shared" si="18"/>
        <v>0.7593724931057767</v>
      </c>
      <c r="AH17">
        <f t="shared" si="19"/>
        <v>0.2406275068942233</v>
      </c>
      <c r="AI17" s="6"/>
      <c r="AJ17" s="11">
        <v>0.25640000000000002</v>
      </c>
    </row>
    <row r="18" spans="1:36" x14ac:dyDescent="0.25">
      <c r="A18">
        <v>18</v>
      </c>
      <c r="B18" s="1">
        <f t="shared" ca="1" si="1"/>
        <v>56</v>
      </c>
      <c r="D18" s="2" t="str">
        <f t="shared" ca="1" si="0"/>
        <v>Win</v>
      </c>
      <c r="M18">
        <f t="shared" si="21"/>
        <v>1.2913811796876475</v>
      </c>
      <c r="N18">
        <f t="shared" ca="1" si="2"/>
        <v>0</v>
      </c>
      <c r="O18">
        <f t="shared" si="7"/>
        <v>2.0199009876724157</v>
      </c>
      <c r="P18">
        <f t="shared" ca="1" si="20"/>
        <v>11</v>
      </c>
      <c r="Q18">
        <f t="shared" si="3"/>
        <v>10.199999999999999</v>
      </c>
      <c r="R18">
        <f t="shared" si="8"/>
        <v>8.1800990123275845</v>
      </c>
      <c r="S18">
        <f t="shared" si="9"/>
        <v>12.219900987672414</v>
      </c>
      <c r="T18">
        <f t="shared" si="10"/>
        <v>-2.0199009876724148</v>
      </c>
      <c r="U18">
        <f t="shared" si="11"/>
        <v>2.0199009876724148</v>
      </c>
      <c r="V18">
        <f t="shared" ca="1" si="12"/>
        <v>0.80000000000000071</v>
      </c>
      <c r="W18">
        <f t="shared" ca="1" si="13"/>
        <v>1.5162631954118044</v>
      </c>
      <c r="X18">
        <f t="shared" si="14"/>
        <v>1.2913811796876475</v>
      </c>
      <c r="Y18">
        <f t="shared" si="4"/>
        <v>0.86103286166019788</v>
      </c>
      <c r="Z18">
        <f t="shared" si="5"/>
        <v>1.9368196331507679</v>
      </c>
      <c r="AA18">
        <f t="shared" si="15"/>
        <v>0.86103286166019788</v>
      </c>
      <c r="AB18" s="6">
        <f t="shared" si="6"/>
        <v>0.6667534537466776</v>
      </c>
      <c r="AC18" s="8">
        <f t="shared" si="16"/>
        <v>-1.4139306913706902</v>
      </c>
      <c r="AF18">
        <f t="shared" si="17"/>
        <v>0.97236685037788673</v>
      </c>
      <c r="AG18">
        <f t="shared" si="18"/>
        <v>0.75296656453757338</v>
      </c>
      <c r="AH18">
        <f t="shared" si="19"/>
        <v>0.24703343546242662</v>
      </c>
      <c r="AI18" s="6"/>
      <c r="AJ18" s="11">
        <v>0.26200000000000001</v>
      </c>
    </row>
    <row r="19" spans="1:36" x14ac:dyDescent="0.25">
      <c r="A19">
        <v>19</v>
      </c>
      <c r="B19" s="1">
        <f t="shared" ca="1" si="1"/>
        <v>14</v>
      </c>
      <c r="D19" s="2" t="str">
        <f t="shared" ca="1" si="0"/>
        <v>Win</v>
      </c>
      <c r="M19">
        <f t="shared" si="21"/>
        <v>1.3109528367958596</v>
      </c>
      <c r="N19">
        <f t="shared" ca="1" si="2"/>
        <v>1</v>
      </c>
      <c r="O19">
        <f t="shared" si="7"/>
        <v>2.0784609690826525</v>
      </c>
      <c r="P19">
        <f t="shared" ca="1" si="20"/>
        <v>12</v>
      </c>
      <c r="Q19">
        <f t="shared" si="3"/>
        <v>10.799999999999999</v>
      </c>
      <c r="R19">
        <f t="shared" si="8"/>
        <v>8.7215390309173468</v>
      </c>
      <c r="S19">
        <f t="shared" si="9"/>
        <v>12.878460969082651</v>
      </c>
      <c r="T19">
        <f t="shared" si="10"/>
        <v>-2.0784609690826521</v>
      </c>
      <c r="U19">
        <f t="shared" si="11"/>
        <v>2.0784609690826521</v>
      </c>
      <c r="V19">
        <f t="shared" ca="1" si="12"/>
        <v>1.2000000000000011</v>
      </c>
      <c r="W19">
        <f t="shared" ca="1" si="13"/>
        <v>1.6678895149529849</v>
      </c>
      <c r="X19">
        <f t="shared" si="14"/>
        <v>1.3109528367958596</v>
      </c>
      <c r="Y19">
        <f t="shared" si="4"/>
        <v>0.86387086858313922</v>
      </c>
      <c r="Z19">
        <f t="shared" si="5"/>
        <v>1.9894146252689773</v>
      </c>
      <c r="AA19">
        <f t="shared" si="15"/>
        <v>0.86387086858313911</v>
      </c>
      <c r="AB19" s="6">
        <f t="shared" si="6"/>
        <v>0.65896410941415151</v>
      </c>
      <c r="AC19" s="8">
        <f t="shared" si="16"/>
        <v>-1.4549226783578564</v>
      </c>
      <c r="AF19">
        <f t="shared" si="17"/>
        <v>0.97901715212477225</v>
      </c>
      <c r="AG19">
        <f t="shared" si="18"/>
        <v>0.74679814913678999</v>
      </c>
      <c r="AH19">
        <f t="shared" si="19"/>
        <v>0.25320185086321001</v>
      </c>
      <c r="AI19" s="6"/>
      <c r="AJ19" s="11">
        <v>0.26829999999999998</v>
      </c>
    </row>
    <row r="20" spans="1:36" x14ac:dyDescent="0.25">
      <c r="A20">
        <v>20</v>
      </c>
      <c r="B20" s="1">
        <f t="shared" ca="1" si="1"/>
        <v>52</v>
      </c>
      <c r="D20" s="2" t="str">
        <f t="shared" ca="1" si="0"/>
        <v>Win</v>
      </c>
      <c r="M20">
        <f t="shared" si="21"/>
        <v>1.330821114118139</v>
      </c>
      <c r="N20">
        <f t="shared" ca="1" si="2"/>
        <v>1</v>
      </c>
      <c r="O20">
        <f t="shared" si="7"/>
        <v>2.1354156504062622</v>
      </c>
      <c r="P20">
        <f t="shared" ca="1" si="20"/>
        <v>13</v>
      </c>
      <c r="Q20">
        <f t="shared" si="3"/>
        <v>11.4</v>
      </c>
      <c r="R20">
        <f t="shared" si="8"/>
        <v>9.2645843495937381</v>
      </c>
      <c r="S20">
        <f t="shared" si="9"/>
        <v>13.535415650406263</v>
      </c>
      <c r="T20">
        <f t="shared" si="10"/>
        <v>-2.1354156504062622</v>
      </c>
      <c r="U20">
        <f t="shared" si="11"/>
        <v>2.1354156504062622</v>
      </c>
      <c r="V20">
        <f t="shared" ca="1" si="12"/>
        <v>1.5999999999999996</v>
      </c>
      <c r="W20">
        <f t="shared" ca="1" si="13"/>
        <v>1.8346784664482829</v>
      </c>
      <c r="X20">
        <f t="shared" si="14"/>
        <v>1.330821114118139</v>
      </c>
      <c r="Y20">
        <f t="shared" si="4"/>
        <v>0.86699747642992131</v>
      </c>
      <c r="Z20">
        <f t="shared" si="5"/>
        <v>2.0427796919035206</v>
      </c>
      <c r="AA20">
        <f t="shared" si="15"/>
        <v>0.86699747642992131</v>
      </c>
      <c r="AB20" s="6">
        <f t="shared" si="6"/>
        <v>0.65147559445240111</v>
      </c>
      <c r="AC20" s="8">
        <f t="shared" si="16"/>
        <v>-1.4947909552843834</v>
      </c>
      <c r="AF20">
        <f t="shared" si="17"/>
        <v>0.98593523630476643</v>
      </c>
      <c r="AG20">
        <f t="shared" si="18"/>
        <v>0.74084730535560428</v>
      </c>
      <c r="AH20">
        <f t="shared" si="19"/>
        <v>0.25915269464439572</v>
      </c>
      <c r="AI20" s="6"/>
      <c r="AJ20" s="11">
        <v>0.27660000000000001</v>
      </c>
    </row>
    <row r="21" spans="1:36" x14ac:dyDescent="0.25">
      <c r="A21">
        <v>21</v>
      </c>
      <c r="B21" s="1">
        <f t="shared" ca="1" si="1"/>
        <v>36</v>
      </c>
      <c r="D21" s="2" t="str">
        <f t="shared" ca="1" si="0"/>
        <v>Win</v>
      </c>
      <c r="M21">
        <f t="shared" si="21"/>
        <v>1.3509905071119173</v>
      </c>
      <c r="N21">
        <f t="shared" ca="1" si="2"/>
        <v>1</v>
      </c>
      <c r="O21">
        <f t="shared" si="7"/>
        <v>2.1908902300206647</v>
      </c>
      <c r="P21">
        <f t="shared" ca="1" si="20"/>
        <v>14</v>
      </c>
      <c r="Q21">
        <f t="shared" si="3"/>
        <v>12</v>
      </c>
      <c r="R21">
        <f t="shared" si="8"/>
        <v>9.8091097699793348</v>
      </c>
      <c r="S21">
        <f t="shared" si="9"/>
        <v>14.190890230020665</v>
      </c>
      <c r="T21">
        <f t="shared" si="10"/>
        <v>-2.1908902300206652</v>
      </c>
      <c r="U21">
        <f t="shared" si="11"/>
        <v>2.1908902300206652</v>
      </c>
      <c r="V21">
        <f t="shared" ca="1" si="12"/>
        <v>2</v>
      </c>
      <c r="W21">
        <f t="shared" ca="1" si="13"/>
        <v>2.0181463130931112</v>
      </c>
      <c r="X21">
        <f t="shared" si="14"/>
        <v>1.3509905071119173</v>
      </c>
      <c r="Y21">
        <f t="shared" si="4"/>
        <v>0.87039388035249765</v>
      </c>
      <c r="Z21">
        <f t="shared" si="5"/>
        <v>2.096953335158267</v>
      </c>
      <c r="AA21">
        <f t="shared" si="15"/>
        <v>0.87039388035249765</v>
      </c>
      <c r="AB21" s="6">
        <f t="shared" si="6"/>
        <v>0.6442635057541477</v>
      </c>
      <c r="AC21" s="8">
        <f t="shared" si="16"/>
        <v>-1.5336231610144655</v>
      </c>
      <c r="AF21">
        <f t="shared" si="17"/>
        <v>0.99310866102620821</v>
      </c>
      <c r="AG21">
        <f t="shared" si="18"/>
        <v>0.73509669816202361</v>
      </c>
      <c r="AH21">
        <f t="shared" si="19"/>
        <v>0.26490330183797639</v>
      </c>
      <c r="AI21" s="6"/>
      <c r="AJ21" s="11">
        <v>0.28499999999999998</v>
      </c>
    </row>
    <row r="22" spans="1:36" x14ac:dyDescent="0.25">
      <c r="A22">
        <v>22</v>
      </c>
      <c r="B22" s="1">
        <f t="shared" ca="1" si="1"/>
        <v>53</v>
      </c>
      <c r="D22" s="2" t="str">
        <f t="shared" ca="1" si="0"/>
        <v>Win</v>
      </c>
      <c r="M22">
        <f t="shared" si="21"/>
        <v>1.371465579365982</v>
      </c>
      <c r="N22">
        <f t="shared" ca="1" si="2"/>
        <v>1</v>
      </c>
      <c r="O22">
        <f t="shared" si="7"/>
        <v>2.2449944320643649</v>
      </c>
      <c r="P22">
        <f t="shared" ca="1" si="20"/>
        <v>15</v>
      </c>
      <c r="Q22">
        <f t="shared" si="3"/>
        <v>12.6</v>
      </c>
      <c r="R22">
        <f t="shared" si="8"/>
        <v>10.355005567935635</v>
      </c>
      <c r="S22">
        <f t="shared" si="9"/>
        <v>14.844994432064365</v>
      </c>
      <c r="T22">
        <f t="shared" si="10"/>
        <v>-2.2449944320643649</v>
      </c>
      <c r="U22">
        <f t="shared" si="11"/>
        <v>2.2449944320643649</v>
      </c>
      <c r="V22">
        <f t="shared" ca="1" si="12"/>
        <v>2.4000000000000004</v>
      </c>
      <c r="W22">
        <f t="shared" ca="1" si="13"/>
        <v>2.2199609444024224</v>
      </c>
      <c r="X22">
        <f t="shared" si="14"/>
        <v>1.371465579365982</v>
      </c>
      <c r="Y22">
        <f t="shared" si="4"/>
        <v>0.87404391378613167</v>
      </c>
      <c r="Z22">
        <f t="shared" si="5"/>
        <v>2.1519717782119439</v>
      </c>
      <c r="AA22">
        <f t="shared" si="15"/>
        <v>0.87404391378613167</v>
      </c>
      <c r="AB22" s="6">
        <f t="shared" si="6"/>
        <v>0.63730648944918866</v>
      </c>
      <c r="AC22" s="8">
        <f t="shared" si="16"/>
        <v>-1.5714961024450553</v>
      </c>
      <c r="AF22">
        <f t="shared" si="17"/>
        <v>1.0005268569554395</v>
      </c>
      <c r="AG22">
        <f t="shared" si="18"/>
        <v>0.72953114683197184</v>
      </c>
      <c r="AH22">
        <f t="shared" si="19"/>
        <v>0.27046885316802816</v>
      </c>
      <c r="AI22" s="6"/>
      <c r="AJ22" s="11">
        <v>0.29160000000000003</v>
      </c>
    </row>
    <row r="23" spans="1:36" x14ac:dyDescent="0.25">
      <c r="A23">
        <v>23</v>
      </c>
      <c r="B23" s="1">
        <f t="shared" ca="1" si="1"/>
        <v>87</v>
      </c>
      <c r="D23" s="2" t="str">
        <f t="shared" ca="1" si="0"/>
        <v>Lose</v>
      </c>
      <c r="M23">
        <f t="shared" si="21"/>
        <v>1.3922509636330493</v>
      </c>
      <c r="N23">
        <f t="shared" ca="1" si="2"/>
        <v>1</v>
      </c>
      <c r="O23">
        <f t="shared" si="7"/>
        <v>2.2978250586152114</v>
      </c>
      <c r="P23">
        <f t="shared" ca="1" si="20"/>
        <v>16</v>
      </c>
      <c r="Q23">
        <f t="shared" si="3"/>
        <v>13.2</v>
      </c>
      <c r="R23">
        <f t="shared" si="8"/>
        <v>10.902174941384787</v>
      </c>
      <c r="S23">
        <f t="shared" si="9"/>
        <v>15.497825058615211</v>
      </c>
      <c r="T23">
        <f t="shared" si="10"/>
        <v>-2.2978250586152118</v>
      </c>
      <c r="U23">
        <f t="shared" si="11"/>
        <v>2.2978250586152118</v>
      </c>
      <c r="V23">
        <f t="shared" ca="1" si="12"/>
        <v>2.8000000000000007</v>
      </c>
      <c r="W23">
        <f t="shared" ca="1" si="13"/>
        <v>2.441957038842665</v>
      </c>
      <c r="X23">
        <f t="shared" si="14"/>
        <v>1.3922509636330493</v>
      </c>
      <c r="Y23">
        <f t="shared" si="4"/>
        <v>0.87793359797730763</v>
      </c>
      <c r="Z23">
        <f t="shared" si="5"/>
        <v>2.2078694222467341</v>
      </c>
      <c r="AA23">
        <f t="shared" si="15"/>
        <v>0.87793359797730763</v>
      </c>
      <c r="AB23" s="6">
        <f t="shared" si="6"/>
        <v>0.63058573555327879</v>
      </c>
      <c r="AC23" s="8">
        <f t="shared" si="16"/>
        <v>-1.6084775410306482</v>
      </c>
      <c r="AF23">
        <f t="shared" si="17"/>
        <v>1.0081808102731566</v>
      </c>
      <c r="AG23">
        <f t="shared" si="18"/>
        <v>0.72413726878832985</v>
      </c>
      <c r="AH23">
        <f t="shared" si="19"/>
        <v>0.27586273121167015</v>
      </c>
      <c r="AI23" s="6"/>
      <c r="AJ23" s="11">
        <v>0.29820000000000002</v>
      </c>
    </row>
    <row r="24" spans="1:36" x14ac:dyDescent="0.25">
      <c r="A24">
        <v>24</v>
      </c>
      <c r="B24" s="1">
        <f t="shared" ca="1" si="1"/>
        <v>72</v>
      </c>
      <c r="D24" s="2" t="str">
        <f t="shared" ca="1" si="0"/>
        <v>Lose</v>
      </c>
      <c r="M24">
        <f t="shared" si="21"/>
        <v>1.4133513628779841</v>
      </c>
      <c r="N24">
        <f t="shared" ca="1" si="2"/>
        <v>0</v>
      </c>
      <c r="O24">
        <f t="shared" si="7"/>
        <v>2.3494680248941462</v>
      </c>
      <c r="P24">
        <f t="shared" ca="1" si="20"/>
        <v>16</v>
      </c>
      <c r="Q24">
        <f t="shared" si="3"/>
        <v>13.799999999999999</v>
      </c>
      <c r="R24">
        <f t="shared" si="8"/>
        <v>11.450531975105854</v>
      </c>
      <c r="S24">
        <f t="shared" si="9"/>
        <v>16.149468024894144</v>
      </c>
      <c r="T24">
        <f t="shared" si="10"/>
        <v>-2.3494680248941453</v>
      </c>
      <c r="U24">
        <f t="shared" si="11"/>
        <v>2.3494680248941453</v>
      </c>
      <c r="V24">
        <f t="shared" ca="1" si="12"/>
        <v>2.2000000000000011</v>
      </c>
      <c r="W24">
        <f t="shared" ca="1" si="13"/>
        <v>2.1977613349583986</v>
      </c>
      <c r="X24">
        <f t="shared" si="14"/>
        <v>1.4133513628779841</v>
      </c>
      <c r="Y24">
        <f t="shared" si="4"/>
        <v>0.88205078499469003</v>
      </c>
      <c r="Z24">
        <f t="shared" si="5"/>
        <v>2.2646792100083903</v>
      </c>
      <c r="AA24">
        <f t="shared" si="15"/>
        <v>0.88205078499469014</v>
      </c>
      <c r="AB24" s="6">
        <f t="shared" si="6"/>
        <v>0.6240845752598877</v>
      </c>
      <c r="AC24" s="8">
        <f t="shared" si="16"/>
        <v>-1.6446276174259016</v>
      </c>
      <c r="AF24">
        <f t="shared" si="17"/>
        <v>1.0160628113929848</v>
      </c>
      <c r="AG24">
        <f t="shared" si="18"/>
        <v>0.71890319568093308</v>
      </c>
      <c r="AH24">
        <f t="shared" si="19"/>
        <v>0.28109680431906692</v>
      </c>
      <c r="AI24" s="6"/>
      <c r="AJ24" s="11">
        <v>0.30640000000000001</v>
      </c>
    </row>
    <row r="25" spans="1:36" x14ac:dyDescent="0.25">
      <c r="A25">
        <v>25</v>
      </c>
      <c r="B25" s="1">
        <f t="shared" ca="1" si="1"/>
        <v>47</v>
      </c>
      <c r="D25" s="2" t="str">
        <f t="shared" ca="1" si="0"/>
        <v>Win</v>
      </c>
      <c r="M25">
        <f t="shared" si="21"/>
        <v>1.4347715513419068</v>
      </c>
      <c r="N25">
        <f t="shared" ca="1" si="2"/>
        <v>0</v>
      </c>
      <c r="O25">
        <f t="shared" si="7"/>
        <v>2.4</v>
      </c>
      <c r="P25">
        <f t="shared" ca="1" si="20"/>
        <v>16</v>
      </c>
      <c r="Q25">
        <f t="shared" si="3"/>
        <v>14.399999999999999</v>
      </c>
      <c r="R25">
        <f t="shared" si="8"/>
        <v>11.999999999999998</v>
      </c>
      <c r="S25">
        <f t="shared" si="9"/>
        <v>16.799999999999997</v>
      </c>
      <c r="T25">
        <f t="shared" si="10"/>
        <v>-2.4000000000000004</v>
      </c>
      <c r="U25">
        <f t="shared" si="11"/>
        <v>2.3999999999999986</v>
      </c>
      <c r="V25">
        <f t="shared" ca="1" si="12"/>
        <v>1.6000000000000014</v>
      </c>
      <c r="W25">
        <f t="shared" ca="1" si="13"/>
        <v>1.977985201462559</v>
      </c>
      <c r="X25">
        <f t="shared" si="14"/>
        <v>1.4347715513419068</v>
      </c>
      <c r="Y25">
        <f t="shared" si="4"/>
        <v>0.8863848717161289</v>
      </c>
      <c r="Z25">
        <f t="shared" si="5"/>
        <v>2.3224329185069097</v>
      </c>
      <c r="AA25">
        <f t="shared" si="15"/>
        <v>0.88638487171612867</v>
      </c>
      <c r="AB25" s="6">
        <f t="shared" si="6"/>
        <v>0.61778815650973462</v>
      </c>
      <c r="AC25" s="8">
        <f t="shared" si="16"/>
        <v>-1.6800000000000002</v>
      </c>
      <c r="AF25">
        <f t="shared" si="17"/>
        <v>1.0241662536211402</v>
      </c>
      <c r="AG25">
        <f t="shared" si="18"/>
        <v>0.71381834457427218</v>
      </c>
      <c r="AH25">
        <f t="shared" si="19"/>
        <v>0.28618165542572782</v>
      </c>
      <c r="AI25" s="6"/>
      <c r="AJ25" s="11">
        <v>0.31180000000000002</v>
      </c>
    </row>
    <row r="26" spans="1:36" x14ac:dyDescent="0.25">
      <c r="A26">
        <v>26</v>
      </c>
      <c r="B26" s="1">
        <f t="shared" ca="1" si="1"/>
        <v>6</v>
      </c>
      <c r="D26" s="2" t="str">
        <f t="shared" ca="1" si="0"/>
        <v>Win</v>
      </c>
      <c r="M26">
        <f t="shared" si="21"/>
        <v>1.4565163756224291</v>
      </c>
      <c r="N26">
        <f t="shared" ca="1" si="2"/>
        <v>1</v>
      </c>
      <c r="O26">
        <f t="shared" si="7"/>
        <v>2.4494897427831779</v>
      </c>
      <c r="P26">
        <f t="shared" ca="1" si="20"/>
        <v>17</v>
      </c>
      <c r="Q26">
        <f t="shared" si="3"/>
        <v>15</v>
      </c>
      <c r="R26">
        <f t="shared" si="8"/>
        <v>12.550510257216821</v>
      </c>
      <c r="S26">
        <f t="shared" si="9"/>
        <v>17.449489742783179</v>
      </c>
      <c r="T26">
        <f t="shared" si="10"/>
        <v>-2.4494897427831788</v>
      </c>
      <c r="U26">
        <f t="shared" si="11"/>
        <v>2.4494897427831788</v>
      </c>
      <c r="V26">
        <f t="shared" ca="1" si="12"/>
        <v>2</v>
      </c>
      <c r="W26">
        <f t="shared" ca="1" si="13"/>
        <v>2.1757837216088141</v>
      </c>
      <c r="X26">
        <f t="shared" si="14"/>
        <v>1.4565163756224291</v>
      </c>
      <c r="Y26">
        <f t="shared" si="4"/>
        <v>0.89092656839762396</v>
      </c>
      <c r="Z26">
        <f t="shared" si="5"/>
        <v>2.3811613972538868</v>
      </c>
      <c r="AA26">
        <f t="shared" si="15"/>
        <v>0.89092656839762396</v>
      </c>
      <c r="AB26" s="6">
        <f t="shared" si="6"/>
        <v>0.61168318002390776</v>
      </c>
      <c r="AC26" s="8">
        <f t="shared" si="16"/>
        <v>-1.7146428199482251</v>
      </c>
      <c r="AF26">
        <f t="shared" si="17"/>
        <v>1.0324854702308739</v>
      </c>
      <c r="AG26">
        <f t="shared" si="18"/>
        <v>0.70887323171334105</v>
      </c>
      <c r="AH26">
        <f t="shared" si="19"/>
        <v>0.29112676828665895</v>
      </c>
      <c r="AI26" s="6"/>
      <c r="AJ26" s="11">
        <v>0.31890000000000002</v>
      </c>
    </row>
    <row r="27" spans="1:36" x14ac:dyDescent="0.25">
      <c r="A27">
        <v>27</v>
      </c>
      <c r="B27" s="1">
        <f t="shared" ca="1" si="1"/>
        <v>66</v>
      </c>
      <c r="D27" s="2" t="str">
        <f t="shared" ca="1" si="0"/>
        <v>Lose</v>
      </c>
      <c r="M27">
        <f t="shared" si="21"/>
        <v>1.4785907557702589</v>
      </c>
      <c r="N27">
        <f t="shared" ca="1" si="2"/>
        <v>1</v>
      </c>
      <c r="O27">
        <f t="shared" si="7"/>
        <v>2.4979991993593593</v>
      </c>
      <c r="P27">
        <f t="shared" ca="1" si="20"/>
        <v>18</v>
      </c>
      <c r="Q27">
        <f t="shared" si="3"/>
        <v>15.6</v>
      </c>
      <c r="R27">
        <f t="shared" si="8"/>
        <v>13.10200080064064</v>
      </c>
      <c r="S27">
        <f t="shared" si="9"/>
        <v>18.097999199359357</v>
      </c>
      <c r="T27">
        <f t="shared" si="10"/>
        <v>-2.4979991993593593</v>
      </c>
      <c r="U27">
        <f t="shared" si="11"/>
        <v>2.4979991993593575</v>
      </c>
      <c r="V27">
        <f t="shared" ca="1" si="12"/>
        <v>2.4000000000000004</v>
      </c>
      <c r="W27">
        <f t="shared" ca="1" si="13"/>
        <v>2.3933620937696958</v>
      </c>
      <c r="X27">
        <f t="shared" si="14"/>
        <v>1.4785907557702589</v>
      </c>
      <c r="Y27">
        <f t="shared" si="4"/>
        <v>0.89566770970826859</v>
      </c>
      <c r="Z27">
        <f t="shared" si="5"/>
        <v>2.4408947641546117</v>
      </c>
      <c r="AA27">
        <f t="shared" si="15"/>
        <v>0.89566770970826826</v>
      </c>
      <c r="AB27" s="6">
        <f t="shared" si="6"/>
        <v>0.6057576825858606</v>
      </c>
      <c r="AC27" s="8">
        <f t="shared" si="16"/>
        <v>-1.7485994395515514</v>
      </c>
      <c r="AF27">
        <f t="shared" si="17"/>
        <v>1.0410156014316141</v>
      </c>
      <c r="AG27">
        <f t="shared" si="18"/>
        <v>0.70405931957102363</v>
      </c>
      <c r="AH27">
        <f t="shared" si="19"/>
        <v>0.29594068042897637</v>
      </c>
      <c r="AI27" s="6"/>
      <c r="AJ27" s="11">
        <v>0.32369999999999999</v>
      </c>
    </row>
    <row r="28" spans="1:36" x14ac:dyDescent="0.25">
      <c r="A28">
        <v>28</v>
      </c>
      <c r="B28" s="1">
        <f t="shared" ca="1" si="1"/>
        <v>51</v>
      </c>
      <c r="D28" s="2" t="str">
        <f t="shared" ca="1" si="0"/>
        <v>Win</v>
      </c>
      <c r="M28">
        <f t="shared" si="21"/>
        <v>1.5009996864024266</v>
      </c>
      <c r="N28">
        <f t="shared" ca="1" si="2"/>
        <v>0</v>
      </c>
      <c r="O28">
        <f t="shared" si="7"/>
        <v>2.545584412271571</v>
      </c>
      <c r="P28">
        <f t="shared" ca="1" si="20"/>
        <v>18</v>
      </c>
      <c r="Q28">
        <f t="shared" si="3"/>
        <v>16.2</v>
      </c>
      <c r="R28">
        <f t="shared" si="8"/>
        <v>13.654415587728428</v>
      </c>
      <c r="S28">
        <f t="shared" si="9"/>
        <v>18.745584412271569</v>
      </c>
      <c r="T28">
        <f t="shared" si="10"/>
        <v>-2.5455844122715714</v>
      </c>
      <c r="U28">
        <f t="shared" si="11"/>
        <v>2.5455844122715696</v>
      </c>
      <c r="V28">
        <f t="shared" ca="1" si="12"/>
        <v>1.8000000000000007</v>
      </c>
      <c r="W28">
        <f t="shared" ca="1" si="13"/>
        <v>2.154025884392726</v>
      </c>
      <c r="X28">
        <f t="shared" si="14"/>
        <v>1.5009996864024266</v>
      </c>
      <c r="Y28">
        <f t="shared" si="4"/>
        <v>0.90060109915780473</v>
      </c>
      <c r="Z28">
        <f t="shared" si="5"/>
        <v>2.5016625681304094</v>
      </c>
      <c r="AA28">
        <f t="shared" si="15"/>
        <v>0.90060109915780451</v>
      </c>
      <c r="AB28" s="6">
        <f t="shared" si="6"/>
        <v>0.60000085763931876</v>
      </c>
      <c r="AC28" s="8">
        <f t="shared" si="16"/>
        <v>-1.7819090885900999</v>
      </c>
      <c r="AF28">
        <f t="shared" si="17"/>
        <v>1.0497524848511219</v>
      </c>
      <c r="AG28">
        <f t="shared" si="18"/>
        <v>0.69936889018754744</v>
      </c>
      <c r="AH28">
        <f t="shared" si="19"/>
        <v>0.30063110981245256</v>
      </c>
      <c r="AI28" s="6"/>
      <c r="AJ28" s="11">
        <v>0.32990000000000003</v>
      </c>
    </row>
    <row r="29" spans="1:36" x14ac:dyDescent="0.25">
      <c r="A29">
        <v>29</v>
      </c>
      <c r="B29" s="1">
        <f t="shared" ca="1" si="1"/>
        <v>73</v>
      </c>
      <c r="D29" s="2" t="str">
        <f t="shared" ca="1" si="0"/>
        <v>Lose</v>
      </c>
      <c r="M29">
        <f t="shared" si="21"/>
        <v>1.5237482378323832</v>
      </c>
      <c r="N29">
        <f t="shared" ca="1" si="2"/>
        <v>1</v>
      </c>
      <c r="O29">
        <f t="shared" si="7"/>
        <v>2.5922962793631443</v>
      </c>
      <c r="P29">
        <f t="shared" ca="1" si="20"/>
        <v>19</v>
      </c>
      <c r="Q29">
        <f t="shared" si="3"/>
        <v>16.8</v>
      </c>
      <c r="R29">
        <f t="shared" si="8"/>
        <v>14.207703720636857</v>
      </c>
      <c r="S29">
        <f t="shared" si="9"/>
        <v>19.392296279363144</v>
      </c>
      <c r="T29">
        <f t="shared" si="10"/>
        <v>-2.5922962793631434</v>
      </c>
      <c r="U29">
        <f t="shared" si="11"/>
        <v>2.5922962793631434</v>
      </c>
      <c r="V29">
        <f t="shared" ca="1" si="12"/>
        <v>2.1999999999999993</v>
      </c>
      <c r="W29">
        <f t="shared" ca="1" si="13"/>
        <v>2.3694284728319981</v>
      </c>
      <c r="X29">
        <f t="shared" si="14"/>
        <v>1.5237482378323832</v>
      </c>
      <c r="Y29">
        <f t="shared" si="4"/>
        <v>0.90572038003934918</v>
      </c>
      <c r="Z29">
        <f t="shared" si="5"/>
        <v>2.5634939253508038</v>
      </c>
      <c r="AA29">
        <f t="shared" si="15"/>
        <v>0.90572038003934918</v>
      </c>
      <c r="AB29" s="6">
        <f t="shared" si="6"/>
        <v>0.59440290564521792</v>
      </c>
      <c r="AC29" s="8">
        <f t="shared" si="16"/>
        <v>-1.8146073955542004</v>
      </c>
      <c r="AF29">
        <f t="shared" si="17"/>
        <v>1.058692564692564</v>
      </c>
      <c r="AG29">
        <f t="shared" si="18"/>
        <v>0.69479493948331861</v>
      </c>
      <c r="AH29">
        <f t="shared" si="19"/>
        <v>0.30520506051668139</v>
      </c>
      <c r="AI29" s="6"/>
      <c r="AJ29" s="11">
        <v>0.33600000000000002</v>
      </c>
    </row>
    <row r="30" spans="1:36" x14ac:dyDescent="0.25">
      <c r="A30">
        <v>30</v>
      </c>
      <c r="B30" s="1">
        <f t="shared" ca="1" si="1"/>
        <v>73</v>
      </c>
      <c r="D30" s="2" t="str">
        <f t="shared" ca="1" si="0"/>
        <v>Lose</v>
      </c>
      <c r="M30">
        <f t="shared" si="21"/>
        <v>1.5468415572172229</v>
      </c>
      <c r="N30">
        <f t="shared" ca="1" si="2"/>
        <v>0</v>
      </c>
      <c r="O30">
        <f t="shared" si="7"/>
        <v>2.6381811916545836</v>
      </c>
      <c r="P30">
        <f t="shared" ca="1" si="20"/>
        <v>19</v>
      </c>
      <c r="Q30">
        <f t="shared" si="3"/>
        <v>17.399999999999999</v>
      </c>
      <c r="R30">
        <f t="shared" si="8"/>
        <v>14.761818808345415</v>
      </c>
      <c r="S30">
        <f t="shared" si="9"/>
        <v>20.038181191654584</v>
      </c>
      <c r="T30">
        <f t="shared" si="10"/>
        <v>-2.6381811916545832</v>
      </c>
      <c r="U30">
        <f t="shared" si="11"/>
        <v>2.638181191654585</v>
      </c>
      <c r="V30">
        <f t="shared" ca="1" si="12"/>
        <v>1.6000000000000014</v>
      </c>
      <c r="W30">
        <f t="shared" ca="1" si="13"/>
        <v>2.1324856255487989</v>
      </c>
      <c r="X30">
        <f t="shared" si="14"/>
        <v>1.5468415572172229</v>
      </c>
      <c r="Y30">
        <f t="shared" si="4"/>
        <v>0.91101992761611095</v>
      </c>
      <c r="Z30">
        <f t="shared" si="5"/>
        <v>2.6264176343488899</v>
      </c>
      <c r="AA30">
        <f t="shared" si="15"/>
        <v>0.91101992761611128</v>
      </c>
      <c r="AB30" s="6">
        <f t="shared" si="6"/>
        <v>0.5889549083844382</v>
      </c>
      <c r="AC30" s="8">
        <f t="shared" si="16"/>
        <v>-1.8467268341582082</v>
      </c>
      <c r="AF30">
        <f t="shared" si="17"/>
        <v>1.0678328158576804</v>
      </c>
      <c r="AG30">
        <f t="shared" si="18"/>
        <v>0.69033108845272939</v>
      </c>
      <c r="AH30">
        <f t="shared" si="19"/>
        <v>0.30966891154727061</v>
      </c>
      <c r="AI30" s="6"/>
      <c r="AJ30" s="11">
        <v>0.33860000000000001</v>
      </c>
    </row>
    <row r="31" spans="1:36" x14ac:dyDescent="0.25">
      <c r="A31">
        <v>31</v>
      </c>
      <c r="B31" s="1">
        <f t="shared" ca="1" si="1"/>
        <v>67</v>
      </c>
      <c r="D31" s="2" t="str">
        <f t="shared" ca="1" si="0"/>
        <v>Lose</v>
      </c>
      <c r="M31">
        <f t="shared" si="21"/>
        <v>1.5702848697222966</v>
      </c>
      <c r="N31">
        <f t="shared" ca="1" si="2"/>
        <v>0</v>
      </c>
      <c r="O31">
        <f t="shared" si="7"/>
        <v>2.6832815729997477</v>
      </c>
      <c r="P31">
        <f t="shared" ca="1" si="20"/>
        <v>19</v>
      </c>
      <c r="Q31">
        <f t="shared" si="3"/>
        <v>18</v>
      </c>
      <c r="R31">
        <f t="shared" si="8"/>
        <v>15.316718427000252</v>
      </c>
      <c r="S31">
        <f t="shared" si="9"/>
        <v>20.683281572999746</v>
      </c>
      <c r="T31">
        <f t="shared" si="10"/>
        <v>-2.6832815729997481</v>
      </c>
      <c r="U31">
        <f t="shared" si="11"/>
        <v>2.6832815729997463</v>
      </c>
      <c r="V31">
        <f t="shared" ca="1" si="12"/>
        <v>1</v>
      </c>
      <c r="W31">
        <f t="shared" ca="1" si="13"/>
        <v>1.9192370629939182</v>
      </c>
      <c r="X31">
        <f t="shared" si="14"/>
        <v>1.5702848697222966</v>
      </c>
      <c r="Y31">
        <f t="shared" si="4"/>
        <v>0.91649475847053785</v>
      </c>
      <c r="Z31">
        <f t="shared" si="5"/>
        <v>2.6904622741037061</v>
      </c>
      <c r="AA31">
        <f t="shared" si="15"/>
        <v>0.91649475847053752</v>
      </c>
      <c r="AB31" s="6">
        <f t="shared" si="6"/>
        <v>0.58364872268852641</v>
      </c>
      <c r="AC31" s="8">
        <f t="shared" si="16"/>
        <v>-1.8782971010998235</v>
      </c>
      <c r="AF31">
        <f t="shared" si="17"/>
        <v>1.077170680163734</v>
      </c>
      <c r="AG31">
        <f t="shared" si="18"/>
        <v>0.68597150805778995</v>
      </c>
      <c r="AH31">
        <f t="shared" si="19"/>
        <v>0.31402849194221005</v>
      </c>
      <c r="AI31" s="6"/>
      <c r="AJ31" s="11">
        <v>0.34279999999999999</v>
      </c>
    </row>
    <row r="32" spans="1:36" x14ac:dyDescent="0.25">
      <c r="A32">
        <v>32</v>
      </c>
      <c r="B32" s="1">
        <f t="shared" ca="1" si="1"/>
        <v>52</v>
      </c>
      <c r="D32" s="2" t="str">
        <f t="shared" ca="1" si="0"/>
        <v>Win</v>
      </c>
      <c r="M32">
        <f t="shared" si="21"/>
        <v>1.5940834797034737</v>
      </c>
      <c r="N32">
        <f t="shared" ca="1" si="2"/>
        <v>0</v>
      </c>
      <c r="O32">
        <f t="shared" si="7"/>
        <v>2.7276363393971712</v>
      </c>
      <c r="P32">
        <f t="shared" ca="1" si="20"/>
        <v>19</v>
      </c>
      <c r="Q32">
        <f t="shared" si="3"/>
        <v>18.599999999999998</v>
      </c>
      <c r="R32">
        <f t="shared" si="8"/>
        <v>15.872363660602826</v>
      </c>
      <c r="S32">
        <f t="shared" si="9"/>
        <v>21.32763633939717</v>
      </c>
      <c r="T32">
        <f t="shared" si="10"/>
        <v>-2.7276363393971721</v>
      </c>
      <c r="U32">
        <f t="shared" si="11"/>
        <v>2.7276363393971721</v>
      </c>
      <c r="V32">
        <f t="shared" ca="1" si="12"/>
        <v>0.40000000000000213</v>
      </c>
      <c r="W32">
        <f t="shared" ca="1" si="13"/>
        <v>1.7273133566945273</v>
      </c>
      <c r="X32">
        <f t="shared" si="14"/>
        <v>1.5940834797034737</v>
      </c>
      <c r="Y32">
        <f t="shared" si="4"/>
        <v>0.922140453825402</v>
      </c>
      <c r="Z32">
        <f t="shared" si="5"/>
        <v>2.7556562882823785</v>
      </c>
      <c r="AA32">
        <f t="shared" si="15"/>
        <v>0.92214045382540188</v>
      </c>
      <c r="AB32" s="6">
        <f t="shared" si="6"/>
        <v>0.57847689005404879</v>
      </c>
      <c r="AC32" s="8">
        <f t="shared" si="16"/>
        <v>-1.9093454375780203</v>
      </c>
      <c r="AF32">
        <f t="shared" si="17"/>
        <v>1.0867040124085834</v>
      </c>
      <c r="AG32">
        <f t="shared" si="18"/>
        <v>0.68171085532529863</v>
      </c>
      <c r="AH32">
        <f t="shared" si="19"/>
        <v>0.31828914467470137</v>
      </c>
      <c r="AI32" s="6"/>
      <c r="AJ32" s="11">
        <v>0.3483</v>
      </c>
    </row>
    <row r="33" spans="1:36" x14ac:dyDescent="0.25">
      <c r="A33">
        <v>33</v>
      </c>
      <c r="B33" s="1">
        <f t="shared" ca="1" si="1"/>
        <v>49</v>
      </c>
      <c r="D33" s="2" t="str">
        <f t="shared" ca="1" si="0"/>
        <v>Win</v>
      </c>
      <c r="M33">
        <f t="shared" si="21"/>
        <v>1.6182427719073202</v>
      </c>
      <c r="N33">
        <f t="shared" ca="1" si="2"/>
        <v>1</v>
      </c>
      <c r="O33">
        <f t="shared" si="7"/>
        <v>2.7712812921102037</v>
      </c>
      <c r="P33">
        <f t="shared" ca="1" si="20"/>
        <v>20</v>
      </c>
      <c r="Q33">
        <f t="shared" si="3"/>
        <v>19.2</v>
      </c>
      <c r="R33">
        <f t="shared" si="8"/>
        <v>16.428718707889796</v>
      </c>
      <c r="S33">
        <f t="shared" si="9"/>
        <v>21.971281292110202</v>
      </c>
      <c r="T33">
        <f t="shared" si="10"/>
        <v>-2.7712812921102028</v>
      </c>
      <c r="U33">
        <f t="shared" si="11"/>
        <v>2.7712812921102028</v>
      </c>
      <c r="V33">
        <f t="shared" ca="1" si="12"/>
        <v>0.80000000000000071</v>
      </c>
      <c r="W33">
        <f t="shared" ca="1" si="13"/>
        <v>1.9000446923639793</v>
      </c>
      <c r="X33">
        <f t="shared" si="14"/>
        <v>1.6182427719073202</v>
      </c>
      <c r="Y33">
        <f t="shared" si="4"/>
        <v>0.92795309432094952</v>
      </c>
      <c r="Z33">
        <f t="shared" si="5"/>
        <v>2.8220280581601886</v>
      </c>
      <c r="AA33">
        <f t="shared" si="15"/>
        <v>0.92795309432094952</v>
      </c>
      <c r="AB33" s="6">
        <f t="shared" si="6"/>
        <v>0.57343255933547599</v>
      </c>
      <c r="AC33" s="8">
        <f t="shared" si="16"/>
        <v>-1.9398969044771419</v>
      </c>
      <c r="AF33">
        <f t="shared" si="17"/>
        <v>1.0964310345127426</v>
      </c>
      <c r="AG33">
        <f t="shared" si="18"/>
        <v>0.67754421867149683</v>
      </c>
      <c r="AH33">
        <f t="shared" si="19"/>
        <v>0.32245578132850317</v>
      </c>
      <c r="AI33" s="6"/>
      <c r="AJ33" s="11">
        <v>0.35320000000000001</v>
      </c>
    </row>
    <row r="34" spans="1:36" x14ac:dyDescent="0.25">
      <c r="A34">
        <v>34</v>
      </c>
      <c r="B34" s="1">
        <f t="shared" ca="1" si="1"/>
        <v>7</v>
      </c>
      <c r="D34" s="2" t="str">
        <f t="shared" ca="1" si="0"/>
        <v>Win</v>
      </c>
      <c r="M34">
        <f t="shared" si="21"/>
        <v>1.6427682126894707</v>
      </c>
      <c r="N34">
        <f t="shared" ref="N34:N65" ca="1" si="22">IF(D33 = "Win", 1, 0)</f>
        <v>1</v>
      </c>
      <c r="O34">
        <f t="shared" si="7"/>
        <v>2.8142494558940578</v>
      </c>
      <c r="P34">
        <f t="shared" ca="1" si="20"/>
        <v>21</v>
      </c>
      <c r="Q34">
        <f t="shared" ref="Q34:Q65" si="23">$F$8*A33</f>
        <v>19.8</v>
      </c>
      <c r="R34">
        <f t="shared" si="8"/>
        <v>16.985750544105944</v>
      </c>
      <c r="S34">
        <f t="shared" si="9"/>
        <v>22.614249455894058</v>
      </c>
      <c r="T34">
        <f t="shared" si="10"/>
        <v>-2.814249455894057</v>
      </c>
      <c r="U34">
        <f t="shared" si="11"/>
        <v>2.814249455894057</v>
      </c>
      <c r="V34">
        <f t="shared" ca="1" si="12"/>
        <v>1.1999999999999993</v>
      </c>
      <c r="W34">
        <f t="shared" ca="1" si="13"/>
        <v>2.0900491616003771</v>
      </c>
      <c r="X34">
        <f t="shared" si="14"/>
        <v>1.6427682126894707</v>
      </c>
      <c r="Y34">
        <f t="shared" ref="Y34:Y65" si="24">M34/$I$5^U34</f>
        <v>0.9339292042479107</v>
      </c>
      <c r="Z34">
        <f t="shared" ref="Z34:Z65" si="25">M34*$I$5^U34</f>
        <v>2.8896059662211759</v>
      </c>
      <c r="AA34">
        <f t="shared" si="15"/>
        <v>0.93392920424791059</v>
      </c>
      <c r="AB34" s="6">
        <f t="shared" si="6"/>
        <v>0.56850942027842211</v>
      </c>
      <c r="AC34" s="8">
        <f t="shared" si="16"/>
        <v>-1.9699746191258398</v>
      </c>
      <c r="AF34">
        <f t="shared" si="17"/>
        <v>1.106350296330082</v>
      </c>
      <c r="AG34">
        <f t="shared" si="18"/>
        <v>0.67346707087715807</v>
      </c>
      <c r="AH34">
        <f t="shared" si="19"/>
        <v>0.32653292912284193</v>
      </c>
      <c r="AI34" s="6"/>
      <c r="AJ34" s="11">
        <v>0.35759999999999997</v>
      </c>
    </row>
    <row r="35" spans="1:36" x14ac:dyDescent="0.25">
      <c r="A35">
        <v>35</v>
      </c>
      <c r="B35" s="1">
        <f t="shared" ca="1" si="1"/>
        <v>58</v>
      </c>
      <c r="D35" s="2" t="str">
        <f t="shared" ca="1" si="0"/>
        <v>Win</v>
      </c>
      <c r="M35">
        <f t="shared" si="21"/>
        <v>1.6676653512514601</v>
      </c>
      <c r="N35">
        <f t="shared" ca="1" si="22"/>
        <v>1</v>
      </c>
      <c r="O35">
        <f t="shared" ref="O35:O66" si="26">SQRT(A34*$F$8*(1-$F$8))</f>
        <v>2.8565713714171399</v>
      </c>
      <c r="P35">
        <f t="shared" ca="1" si="20"/>
        <v>22</v>
      </c>
      <c r="Q35">
        <f t="shared" si="23"/>
        <v>20.399999999999999</v>
      </c>
      <c r="R35">
        <f t="shared" si="8"/>
        <v>17.543428628582859</v>
      </c>
      <c r="S35">
        <f t="shared" si="9"/>
        <v>23.256571371417138</v>
      </c>
      <c r="T35">
        <f t="shared" si="10"/>
        <v>-2.8565713714171395</v>
      </c>
      <c r="U35">
        <f t="shared" si="11"/>
        <v>2.8565713714171395</v>
      </c>
      <c r="V35">
        <f t="shared" ca="1" si="12"/>
        <v>1.6000000000000014</v>
      </c>
      <c r="W35">
        <f t="shared" ca="1" si="13"/>
        <v>2.2990540777604158</v>
      </c>
      <c r="X35">
        <f t="shared" si="14"/>
        <v>1.6676653512514601</v>
      </c>
      <c r="Y35">
        <f t="shared" si="24"/>
        <v>0.94006570363406039</v>
      </c>
      <c r="Z35">
        <f t="shared" si="25"/>
        <v>2.9584184520439205</v>
      </c>
      <c r="AA35">
        <f t="shared" si="15"/>
        <v>0.9400657036340605</v>
      </c>
      <c r="AB35" s="6">
        <f t="shared" si="6"/>
        <v>0.56370164609381035</v>
      </c>
      <c r="AC35" s="8">
        <f t="shared" si="16"/>
        <v>-1.9995999599919976</v>
      </c>
      <c r="AF35">
        <f t="shared" si="17"/>
        <v>1.116460641998767</v>
      </c>
      <c r="AG35">
        <f t="shared" si="18"/>
        <v>0.66947522844493079</v>
      </c>
      <c r="AH35">
        <f t="shared" si="19"/>
        <v>0.33052477155506921</v>
      </c>
      <c r="AI35" s="6"/>
      <c r="AJ35" s="11">
        <v>0.3609</v>
      </c>
    </row>
    <row r="36" spans="1:36" x14ac:dyDescent="0.25">
      <c r="A36">
        <v>36</v>
      </c>
      <c r="B36" s="1">
        <f t="shared" ca="1" si="1"/>
        <v>73</v>
      </c>
      <c r="D36" s="2" t="str">
        <f t="shared" ca="1" si="0"/>
        <v>Lose</v>
      </c>
      <c r="M36">
        <f t="shared" si="21"/>
        <v>1.6929398208963051</v>
      </c>
      <c r="N36">
        <f t="shared" ca="1" si="22"/>
        <v>1</v>
      </c>
      <c r="O36">
        <f t="shared" si="26"/>
        <v>2.8982753492378879</v>
      </c>
      <c r="P36">
        <f t="shared" ca="1" si="20"/>
        <v>23</v>
      </c>
      <c r="Q36">
        <f t="shared" si="23"/>
        <v>21</v>
      </c>
      <c r="R36">
        <f t="shared" si="8"/>
        <v>18.101724650762112</v>
      </c>
      <c r="S36">
        <f t="shared" si="9"/>
        <v>23.898275349237888</v>
      </c>
      <c r="T36">
        <f t="shared" si="10"/>
        <v>-2.8982753492378883</v>
      </c>
      <c r="U36">
        <f t="shared" si="11"/>
        <v>2.8982753492378883</v>
      </c>
      <c r="V36">
        <f t="shared" ca="1" si="12"/>
        <v>2</v>
      </c>
      <c r="W36">
        <f t="shared" ca="1" si="13"/>
        <v>2.5289594855364563</v>
      </c>
      <c r="X36">
        <f t="shared" si="14"/>
        <v>1.6929398208963051</v>
      </c>
      <c r="Y36">
        <f t="shared" si="24"/>
        <v>0.94635986689156626</v>
      </c>
      <c r="Z36">
        <f t="shared" si="25"/>
        <v>3.0284940617677361</v>
      </c>
      <c r="AA36">
        <f t="shared" si="15"/>
        <v>0.94635986689156626</v>
      </c>
      <c r="AB36" s="6">
        <f t="shared" si="6"/>
        <v>0.55900384361596989</v>
      </c>
      <c r="AC36" s="8">
        <f t="shared" si="16"/>
        <v>-2.0287927444665219</v>
      </c>
      <c r="AF36">
        <f t="shared" si="17"/>
        <v>1.1267611809218858</v>
      </c>
      <c r="AG36">
        <f t="shared" si="18"/>
        <v>0.66556481631186193</v>
      </c>
      <c r="AH36">
        <f t="shared" si="19"/>
        <v>0.33443518368813807</v>
      </c>
      <c r="AI36" s="6"/>
      <c r="AJ36" s="11">
        <v>0.36259999999999998</v>
      </c>
    </row>
    <row r="37" spans="1:36" x14ac:dyDescent="0.25">
      <c r="A37">
        <v>37</v>
      </c>
      <c r="B37" s="1">
        <f t="shared" ca="1" si="1"/>
        <v>34</v>
      </c>
      <c r="D37" s="2" t="str">
        <f t="shared" ca="1" si="0"/>
        <v>Win</v>
      </c>
      <c r="M37">
        <f t="shared" si="21"/>
        <v>1.7185973403031118</v>
      </c>
      <c r="N37">
        <f t="shared" ca="1" si="22"/>
        <v>0</v>
      </c>
      <c r="O37">
        <f t="shared" si="26"/>
        <v>2.9393876913398134</v>
      </c>
      <c r="P37">
        <f t="shared" ca="1" si="20"/>
        <v>23</v>
      </c>
      <c r="Q37">
        <f t="shared" si="23"/>
        <v>21.599999999999998</v>
      </c>
      <c r="R37">
        <f t="shared" si="8"/>
        <v>18.660612308660184</v>
      </c>
      <c r="S37">
        <f t="shared" si="9"/>
        <v>24.539387691339812</v>
      </c>
      <c r="T37">
        <f t="shared" si="10"/>
        <v>-2.9393876913398138</v>
      </c>
      <c r="U37">
        <f t="shared" si="11"/>
        <v>2.9393876913398138</v>
      </c>
      <c r="V37">
        <f t="shared" ca="1" si="12"/>
        <v>1.4000000000000021</v>
      </c>
      <c r="W37">
        <f t="shared" ca="1" si="13"/>
        <v>2.2760635369828117</v>
      </c>
      <c r="X37">
        <f t="shared" si="14"/>
        <v>1.7185973403031118</v>
      </c>
      <c r="Y37">
        <f t="shared" si="24"/>
        <v>0.95280928697515632</v>
      </c>
      <c r="Z37">
        <f t="shared" si="25"/>
        <v>3.0998614921917129</v>
      </c>
      <c r="AA37">
        <f t="shared" si="15"/>
        <v>0.95280928697515632</v>
      </c>
      <c r="AB37" s="6">
        <f t="shared" si="6"/>
        <v>0.55441100985708947</v>
      </c>
      <c r="AC37" s="8">
        <f t="shared" si="16"/>
        <v>-2.0575713839378698</v>
      </c>
      <c r="AF37">
        <f t="shared" si="17"/>
        <v>1.1372512626380948</v>
      </c>
      <c r="AG37">
        <f t="shared" si="18"/>
        <v>0.66173223707975481</v>
      </c>
      <c r="AH37">
        <f t="shared" si="19"/>
        <v>0.33826776292024519</v>
      </c>
      <c r="AI37" s="6"/>
      <c r="AJ37" s="11">
        <v>0.36430000000000001</v>
      </c>
    </row>
    <row r="38" spans="1:36" x14ac:dyDescent="0.25">
      <c r="A38">
        <v>38</v>
      </c>
      <c r="B38" s="1">
        <f t="shared" ca="1" si="1"/>
        <v>92</v>
      </c>
      <c r="D38" s="2" t="str">
        <f t="shared" ca="1" si="0"/>
        <v>Lose</v>
      </c>
      <c r="M38">
        <f t="shared" si="21"/>
        <v>1.7446437148210008</v>
      </c>
      <c r="N38">
        <f t="shared" ca="1" si="22"/>
        <v>1</v>
      </c>
      <c r="O38">
        <f t="shared" si="26"/>
        <v>2.979932885150268</v>
      </c>
      <c r="P38">
        <f t="shared" ca="1" si="20"/>
        <v>24</v>
      </c>
      <c r="Q38">
        <f t="shared" si="23"/>
        <v>22.2</v>
      </c>
      <c r="R38">
        <f t="shared" si="8"/>
        <v>19.22006711484973</v>
      </c>
      <c r="S38">
        <f t="shared" si="9"/>
        <v>25.179932885150269</v>
      </c>
      <c r="T38">
        <f t="shared" si="10"/>
        <v>-2.9799328851502693</v>
      </c>
      <c r="U38">
        <f t="shared" si="11"/>
        <v>2.9799328851502693</v>
      </c>
      <c r="V38">
        <f t="shared" ca="1" si="12"/>
        <v>1.8000000000000007</v>
      </c>
      <c r="W38">
        <f t="shared" ca="1" si="13"/>
        <v>2.5036698906810919</v>
      </c>
      <c r="X38">
        <f t="shared" si="14"/>
        <v>1.7446437148210008</v>
      </c>
      <c r="Y38">
        <f t="shared" si="24"/>
        <v>0.95941184419299308</v>
      </c>
      <c r="Z38">
        <f t="shared" si="25"/>
        <v>3.1725496303672291</v>
      </c>
      <c r="AA38">
        <f t="shared" si="15"/>
        <v>0.95941184419299297</v>
      </c>
      <c r="AB38" s="6">
        <f t="shared" si="6"/>
        <v>0.54991849398398684</v>
      </c>
      <c r="AC38" s="8">
        <f t="shared" si="16"/>
        <v>-2.0859530196051885</v>
      </c>
      <c r="AF38">
        <f t="shared" si="17"/>
        <v>1.147930454977673</v>
      </c>
      <c r="AG38">
        <f t="shared" si="18"/>
        <v>0.65797414407643107</v>
      </c>
      <c r="AH38">
        <f t="shared" si="19"/>
        <v>0.34202585592356893</v>
      </c>
      <c r="AI38" s="6"/>
      <c r="AJ38" s="11">
        <v>0.3669</v>
      </c>
    </row>
    <row r="39" spans="1:36" x14ac:dyDescent="0.25">
      <c r="A39">
        <v>39</v>
      </c>
      <c r="B39" s="1">
        <f t="shared" ca="1" si="1"/>
        <v>16</v>
      </c>
      <c r="D39" s="2" t="str">
        <f t="shared" ca="1" si="0"/>
        <v>Win</v>
      </c>
      <c r="M39">
        <f t="shared" si="21"/>
        <v>1.7710848377826449</v>
      </c>
      <c r="N39">
        <f t="shared" ca="1" si="22"/>
        <v>0</v>
      </c>
      <c r="O39">
        <f t="shared" si="26"/>
        <v>3.0199337741083001</v>
      </c>
      <c r="P39">
        <f t="shared" ca="1" si="20"/>
        <v>24</v>
      </c>
      <c r="Q39">
        <f t="shared" si="23"/>
        <v>22.8</v>
      </c>
      <c r="R39">
        <f t="shared" si="8"/>
        <v>19.780066225891701</v>
      </c>
      <c r="S39">
        <f t="shared" si="9"/>
        <v>25.8199337741083</v>
      </c>
      <c r="T39">
        <f t="shared" si="10"/>
        <v>-3.0199337741082992</v>
      </c>
      <c r="U39">
        <f t="shared" si="11"/>
        <v>3.0199337741082992</v>
      </c>
      <c r="V39">
        <f t="shared" ca="1" si="12"/>
        <v>1.1999999999999993</v>
      </c>
      <c r="W39">
        <f t="shared" ca="1" si="13"/>
        <v>2.2533029016129822</v>
      </c>
      <c r="X39">
        <f t="shared" si="14"/>
        <v>1.7710848377826449</v>
      </c>
      <c r="Y39">
        <f t="shared" si="24"/>
        <v>0.96616567896479855</v>
      </c>
      <c r="Z39">
        <f t="shared" si="25"/>
        <v>3.2465875893919662</v>
      </c>
      <c r="AA39">
        <f t="shared" si="15"/>
        <v>0.96616567896479855</v>
      </c>
      <c r="AB39" s="6">
        <f t="shared" si="6"/>
        <v>0.54552196391360586</v>
      </c>
      <c r="AC39" s="8">
        <f t="shared" si="16"/>
        <v>-2.1139536418758094</v>
      </c>
      <c r="AF39">
        <f t="shared" si="17"/>
        <v>1.1587985250068562</v>
      </c>
      <c r="AG39">
        <f t="shared" si="18"/>
        <v>0.65428741768104326</v>
      </c>
      <c r="AH39">
        <f t="shared" si="19"/>
        <v>0.34571258231895674</v>
      </c>
      <c r="AI39" s="6"/>
      <c r="AJ39" s="11">
        <v>0.36830000000000002</v>
      </c>
    </row>
    <row r="40" spans="1:36" x14ac:dyDescent="0.25">
      <c r="A40">
        <v>40</v>
      </c>
      <c r="B40" s="1">
        <f t="shared" ca="1" si="1"/>
        <v>87</v>
      </c>
      <c r="D40" s="2" t="str">
        <f t="shared" ca="1" si="0"/>
        <v>Lose</v>
      </c>
      <c r="M40">
        <f t="shared" si="21"/>
        <v>1.7979266918377115</v>
      </c>
      <c r="N40">
        <f t="shared" ca="1" si="22"/>
        <v>1</v>
      </c>
      <c r="O40">
        <f t="shared" si="26"/>
        <v>3.0594117081556709</v>
      </c>
      <c r="P40">
        <f t="shared" ca="1" si="20"/>
        <v>25</v>
      </c>
      <c r="Q40">
        <f t="shared" si="23"/>
        <v>23.4</v>
      </c>
      <c r="R40">
        <f t="shared" si="8"/>
        <v>20.340588291844327</v>
      </c>
      <c r="S40">
        <f t="shared" si="9"/>
        <v>26.45941170815567</v>
      </c>
      <c r="T40">
        <f t="shared" si="10"/>
        <v>-3.0594117081556718</v>
      </c>
      <c r="U40">
        <f t="shared" si="11"/>
        <v>3.0594117081556718</v>
      </c>
      <c r="V40">
        <f t="shared" ca="1" si="12"/>
        <v>1.6000000000000014</v>
      </c>
      <c r="W40">
        <f t="shared" ca="1" si="13"/>
        <v>2.4786331917742817</v>
      </c>
      <c r="X40">
        <f t="shared" si="14"/>
        <v>1.7979266918377115</v>
      </c>
      <c r="Y40">
        <f t="shared" si="24"/>
        <v>0.97306916794404663</v>
      </c>
      <c r="Z40">
        <f t="shared" si="25"/>
        <v>3.3220047409912121</v>
      </c>
      <c r="AA40">
        <f t="shared" si="15"/>
        <v>0.97306916794404663</v>
      </c>
      <c r="AB40" s="6">
        <f t="shared" si="6"/>
        <v>0.54121737686059113</v>
      </c>
      <c r="AC40" s="8">
        <f t="shared" si="16"/>
        <v>-2.14158819570897</v>
      </c>
      <c r="AF40">
        <f t="shared" si="17"/>
        <v>1.1698554223494144</v>
      </c>
      <c r="AG40">
        <f t="shared" si="18"/>
        <v>0.65066914444307644</v>
      </c>
      <c r="AH40">
        <f t="shared" si="19"/>
        <v>0.34933085555692356</v>
      </c>
      <c r="AI40" s="6"/>
      <c r="AJ40" s="11">
        <v>0.372</v>
      </c>
    </row>
    <row r="41" spans="1:36" x14ac:dyDescent="0.25">
      <c r="A41">
        <v>41</v>
      </c>
      <c r="B41" s="1">
        <f t="shared" ca="1" si="1"/>
        <v>21</v>
      </c>
      <c r="D41" s="2" t="str">
        <f t="shared" ca="1" si="0"/>
        <v>Win</v>
      </c>
      <c r="M41">
        <f t="shared" si="21"/>
        <v>1.8251753503065156</v>
      </c>
      <c r="N41">
        <f t="shared" ca="1" si="22"/>
        <v>0</v>
      </c>
      <c r="O41">
        <f t="shared" si="26"/>
        <v>3.0983866769659336</v>
      </c>
      <c r="P41">
        <f t="shared" ca="1" si="20"/>
        <v>25</v>
      </c>
      <c r="Q41">
        <f t="shared" si="23"/>
        <v>24</v>
      </c>
      <c r="R41">
        <f t="shared" si="8"/>
        <v>20.901613323034066</v>
      </c>
      <c r="S41">
        <f t="shared" si="9"/>
        <v>27.098386676965934</v>
      </c>
      <c r="T41">
        <f t="shared" si="10"/>
        <v>-3.0983866769659336</v>
      </c>
      <c r="U41">
        <f t="shared" si="11"/>
        <v>3.0983866769659336</v>
      </c>
      <c r="V41">
        <f t="shared" ca="1" si="12"/>
        <v>1</v>
      </c>
      <c r="W41">
        <f t="shared" ca="1" si="13"/>
        <v>2.2307698725968526</v>
      </c>
      <c r="X41">
        <f t="shared" si="14"/>
        <v>1.8251753503065156</v>
      </c>
      <c r="Y41">
        <f t="shared" si="24"/>
        <v>0.98012090301961874</v>
      </c>
      <c r="Z41">
        <f t="shared" si="25"/>
        <v>3.3988307453736972</v>
      </c>
      <c r="AA41">
        <f t="shared" si="15"/>
        <v>0.98012090301961874</v>
      </c>
      <c r="AB41" s="6">
        <f t="shared" si="6"/>
        <v>0.53700095328102015</v>
      </c>
      <c r="AC41" s="8">
        <f t="shared" si="16"/>
        <v>-2.1688706738761532</v>
      </c>
      <c r="AF41">
        <f t="shared" si="17"/>
        <v>1.1811012645438783</v>
      </c>
      <c r="AG41">
        <f t="shared" si="18"/>
        <v>0.64711659860271886</v>
      </c>
      <c r="AH41">
        <f t="shared" si="19"/>
        <v>0.35288340139728114</v>
      </c>
      <c r="AI41" s="6"/>
      <c r="AJ41" s="11">
        <v>0.37580000000000002</v>
      </c>
    </row>
    <row r="42" spans="1:36" x14ac:dyDescent="0.25">
      <c r="A42">
        <v>42</v>
      </c>
      <c r="B42" s="1">
        <f t="shared" ca="1" si="1"/>
        <v>29</v>
      </c>
      <c r="D42" s="2" t="str">
        <f t="shared" ca="1" si="0"/>
        <v>Win</v>
      </c>
      <c r="M42">
        <f t="shared" si="21"/>
        <v>1.8528369785541878</v>
      </c>
      <c r="N42">
        <f t="shared" ca="1" si="22"/>
        <v>1</v>
      </c>
      <c r="O42">
        <f t="shared" si="26"/>
        <v>3.1368774282716245</v>
      </c>
      <c r="P42">
        <f t="shared" ca="1" si="20"/>
        <v>26</v>
      </c>
      <c r="Q42">
        <f t="shared" si="23"/>
        <v>24.599999999999998</v>
      </c>
      <c r="R42">
        <f t="shared" si="8"/>
        <v>21.463122571728373</v>
      </c>
      <c r="S42">
        <f t="shared" si="9"/>
        <v>27.736877428271622</v>
      </c>
      <c r="T42">
        <f t="shared" si="10"/>
        <v>-3.1368774282716245</v>
      </c>
      <c r="U42">
        <f t="shared" si="11"/>
        <v>3.1368774282716245</v>
      </c>
      <c r="V42">
        <f t="shared" ca="1" si="12"/>
        <v>1.4000000000000021</v>
      </c>
      <c r="W42">
        <f t="shared" ca="1" si="13"/>
        <v>2.4538468598565388</v>
      </c>
      <c r="X42">
        <f t="shared" si="14"/>
        <v>1.8528369785541878</v>
      </c>
      <c r="Y42">
        <f t="shared" si="24"/>
        <v>0.98731967279219712</v>
      </c>
      <c r="Z42">
        <f t="shared" si="25"/>
        <v>3.4770955787694127</v>
      </c>
      <c r="AA42">
        <f t="shared" si="15"/>
        <v>0.98731967279219701</v>
      </c>
      <c r="AB42" s="6">
        <f t="shared" si="6"/>
        <v>0.53286915374639476</v>
      </c>
      <c r="AC42" s="8">
        <f t="shared" si="16"/>
        <v>-2.1958141997901368</v>
      </c>
      <c r="AF42">
        <f t="shared" si="17"/>
        <v>1.1925363241510654</v>
      </c>
      <c r="AG42">
        <f t="shared" si="18"/>
        <v>0.64362722568373465</v>
      </c>
      <c r="AH42">
        <f t="shared" si="19"/>
        <v>0.35637277431626535</v>
      </c>
      <c r="AI42" s="6"/>
      <c r="AJ42" s="11">
        <v>0.38009999999999999</v>
      </c>
    </row>
    <row r="43" spans="1:36" x14ac:dyDescent="0.25">
      <c r="A43">
        <v>43</v>
      </c>
      <c r="B43" s="1">
        <f t="shared" ca="1" si="1"/>
        <v>17</v>
      </c>
      <c r="D43" s="2" t="str">
        <f t="shared" ca="1" si="0"/>
        <v>Win</v>
      </c>
      <c r="M43">
        <f t="shared" si="21"/>
        <v>1.880917835385669</v>
      </c>
      <c r="N43">
        <f t="shared" ca="1" si="22"/>
        <v>1</v>
      </c>
      <c r="O43">
        <f t="shared" si="26"/>
        <v>3.1749015732775088</v>
      </c>
      <c r="P43">
        <f t="shared" ca="1" si="20"/>
        <v>27</v>
      </c>
      <c r="Q43">
        <f t="shared" si="23"/>
        <v>25.2</v>
      </c>
      <c r="R43">
        <f t="shared" si="8"/>
        <v>22.02509842672249</v>
      </c>
      <c r="S43">
        <f t="shared" si="9"/>
        <v>28.374901573277509</v>
      </c>
      <c r="T43">
        <f t="shared" si="10"/>
        <v>-3.1749015732775092</v>
      </c>
      <c r="U43">
        <f t="shared" si="11"/>
        <v>3.1749015732775092</v>
      </c>
      <c r="V43">
        <f t="shared" ca="1" si="12"/>
        <v>1.8000000000000007</v>
      </c>
      <c r="W43">
        <f t="shared" ca="1" si="13"/>
        <v>2.699231545842192</v>
      </c>
      <c r="X43">
        <f t="shared" si="14"/>
        <v>1.880917835385669</v>
      </c>
      <c r="Y43">
        <f t="shared" si="24"/>
        <v>0.99466444618584493</v>
      </c>
      <c r="Z43">
        <f t="shared" si="25"/>
        <v>3.5568295589916881</v>
      </c>
      <c r="AA43">
        <f t="shared" si="15"/>
        <v>0.99466444618584493</v>
      </c>
      <c r="AB43" s="6">
        <f t="shared" si="6"/>
        <v>0.52881865835564046</v>
      </c>
      <c r="AC43" s="8">
        <f t="shared" si="16"/>
        <v>-2.2224311012942564</v>
      </c>
      <c r="AF43">
        <f t="shared" si="17"/>
        <v>1.2041610173724977</v>
      </c>
      <c r="AG43">
        <f t="shared" si="18"/>
        <v>0.64019862788189941</v>
      </c>
      <c r="AH43">
        <f t="shared" si="19"/>
        <v>0.35980137211810059</v>
      </c>
      <c r="AI43" s="6"/>
      <c r="AJ43" s="11">
        <v>0.38379999999999997</v>
      </c>
    </row>
    <row r="44" spans="1:36" x14ac:dyDescent="0.25">
      <c r="A44">
        <v>44</v>
      </c>
      <c r="B44" s="1">
        <f t="shared" ca="1" si="1"/>
        <v>28</v>
      </c>
      <c r="D44" s="2" t="str">
        <f t="shared" ca="1" si="0"/>
        <v>Win</v>
      </c>
      <c r="M44">
        <f t="shared" si="21"/>
        <v>1.909424274461847</v>
      </c>
      <c r="N44">
        <f t="shared" ca="1" si="22"/>
        <v>1</v>
      </c>
      <c r="O44">
        <f t="shared" si="26"/>
        <v>3.212475680841802</v>
      </c>
      <c r="P44">
        <f t="shared" ca="1" si="20"/>
        <v>28</v>
      </c>
      <c r="Q44">
        <f t="shared" si="23"/>
        <v>25.8</v>
      </c>
      <c r="R44">
        <f t="shared" si="8"/>
        <v>22.587524319158199</v>
      </c>
      <c r="S44">
        <f t="shared" si="9"/>
        <v>29.012475680841803</v>
      </c>
      <c r="T44">
        <f t="shared" si="10"/>
        <v>-3.212475680841802</v>
      </c>
      <c r="U44">
        <f t="shared" si="11"/>
        <v>3.212475680841802</v>
      </c>
      <c r="V44">
        <f t="shared" ca="1" si="12"/>
        <v>2.1999999999999993</v>
      </c>
      <c r="W44">
        <f t="shared" ca="1" si="13"/>
        <v>2.9691547004264103</v>
      </c>
      <c r="X44">
        <f t="shared" si="14"/>
        <v>1.909424274461847</v>
      </c>
      <c r="Y44">
        <f t="shared" si="24"/>
        <v>1.0021543579085941</v>
      </c>
      <c r="Z44">
        <f t="shared" si="25"/>
        <v>3.6380633693125062</v>
      </c>
      <c r="AA44">
        <f t="shared" si="15"/>
        <v>1.0021543579085941</v>
      </c>
      <c r="AB44" s="6">
        <f t="shared" si="6"/>
        <v>0.52484634835337562</v>
      </c>
      <c r="AC44" s="8">
        <f t="shared" si="16"/>
        <v>-2.2487329765892614</v>
      </c>
      <c r="AF44">
        <f t="shared" si="17"/>
        <v>1.2159758939778795</v>
      </c>
      <c r="AG44">
        <f t="shared" si="18"/>
        <v>0.63682855101472446</v>
      </c>
      <c r="AH44">
        <f t="shared" si="19"/>
        <v>0.36317144898527554</v>
      </c>
      <c r="AI44" s="6"/>
      <c r="AJ44" s="11">
        <v>0.3881</v>
      </c>
    </row>
    <row r="45" spans="1:36" x14ac:dyDescent="0.25">
      <c r="A45">
        <v>45</v>
      </c>
      <c r="B45" s="1">
        <f t="shared" ca="1" si="1"/>
        <v>43</v>
      </c>
      <c r="D45" s="2" t="str">
        <f t="shared" ca="1" si="0"/>
        <v>Win</v>
      </c>
      <c r="M45">
        <f t="shared" si="21"/>
        <v>1.9383627457371548</v>
      </c>
      <c r="N45">
        <f t="shared" ca="1" si="22"/>
        <v>1</v>
      </c>
      <c r="O45">
        <f t="shared" si="26"/>
        <v>3.2496153618543842</v>
      </c>
      <c r="P45">
        <f t="shared" ca="1" si="20"/>
        <v>29</v>
      </c>
      <c r="Q45">
        <f t="shared" si="23"/>
        <v>26.4</v>
      </c>
      <c r="R45">
        <f t="shared" si="8"/>
        <v>23.150384638145614</v>
      </c>
      <c r="S45">
        <f t="shared" si="9"/>
        <v>29.649615361854384</v>
      </c>
      <c r="T45">
        <f t="shared" si="10"/>
        <v>-3.249615361854385</v>
      </c>
      <c r="U45">
        <f t="shared" si="11"/>
        <v>3.249615361854385</v>
      </c>
      <c r="V45">
        <f t="shared" ca="1" si="12"/>
        <v>2.6000000000000014</v>
      </c>
      <c r="W45">
        <f t="shared" ca="1" si="13"/>
        <v>3.2660701704690522</v>
      </c>
      <c r="X45">
        <f t="shared" si="14"/>
        <v>1.9383627457371548</v>
      </c>
      <c r="Y45">
        <f t="shared" si="24"/>
        <v>1.0097886955198467</v>
      </c>
      <c r="Z45">
        <f t="shared" si="25"/>
        <v>3.7208280808960943</v>
      </c>
      <c r="AA45">
        <f t="shared" si="15"/>
        <v>1.0097886955198467</v>
      </c>
      <c r="AB45" s="6">
        <f t="shared" si="6"/>
        <v>0.52094928967272658</v>
      </c>
      <c r="AC45" s="8">
        <f t="shared" si="16"/>
        <v>-2.2747307532980692</v>
      </c>
      <c r="AF45">
        <f t="shared" si="17"/>
        <v>1.2279816283708291</v>
      </c>
      <c r="AG45">
        <f t="shared" si="18"/>
        <v>0.63351487283348018</v>
      </c>
      <c r="AH45">
        <f t="shared" si="19"/>
        <v>0.36648512716651982</v>
      </c>
      <c r="AI45" s="6"/>
      <c r="AJ45" s="11">
        <v>0.39410000000000001</v>
      </c>
    </row>
    <row r="46" spans="1:36" x14ac:dyDescent="0.25">
      <c r="A46">
        <v>46</v>
      </c>
      <c r="B46" s="1">
        <f t="shared" ca="1" si="1"/>
        <v>62</v>
      </c>
      <c r="D46" s="2" t="str">
        <f t="shared" ca="1" si="0"/>
        <v>Lose</v>
      </c>
      <c r="M46">
        <f t="shared" si="21"/>
        <v>1.9677397969189572</v>
      </c>
      <c r="N46">
        <f t="shared" ca="1" si="22"/>
        <v>1</v>
      </c>
      <c r="O46">
        <f t="shared" si="26"/>
        <v>3.2863353450309969</v>
      </c>
      <c r="P46">
        <f t="shared" ca="1" si="20"/>
        <v>30</v>
      </c>
      <c r="Q46">
        <f t="shared" si="23"/>
        <v>27</v>
      </c>
      <c r="R46">
        <f t="shared" si="8"/>
        <v>23.713664654969001</v>
      </c>
      <c r="S46">
        <f t="shared" si="9"/>
        <v>30.286335345030999</v>
      </c>
      <c r="T46">
        <f t="shared" si="10"/>
        <v>-3.2863353450309987</v>
      </c>
      <c r="U46">
        <f t="shared" si="11"/>
        <v>3.2863353450309987</v>
      </c>
      <c r="V46">
        <f t="shared" ca="1" si="12"/>
        <v>3</v>
      </c>
      <c r="W46">
        <f t="shared" ca="1" si="13"/>
        <v>3.5926771875159567</v>
      </c>
      <c r="X46">
        <f t="shared" si="14"/>
        <v>1.9677397969189572</v>
      </c>
      <c r="Y46">
        <f t="shared" si="24"/>
        <v>1.0175668878988007</v>
      </c>
      <c r="Z46">
        <f t="shared" si="25"/>
        <v>3.8051551739994682</v>
      </c>
      <c r="AA46">
        <f t="shared" si="15"/>
        <v>1.0175668878988009</v>
      </c>
      <c r="AB46" s="6">
        <f t="shared" si="6"/>
        <v>0.51712471816247463</v>
      </c>
      <c r="AC46" s="8">
        <f t="shared" si="16"/>
        <v>-2.3004347415216988</v>
      </c>
      <c r="AF46">
        <f t="shared" si="17"/>
        <v>1.2401790116476936</v>
      </c>
      <c r="AG46">
        <f t="shared" si="18"/>
        <v>0.63025559252780172</v>
      </c>
      <c r="AH46">
        <f t="shared" si="19"/>
        <v>0.36974440747219828</v>
      </c>
      <c r="AI46" s="6"/>
      <c r="AJ46" s="11">
        <v>0.39850000000000002</v>
      </c>
    </row>
    <row r="47" spans="1:36" x14ac:dyDescent="0.25">
      <c r="A47">
        <v>47</v>
      </c>
      <c r="B47" s="1">
        <f t="shared" ca="1" si="1"/>
        <v>31</v>
      </c>
      <c r="D47" s="2" t="str">
        <f t="shared" ca="1" si="0"/>
        <v>Win</v>
      </c>
      <c r="M47">
        <f t="shared" si="21"/>
        <v>1.997562074949055</v>
      </c>
      <c r="N47">
        <f t="shared" ca="1" si="22"/>
        <v>0</v>
      </c>
      <c r="O47">
        <f t="shared" si="26"/>
        <v>3.3226495451672298</v>
      </c>
      <c r="P47">
        <f t="shared" ca="1" si="20"/>
        <v>30</v>
      </c>
      <c r="Q47">
        <f t="shared" si="23"/>
        <v>27.599999999999998</v>
      </c>
      <c r="R47">
        <f t="shared" si="8"/>
        <v>24.277350454832767</v>
      </c>
      <c r="S47">
        <f t="shared" si="9"/>
        <v>30.922649545167229</v>
      </c>
      <c r="T47">
        <f t="shared" si="10"/>
        <v>-3.3226495451672307</v>
      </c>
      <c r="U47">
        <f t="shared" si="11"/>
        <v>3.3226495451672307</v>
      </c>
      <c r="V47">
        <f t="shared" ca="1" si="12"/>
        <v>2.4000000000000021</v>
      </c>
      <c r="W47">
        <f t="shared" ca="1" si="13"/>
        <v>3.2334094687643624</v>
      </c>
      <c r="X47">
        <f t="shared" si="14"/>
        <v>1.997562074949055</v>
      </c>
      <c r="Y47">
        <f t="shared" si="24"/>
        <v>1.0254884949383558</v>
      </c>
      <c r="Z47">
        <f t="shared" si="25"/>
        <v>3.8910765581184177</v>
      </c>
      <c r="AA47">
        <f t="shared" si="15"/>
        <v>1.0254884949383558</v>
      </c>
      <c r="AB47" s="6">
        <f t="shared" si="6"/>
        <v>0.51337002629292983</v>
      </c>
      <c r="AC47" s="8">
        <f t="shared" si="16"/>
        <v>-2.3258546816170611</v>
      </c>
      <c r="AF47">
        <f t="shared" si="17"/>
        <v>1.2525689445256136</v>
      </c>
      <c r="AG47">
        <f t="shared" si="18"/>
        <v>0.62704882127758588</v>
      </c>
      <c r="AH47">
        <f t="shared" si="19"/>
        <v>0.37295117872241412</v>
      </c>
      <c r="AI47" s="6"/>
      <c r="AJ47" s="11">
        <v>0.40260000000000001</v>
      </c>
    </row>
    <row r="48" spans="1:36" x14ac:dyDescent="0.25">
      <c r="A48">
        <v>48</v>
      </c>
      <c r="B48" s="1">
        <f t="shared" ca="1" si="1"/>
        <v>1</v>
      </c>
      <c r="D48" s="2" t="str">
        <f t="shared" ca="1" si="0"/>
        <v>Win</v>
      </c>
      <c r="M48">
        <f t="shared" si="21"/>
        <v>2.0278363275076434</v>
      </c>
      <c r="N48">
        <f t="shared" ca="1" si="22"/>
        <v>1</v>
      </c>
      <c r="O48">
        <f t="shared" si="26"/>
        <v>3.3585711247493331</v>
      </c>
      <c r="P48">
        <f t="shared" ca="1" si="20"/>
        <v>31</v>
      </c>
      <c r="Q48">
        <f t="shared" si="23"/>
        <v>28.2</v>
      </c>
      <c r="R48">
        <f t="shared" si="8"/>
        <v>24.841428875250667</v>
      </c>
      <c r="S48">
        <f t="shared" si="9"/>
        <v>31.558571124749331</v>
      </c>
      <c r="T48">
        <f t="shared" si="10"/>
        <v>-3.3585711247493322</v>
      </c>
      <c r="U48">
        <f t="shared" si="11"/>
        <v>3.3585711247493322</v>
      </c>
      <c r="V48">
        <f t="shared" ca="1" si="12"/>
        <v>2.8000000000000007</v>
      </c>
      <c r="W48">
        <f t="shared" ca="1" si="13"/>
        <v>3.5567504156407974</v>
      </c>
      <c r="X48">
        <f t="shared" si="14"/>
        <v>2.0278363275076434</v>
      </c>
      <c r="Y48">
        <f t="shared" si="24"/>
        <v>1.0335531983142299</v>
      </c>
      <c r="Z48">
        <f t="shared" si="25"/>
        <v>3.9786245912322005</v>
      </c>
      <c r="AA48">
        <f t="shared" si="15"/>
        <v>1.0335531983142301</v>
      </c>
      <c r="AB48" s="6">
        <f t="shared" si="6"/>
        <v>0.50968275116391726</v>
      </c>
      <c r="AC48" s="8">
        <f t="shared" si="16"/>
        <v>-2.3509997873245325</v>
      </c>
      <c r="AF48">
        <f t="shared" si="17"/>
        <v>1.2651524310338154</v>
      </c>
      <c r="AG48">
        <f t="shared" si="18"/>
        <v>0.62389277372734442</v>
      </c>
      <c r="AH48">
        <f t="shared" si="19"/>
        <v>0.37610722627265558</v>
      </c>
      <c r="AI48" s="6"/>
      <c r="AJ48" s="11">
        <v>0.40529999999999999</v>
      </c>
    </row>
    <row r="49" spans="1:36" x14ac:dyDescent="0.25">
      <c r="A49">
        <v>49</v>
      </c>
      <c r="B49" s="1">
        <f t="shared" ca="1" si="1"/>
        <v>19</v>
      </c>
      <c r="D49" s="2" t="str">
        <f t="shared" ca="1" si="0"/>
        <v>Win</v>
      </c>
      <c r="M49">
        <f t="shared" si="21"/>
        <v>2.0585694045400618</v>
      </c>
      <c r="N49">
        <f t="shared" ca="1" si="22"/>
        <v>1</v>
      </c>
      <c r="O49">
        <f t="shared" si="26"/>
        <v>3.3941125496954281</v>
      </c>
      <c r="P49">
        <f t="shared" ca="1" si="20"/>
        <v>32</v>
      </c>
      <c r="Q49">
        <f t="shared" si="23"/>
        <v>28.799999999999997</v>
      </c>
      <c r="R49">
        <f t="shared" si="8"/>
        <v>25.405887450304569</v>
      </c>
      <c r="S49">
        <f t="shared" si="9"/>
        <v>32.194112549695426</v>
      </c>
      <c r="T49">
        <f t="shared" si="10"/>
        <v>-3.3941125496954285</v>
      </c>
      <c r="U49">
        <f t="shared" si="11"/>
        <v>3.3941125496954285</v>
      </c>
      <c r="V49">
        <f t="shared" ca="1" si="12"/>
        <v>3.2000000000000028</v>
      </c>
      <c r="W49">
        <f t="shared" ca="1" si="13"/>
        <v>3.9124254572048791</v>
      </c>
      <c r="X49">
        <f t="shared" si="14"/>
        <v>2.0585694045400618</v>
      </c>
      <c r="Y49">
        <f t="shared" si="24"/>
        <v>1.0417607932001975</v>
      </c>
      <c r="Z49">
        <f t="shared" si="25"/>
        <v>4.0678320982790668</v>
      </c>
      <c r="AA49">
        <f t="shared" si="15"/>
        <v>1.0417607932001975</v>
      </c>
      <c r="AB49" s="6">
        <f t="shared" si="6"/>
        <v>0.50606056366263452</v>
      </c>
      <c r="AC49" s="8">
        <f t="shared" si="16"/>
        <v>-2.3758787847867997</v>
      </c>
      <c r="AF49">
        <f t="shared" si="17"/>
        <v>1.277930572877044</v>
      </c>
      <c r="AG49">
        <f t="shared" si="18"/>
        <v>0.62078576027538268</v>
      </c>
      <c r="AH49">
        <f t="shared" si="19"/>
        <v>0.37921423972461732</v>
      </c>
      <c r="AI49" s="6"/>
      <c r="AJ49" s="11">
        <v>0.40760000000000002</v>
      </c>
    </row>
    <row r="50" spans="1:36" x14ac:dyDescent="0.25">
      <c r="A50">
        <v>50</v>
      </c>
      <c r="B50" s="1">
        <f t="shared" ca="1" si="1"/>
        <v>63</v>
      </c>
      <c r="D50" s="2" t="str">
        <f t="shared" ca="1" si="0"/>
        <v>Lose</v>
      </c>
      <c r="M50">
        <f t="shared" si="21"/>
        <v>2.089768259806684</v>
      </c>
      <c r="N50">
        <f t="shared" ca="1" si="22"/>
        <v>1</v>
      </c>
      <c r="O50">
        <f t="shared" si="26"/>
        <v>3.4292856398964493</v>
      </c>
      <c r="P50">
        <f t="shared" ca="1" si="20"/>
        <v>33</v>
      </c>
      <c r="Q50">
        <f t="shared" si="23"/>
        <v>29.4</v>
      </c>
      <c r="R50">
        <f t="shared" si="8"/>
        <v>25.97071436010355</v>
      </c>
      <c r="S50">
        <f t="shared" si="9"/>
        <v>32.829285639896447</v>
      </c>
      <c r="T50">
        <f t="shared" si="10"/>
        <v>-3.4292856398964489</v>
      </c>
      <c r="U50">
        <f t="shared" si="11"/>
        <v>3.4292856398964489</v>
      </c>
      <c r="V50">
        <f t="shared" ca="1" si="12"/>
        <v>3.6000000000000014</v>
      </c>
      <c r="W50">
        <f t="shared" ca="1" si="13"/>
        <v>4.3036680029253658</v>
      </c>
      <c r="X50">
        <f t="shared" si="14"/>
        <v>2.089768259806684</v>
      </c>
      <c r="Y50">
        <f t="shared" si="24"/>
        <v>1.0501111808181884</v>
      </c>
      <c r="Z50">
        <f t="shared" si="25"/>
        <v>4.1587323889769747</v>
      </c>
      <c r="AA50">
        <f t="shared" si="15"/>
        <v>1.0501111808181884</v>
      </c>
      <c r="AB50" s="6">
        <f t="shared" si="6"/>
        <v>0.50250125863971629</v>
      </c>
      <c r="AC50" s="8">
        <f t="shared" si="16"/>
        <v>-2.4004999479275142</v>
      </c>
      <c r="AF50">
        <f t="shared" si="17"/>
        <v>1.2909045643926285</v>
      </c>
      <c r="AG50">
        <f t="shared" si="18"/>
        <v>0.61772618008469748</v>
      </c>
      <c r="AH50">
        <f t="shared" si="19"/>
        <v>0.38227381991530252</v>
      </c>
      <c r="AI50" s="6"/>
      <c r="AJ50" s="11">
        <v>0.40989999999999999</v>
      </c>
    </row>
    <row r="51" spans="1:36" x14ac:dyDescent="0.25">
      <c r="A51">
        <v>51</v>
      </c>
      <c r="B51" s="1">
        <f t="shared" ca="1" si="1"/>
        <v>85</v>
      </c>
      <c r="D51" s="2" t="str">
        <f t="shared" ca="1" si="0"/>
        <v>Lose</v>
      </c>
      <c r="M51">
        <f t="shared" si="21"/>
        <v>2.1214399524562966</v>
      </c>
      <c r="N51">
        <f t="shared" ca="1" si="22"/>
        <v>0</v>
      </c>
      <c r="O51">
        <f t="shared" si="26"/>
        <v>3.4641016151377544</v>
      </c>
      <c r="P51">
        <f t="shared" ca="1" si="20"/>
        <v>33</v>
      </c>
      <c r="Q51">
        <f t="shared" si="23"/>
        <v>30</v>
      </c>
      <c r="R51">
        <f t="shared" si="8"/>
        <v>26.535898384862247</v>
      </c>
      <c r="S51">
        <f t="shared" si="9"/>
        <v>33.464101615137757</v>
      </c>
      <c r="T51">
        <f t="shared" si="10"/>
        <v>-3.4641016151377535</v>
      </c>
      <c r="U51">
        <f t="shared" si="11"/>
        <v>3.4641016151377571</v>
      </c>
      <c r="V51">
        <f t="shared" ca="1" si="12"/>
        <v>3</v>
      </c>
      <c r="W51">
        <f t="shared" ca="1" si="13"/>
        <v>3.8733012026328275</v>
      </c>
      <c r="X51">
        <f t="shared" si="14"/>
        <v>2.1214399524562966</v>
      </c>
      <c r="Y51">
        <f t="shared" si="24"/>
        <v>1.0586043617270338</v>
      </c>
      <c r="Z51">
        <f t="shared" si="25"/>
        <v>4.2513592750888849</v>
      </c>
      <c r="AA51">
        <f t="shared" si="15"/>
        <v>1.0586043617270344</v>
      </c>
      <c r="AB51" s="6">
        <f t="shared" si="6"/>
        <v>0.49900274598926814</v>
      </c>
      <c r="AC51" s="8">
        <f t="shared" si="16"/>
        <v>-2.4248711305964274</v>
      </c>
      <c r="AF51">
        <f t="shared" si="17"/>
        <v>1.3040756880332809</v>
      </c>
      <c r="AG51">
        <f t="shared" si="18"/>
        <v>0.61471251473479827</v>
      </c>
      <c r="AH51">
        <f t="shared" si="19"/>
        <v>0.38528748526520173</v>
      </c>
      <c r="AI51" s="6"/>
      <c r="AJ51" s="11">
        <v>0.41449999999999998</v>
      </c>
    </row>
    <row r="52" spans="1:36" x14ac:dyDescent="0.25">
      <c r="A52">
        <v>52</v>
      </c>
      <c r="B52" s="1">
        <f t="shared" ca="1" si="1"/>
        <v>96</v>
      </c>
      <c r="D52" s="2" t="str">
        <f t="shared" ca="1" si="0"/>
        <v>Lose</v>
      </c>
      <c r="M52">
        <f t="shared" si="21"/>
        <v>2.1535916486233253</v>
      </c>
      <c r="N52">
        <f t="shared" ca="1" si="22"/>
        <v>0</v>
      </c>
      <c r="O52">
        <f t="shared" si="26"/>
        <v>3.4985711369071804</v>
      </c>
      <c r="P52">
        <f t="shared" ca="1" si="20"/>
        <v>33</v>
      </c>
      <c r="Q52">
        <f t="shared" si="23"/>
        <v>30.599999999999998</v>
      </c>
      <c r="R52">
        <f t="shared" si="8"/>
        <v>27.101428863092817</v>
      </c>
      <c r="S52">
        <f t="shared" si="9"/>
        <v>34.098571136907175</v>
      </c>
      <c r="T52">
        <f t="shared" si="10"/>
        <v>-3.4985711369071808</v>
      </c>
      <c r="U52">
        <f t="shared" si="11"/>
        <v>3.4985711369071772</v>
      </c>
      <c r="V52">
        <f t="shared" ca="1" si="12"/>
        <v>2.4000000000000021</v>
      </c>
      <c r="W52">
        <f t="shared" ca="1" si="13"/>
        <v>3.485971082369546</v>
      </c>
      <c r="X52">
        <f t="shared" si="14"/>
        <v>2.1535916486233253</v>
      </c>
      <c r="Y52">
        <f t="shared" si="24"/>
        <v>1.0672404297664531</v>
      </c>
      <c r="Z52">
        <f t="shared" si="25"/>
        <v>4.345747087219201</v>
      </c>
      <c r="AA52">
        <f t="shared" si="15"/>
        <v>1.0672404297664522</v>
      </c>
      <c r="AB52" s="6">
        <f t="shared" si="6"/>
        <v>0.4955630425334725</v>
      </c>
      <c r="AC52" s="8">
        <f t="shared" si="16"/>
        <v>-2.4489997958350265</v>
      </c>
      <c r="AF52">
        <f t="shared" si="17"/>
        <v>1.3174453103167616</v>
      </c>
      <c r="AG52">
        <f t="shared" si="18"/>
        <v>0.61174332244412866</v>
      </c>
      <c r="AH52">
        <f t="shared" si="19"/>
        <v>0.38825667755587134</v>
      </c>
      <c r="AI52" s="6"/>
      <c r="AJ52" s="11">
        <v>0.4173</v>
      </c>
    </row>
    <row r="53" spans="1:36" x14ac:dyDescent="0.25">
      <c r="A53">
        <v>53</v>
      </c>
      <c r="B53" s="1">
        <f t="shared" ca="1" si="1"/>
        <v>44</v>
      </c>
      <c r="D53" s="2" t="str">
        <f t="shared" ca="1" si="0"/>
        <v>Win</v>
      </c>
      <c r="M53">
        <f t="shared" si="21"/>
        <v>2.1862306230492652</v>
      </c>
      <c r="N53">
        <f t="shared" ca="1" si="22"/>
        <v>0</v>
      </c>
      <c r="O53">
        <f t="shared" si="26"/>
        <v>3.5327043465311387</v>
      </c>
      <c r="P53">
        <f t="shared" ca="1" si="20"/>
        <v>33</v>
      </c>
      <c r="Q53">
        <f t="shared" si="23"/>
        <v>31.2</v>
      </c>
      <c r="R53">
        <f t="shared" si="8"/>
        <v>27.667295653468862</v>
      </c>
      <c r="S53">
        <f t="shared" si="9"/>
        <v>34.732704346531136</v>
      </c>
      <c r="T53">
        <f t="shared" si="10"/>
        <v>-3.532704346531137</v>
      </c>
      <c r="U53">
        <f t="shared" si="11"/>
        <v>3.532704346531137</v>
      </c>
      <c r="V53">
        <f t="shared" ca="1" si="12"/>
        <v>1.8000000000000007</v>
      </c>
      <c r="W53">
        <f t="shared" ca="1" si="13"/>
        <v>3.1373739741325908</v>
      </c>
      <c r="X53">
        <f t="shared" si="14"/>
        <v>2.1862306230492652</v>
      </c>
      <c r="Y53">
        <f t="shared" si="24"/>
        <v>1.0760195665836807</v>
      </c>
      <c r="Z53">
        <f t="shared" si="25"/>
        <v>4.4419306912172907</v>
      </c>
      <c r="AA53">
        <f t="shared" si="15"/>
        <v>1.0760195665836807</v>
      </c>
      <c r="AB53" s="6">
        <f t="shared" si="6"/>
        <v>0.49218026462500675</v>
      </c>
      <c r="AC53" s="8">
        <f t="shared" si="16"/>
        <v>-2.4728930425717959</v>
      </c>
      <c r="AF53">
        <f t="shared" si="17"/>
        <v>1.3310148781911892</v>
      </c>
      <c r="AG53">
        <f t="shared" si="18"/>
        <v>0.60881723280169964</v>
      </c>
      <c r="AH53">
        <f t="shared" si="19"/>
        <v>0.39118276719830036</v>
      </c>
      <c r="AI53" s="6"/>
      <c r="AJ53" s="11">
        <v>0.4194</v>
      </c>
    </row>
    <row r="54" spans="1:36" x14ac:dyDescent="0.25">
      <c r="A54">
        <v>54</v>
      </c>
      <c r="B54" s="1">
        <f t="shared" ca="1" si="1"/>
        <v>17</v>
      </c>
      <c r="D54" s="2" t="str">
        <f t="shared" ca="1" si="0"/>
        <v>Win</v>
      </c>
      <c r="M54">
        <f t="shared" si="21"/>
        <v>2.2193642607286854</v>
      </c>
      <c r="N54">
        <f t="shared" ca="1" si="22"/>
        <v>1</v>
      </c>
      <c r="O54">
        <f t="shared" si="26"/>
        <v>3.5665109000254014</v>
      </c>
      <c r="P54">
        <f t="shared" ca="1" si="20"/>
        <v>34</v>
      </c>
      <c r="Q54">
        <f t="shared" si="23"/>
        <v>31.799999999999997</v>
      </c>
      <c r="R54">
        <f t="shared" si="8"/>
        <v>28.233489099974594</v>
      </c>
      <c r="S54">
        <f t="shared" si="9"/>
        <v>35.366510900025396</v>
      </c>
      <c r="T54">
        <f t="shared" si="10"/>
        <v>-3.5665109000254027</v>
      </c>
      <c r="U54">
        <f t="shared" si="11"/>
        <v>3.5665109000253992</v>
      </c>
      <c r="V54">
        <f t="shared" ca="1" si="12"/>
        <v>2.2000000000000028</v>
      </c>
      <c r="W54">
        <f t="shared" ca="1" si="13"/>
        <v>3.4511113715458506</v>
      </c>
      <c r="X54">
        <f t="shared" si="14"/>
        <v>2.2193642607286854</v>
      </c>
      <c r="Y54">
        <f t="shared" si="24"/>
        <v>1.0849420366794833</v>
      </c>
      <c r="Z54">
        <f t="shared" si="25"/>
        <v>4.5399455042545398</v>
      </c>
      <c r="AA54">
        <f t="shared" si="15"/>
        <v>1.0849420366794824</v>
      </c>
      <c r="AB54" s="6">
        <f t="shared" si="6"/>
        <v>0.48885262139134505</v>
      </c>
      <c r="AC54" s="8">
        <f t="shared" si="16"/>
        <v>-2.4965576300177816</v>
      </c>
      <c r="AF54">
        <f t="shared" si="17"/>
        <v>1.3447859157713251</v>
      </c>
      <c r="AG54">
        <f t="shared" si="18"/>
        <v>0.60593294195419301</v>
      </c>
      <c r="AH54">
        <f t="shared" si="19"/>
        <v>0.39406705804580699</v>
      </c>
      <c r="AI54" s="6"/>
      <c r="AJ54" s="11">
        <v>0.42099999999999999</v>
      </c>
    </row>
    <row r="55" spans="1:36" x14ac:dyDescent="0.25">
      <c r="A55">
        <v>55</v>
      </c>
      <c r="B55" s="1">
        <f t="shared" ca="1" si="1"/>
        <v>32</v>
      </c>
      <c r="D55" s="2" t="str">
        <f t="shared" ca="1" si="0"/>
        <v>Win</v>
      </c>
      <c r="M55">
        <f t="shared" si="21"/>
        <v>2.2530000585801835</v>
      </c>
      <c r="N55">
        <f t="shared" ca="1" si="22"/>
        <v>1</v>
      </c>
      <c r="O55">
        <f t="shared" si="26"/>
        <v>3.6</v>
      </c>
      <c r="P55">
        <f t="shared" ca="1" si="20"/>
        <v>35</v>
      </c>
      <c r="Q55">
        <f t="shared" si="23"/>
        <v>32.4</v>
      </c>
      <c r="R55">
        <f t="shared" si="8"/>
        <v>28.799999999999997</v>
      </c>
      <c r="S55">
        <f t="shared" si="9"/>
        <v>36</v>
      </c>
      <c r="T55">
        <f t="shared" si="10"/>
        <v>-3.6000000000000014</v>
      </c>
      <c r="U55">
        <f t="shared" si="11"/>
        <v>3.6000000000000014</v>
      </c>
      <c r="V55">
        <f t="shared" ca="1" si="12"/>
        <v>2.6000000000000014</v>
      </c>
      <c r="W55">
        <f t="shared" ca="1" si="13"/>
        <v>3.7962225087004349</v>
      </c>
      <c r="X55">
        <f t="shared" si="14"/>
        <v>2.2530000585801835</v>
      </c>
      <c r="Y55">
        <f t="shared" si="24"/>
        <v>1.0940081829181743</v>
      </c>
      <c r="Z55">
        <f t="shared" si="25"/>
        <v>4.6398275106338653</v>
      </c>
      <c r="AA55">
        <f t="shared" si="15"/>
        <v>1.0940081829181743</v>
      </c>
      <c r="AB55" s="6">
        <f t="shared" si="6"/>
        <v>0.48557840855432843</v>
      </c>
      <c r="AC55" s="8">
        <f t="shared" si="16"/>
        <v>-2.5200000000000009</v>
      </c>
      <c r="AF55">
        <f t="shared" si="17"/>
        <v>1.3587600214067794</v>
      </c>
      <c r="AG55">
        <f t="shared" si="18"/>
        <v>0.60308920820137724</v>
      </c>
      <c r="AH55">
        <f t="shared" si="19"/>
        <v>0.39691079179862276</v>
      </c>
      <c r="AI55" s="6"/>
      <c r="AJ55" s="11">
        <v>0.42199999999999999</v>
      </c>
    </row>
    <row r="56" spans="1:36" x14ac:dyDescent="0.25">
      <c r="A56">
        <v>56</v>
      </c>
      <c r="B56" s="1">
        <f t="shared" ca="1" si="1"/>
        <v>37</v>
      </c>
      <c r="D56" s="2" t="str">
        <f t="shared" ca="1" si="0"/>
        <v>Win</v>
      </c>
      <c r="M56">
        <f t="shared" si="21"/>
        <v>2.287145627142658</v>
      </c>
      <c r="N56">
        <f t="shared" ca="1" si="22"/>
        <v>1</v>
      </c>
      <c r="O56">
        <f t="shared" si="26"/>
        <v>3.6331804249169903</v>
      </c>
      <c r="P56">
        <f t="shared" ca="1" si="20"/>
        <v>36</v>
      </c>
      <c r="Q56">
        <f t="shared" si="23"/>
        <v>33</v>
      </c>
      <c r="R56">
        <f t="shared" si="8"/>
        <v>29.36681957508301</v>
      </c>
      <c r="S56">
        <f t="shared" si="9"/>
        <v>36.633180424916993</v>
      </c>
      <c r="T56">
        <f t="shared" si="10"/>
        <v>-3.6331804249169899</v>
      </c>
      <c r="U56">
        <f t="shared" si="11"/>
        <v>3.6331804249169934</v>
      </c>
      <c r="V56">
        <f t="shared" ca="1" si="12"/>
        <v>3</v>
      </c>
      <c r="W56">
        <f t="shared" ca="1" si="13"/>
        <v>4.1758447595704782</v>
      </c>
      <c r="X56">
        <f t="shared" si="14"/>
        <v>2.287145627142658</v>
      </c>
      <c r="Y56">
        <f t="shared" si="24"/>
        <v>1.1032184224531292</v>
      </c>
      <c r="Z56">
        <f t="shared" si="25"/>
        <v>4.7416132773834514</v>
      </c>
      <c r="AA56">
        <f t="shared" si="15"/>
        <v>1.1032184224531298</v>
      </c>
      <c r="AB56" s="6">
        <f t="shared" si="6"/>
        <v>0.48235600276637647</v>
      </c>
      <c r="AC56" s="8">
        <f t="shared" si="16"/>
        <v>-2.5432262974418927</v>
      </c>
      <c r="AF56">
        <f t="shared" si="17"/>
        <v>1.3729388650478749</v>
      </c>
      <c r="AG56">
        <f t="shared" si="18"/>
        <v>0.60028484795832349</v>
      </c>
      <c r="AH56">
        <f t="shared" si="19"/>
        <v>0.39971515204167651</v>
      </c>
      <c r="AI56" s="6"/>
      <c r="AJ56" s="11">
        <v>0.42370000000000002</v>
      </c>
    </row>
    <row r="57" spans="1:36" x14ac:dyDescent="0.25">
      <c r="A57">
        <v>57</v>
      </c>
      <c r="B57" s="1">
        <f t="shared" ca="1" si="1"/>
        <v>2</v>
      </c>
      <c r="D57" s="2" t="str">
        <f t="shared" ca="1" si="0"/>
        <v>Win</v>
      </c>
      <c r="M57">
        <f t="shared" si="21"/>
        <v>2.3218086922972931</v>
      </c>
      <c r="N57">
        <f t="shared" ca="1" si="22"/>
        <v>1</v>
      </c>
      <c r="O57">
        <f t="shared" si="26"/>
        <v>3.6660605559646724</v>
      </c>
      <c r="P57">
        <f t="shared" ca="1" si="20"/>
        <v>37</v>
      </c>
      <c r="Q57">
        <f t="shared" si="23"/>
        <v>33.6</v>
      </c>
      <c r="R57">
        <f t="shared" si="8"/>
        <v>29.933939444035328</v>
      </c>
      <c r="S57">
        <f t="shared" si="9"/>
        <v>37.266060555964671</v>
      </c>
      <c r="T57">
        <f t="shared" si="10"/>
        <v>-3.6660605559646733</v>
      </c>
      <c r="U57">
        <f t="shared" si="11"/>
        <v>3.6660605559646697</v>
      </c>
      <c r="V57">
        <f t="shared" ca="1" si="12"/>
        <v>3.3999999999999986</v>
      </c>
      <c r="W57">
        <f t="shared" ca="1" si="13"/>
        <v>4.5934292355275241</v>
      </c>
      <c r="X57">
        <f t="shared" si="14"/>
        <v>2.3218086922972931</v>
      </c>
      <c r="Y57">
        <f t="shared" si="24"/>
        <v>1.1125732430251245</v>
      </c>
      <c r="Z57">
        <f t="shared" si="25"/>
        <v>4.8453399696810164</v>
      </c>
      <c r="AA57">
        <f t="shared" si="15"/>
        <v>1.1125732430251236</v>
      </c>
      <c r="AB57" s="6">
        <f t="shared" si="6"/>
        <v>0.47918385641165717</v>
      </c>
      <c r="AC57" s="8">
        <f t="shared" si="16"/>
        <v>-2.566242389175271</v>
      </c>
      <c r="AF57">
        <f t="shared" si="17"/>
        <v>1.3873241858790741</v>
      </c>
      <c r="AG57">
        <f t="shared" si="18"/>
        <v>0.59751873204781503</v>
      </c>
      <c r="AH57">
        <f t="shared" si="19"/>
        <v>0.40248126795218497</v>
      </c>
      <c r="AI57" s="6"/>
      <c r="AJ57" s="11">
        <v>0.42730000000000001</v>
      </c>
    </row>
    <row r="58" spans="1:36" x14ac:dyDescent="0.25">
      <c r="A58">
        <v>58</v>
      </c>
      <c r="B58" s="1">
        <f t="shared" ca="1" si="1"/>
        <v>7</v>
      </c>
      <c r="D58" s="2" t="str">
        <f t="shared" ca="1" si="0"/>
        <v>Win</v>
      </c>
      <c r="M58">
        <f t="shared" si="21"/>
        <v>2.3569970970156433</v>
      </c>
      <c r="N58">
        <f t="shared" ca="1" si="22"/>
        <v>1</v>
      </c>
      <c r="O58">
        <f t="shared" si="26"/>
        <v>3.6986484017813859</v>
      </c>
      <c r="P58">
        <f t="shared" ca="1" si="20"/>
        <v>38</v>
      </c>
      <c r="Q58">
        <f t="shared" si="23"/>
        <v>34.199999999999996</v>
      </c>
      <c r="R58">
        <f t="shared" si="8"/>
        <v>30.501351598218609</v>
      </c>
      <c r="S58">
        <f t="shared" si="9"/>
        <v>37.898648401781379</v>
      </c>
      <c r="T58">
        <f t="shared" si="10"/>
        <v>-3.6986484017813872</v>
      </c>
      <c r="U58">
        <f t="shared" si="11"/>
        <v>3.6986484017813837</v>
      </c>
      <c r="V58">
        <f t="shared" ca="1" si="12"/>
        <v>3.8000000000000043</v>
      </c>
      <c r="W58">
        <f t="shared" ca="1" si="13"/>
        <v>5.0527721590802832</v>
      </c>
      <c r="X58">
        <f t="shared" si="14"/>
        <v>2.3569970970156433</v>
      </c>
      <c r="Y58">
        <f t="shared" si="24"/>
        <v>1.1220731995959272</v>
      </c>
      <c r="Z58">
        <f t="shared" si="25"/>
        <v>4.951045366149688</v>
      </c>
      <c r="AA58">
        <f t="shared" si="15"/>
        <v>1.1220731995959263</v>
      </c>
      <c r="AB58" s="6">
        <f t="shared" si="6"/>
        <v>0.47606049282651247</v>
      </c>
      <c r="AC58" s="8">
        <f t="shared" si="16"/>
        <v>-2.5890538812469708</v>
      </c>
      <c r="AF58">
        <f t="shared" si="17"/>
        <v>1.4019177901934639</v>
      </c>
      <c r="AG58">
        <f t="shared" si="18"/>
        <v>0.5947897822905801</v>
      </c>
      <c r="AH58">
        <f t="shared" si="19"/>
        <v>0.4052102177094199</v>
      </c>
      <c r="AI58" s="6"/>
      <c r="AJ58" s="11">
        <v>0.4299</v>
      </c>
    </row>
    <row r="59" spans="1:36" x14ac:dyDescent="0.25">
      <c r="A59">
        <v>59</v>
      </c>
      <c r="B59" s="1">
        <f t="shared" ca="1" si="1"/>
        <v>82</v>
      </c>
      <c r="D59" s="2" t="str">
        <f t="shared" ca="1" si="0"/>
        <v>Lose</v>
      </c>
      <c r="M59">
        <f t="shared" si="21"/>
        <v>2.3927188031342035</v>
      </c>
      <c r="N59">
        <f t="shared" ca="1" si="22"/>
        <v>1</v>
      </c>
      <c r="O59">
        <f t="shared" si="26"/>
        <v>3.7309516212355258</v>
      </c>
      <c r="P59">
        <f t="shared" ca="1" si="20"/>
        <v>39</v>
      </c>
      <c r="Q59">
        <f t="shared" si="23"/>
        <v>34.799999999999997</v>
      </c>
      <c r="R59">
        <f t="shared" si="8"/>
        <v>31.069048378764471</v>
      </c>
      <c r="S59">
        <f t="shared" si="9"/>
        <v>38.530951621235523</v>
      </c>
      <c r="T59">
        <f t="shared" si="10"/>
        <v>-3.7309516212355263</v>
      </c>
      <c r="U59">
        <f t="shared" si="11"/>
        <v>3.7309516212355263</v>
      </c>
      <c r="V59">
        <f t="shared" ca="1" si="12"/>
        <v>4.2000000000000028</v>
      </c>
      <c r="W59">
        <f t="shared" ca="1" si="13"/>
        <v>5.5580493749883102</v>
      </c>
      <c r="X59">
        <f t="shared" si="14"/>
        <v>2.3927188031342035</v>
      </c>
      <c r="Y59">
        <f t="shared" si="24"/>
        <v>1.1317189112839636</v>
      </c>
      <c r="Z59">
        <f t="shared" si="25"/>
        <v>5.0587678740622097</v>
      </c>
      <c r="AA59">
        <f t="shared" si="15"/>
        <v>1.1317189112839636</v>
      </c>
      <c r="AB59" s="6">
        <f t="shared" si="6"/>
        <v>0.47298450189864932</v>
      </c>
      <c r="AC59" s="8">
        <f t="shared" si="16"/>
        <v>-2.6116661348648682</v>
      </c>
      <c r="AF59">
        <f t="shared" si="17"/>
        <v>1.4167215494848602</v>
      </c>
      <c r="AG59">
        <f t="shared" si="18"/>
        <v>0.59209696836465187</v>
      </c>
      <c r="AH59">
        <f t="shared" si="19"/>
        <v>0.40790303163534813</v>
      </c>
      <c r="AI59" s="6"/>
      <c r="AJ59" s="11">
        <v>0.43269999999999997</v>
      </c>
    </row>
    <row r="60" spans="1:36" x14ac:dyDescent="0.25">
      <c r="A60">
        <v>60</v>
      </c>
      <c r="B60" s="1">
        <f t="shared" ca="1" si="1"/>
        <v>91</v>
      </c>
      <c r="D60" s="2" t="str">
        <f t="shared" ca="1" si="0"/>
        <v>Lose</v>
      </c>
      <c r="M60">
        <f t="shared" si="21"/>
        <v>2.4289818931558815</v>
      </c>
      <c r="N60">
        <f t="shared" ca="1" si="22"/>
        <v>0</v>
      </c>
      <c r="O60">
        <f t="shared" si="26"/>
        <v>3.7629775444453557</v>
      </c>
      <c r="P60">
        <f t="shared" ca="1" si="20"/>
        <v>39</v>
      </c>
      <c r="Q60">
        <f t="shared" si="23"/>
        <v>35.4</v>
      </c>
      <c r="R60">
        <f t="shared" si="8"/>
        <v>31.637022455554643</v>
      </c>
      <c r="S60">
        <f t="shared" si="9"/>
        <v>39.162977544445354</v>
      </c>
      <c r="T60">
        <f t="shared" si="10"/>
        <v>-3.7629775444453557</v>
      </c>
      <c r="U60">
        <f t="shared" si="11"/>
        <v>3.7629775444453557</v>
      </c>
      <c r="V60">
        <f t="shared" ca="1" si="12"/>
        <v>3.6000000000000014</v>
      </c>
      <c r="W60">
        <f t="shared" ca="1" si="13"/>
        <v>5.0022444374894759</v>
      </c>
      <c r="X60">
        <f t="shared" si="14"/>
        <v>2.4289818931558815</v>
      </c>
      <c r="Y60">
        <f t="shared" si="24"/>
        <v>1.1415110585726786</v>
      </c>
      <c r="Z60">
        <f t="shared" si="25"/>
        <v>5.1685465444866621</v>
      </c>
      <c r="AA60">
        <f t="shared" si="15"/>
        <v>1.1415110585726786</v>
      </c>
      <c r="AB60" s="6">
        <f t="shared" si="6"/>
        <v>0.46995453600914161</v>
      </c>
      <c r="AC60" s="8">
        <f t="shared" si="16"/>
        <v>-2.6340842811117486</v>
      </c>
      <c r="AF60">
        <f t="shared" si="17"/>
        <v>1.4317373987368422</v>
      </c>
      <c r="AG60">
        <f t="shared" si="18"/>
        <v>0.58943930490837937</v>
      </c>
      <c r="AH60">
        <f t="shared" si="19"/>
        <v>0.41056069509162063</v>
      </c>
      <c r="AI60" s="6"/>
      <c r="AJ60" s="11">
        <v>0.43530000000000002</v>
      </c>
    </row>
    <row r="61" spans="1:36" x14ac:dyDescent="0.25">
      <c r="A61">
        <v>61</v>
      </c>
      <c r="B61" s="1">
        <f t="shared" ca="1" si="1"/>
        <v>61</v>
      </c>
      <c r="D61" s="2" t="str">
        <f t="shared" ca="1" si="0"/>
        <v>Lose</v>
      </c>
      <c r="M61">
        <f t="shared" si="21"/>
        <v>2.4657945720787704</v>
      </c>
      <c r="N61">
        <f t="shared" ca="1" si="22"/>
        <v>0</v>
      </c>
      <c r="O61">
        <f t="shared" si="26"/>
        <v>3.7947331922020551</v>
      </c>
      <c r="P61">
        <f t="shared" ca="1" si="20"/>
        <v>39</v>
      </c>
      <c r="Q61">
        <f t="shared" si="23"/>
        <v>36</v>
      </c>
      <c r="R61">
        <f t="shared" si="8"/>
        <v>32.205266807797948</v>
      </c>
      <c r="S61">
        <f t="shared" si="9"/>
        <v>39.794733192202052</v>
      </c>
      <c r="T61">
        <f t="shared" si="10"/>
        <v>-3.7947331922020524</v>
      </c>
      <c r="U61">
        <f t="shared" si="11"/>
        <v>3.7947331922020524</v>
      </c>
      <c r="V61">
        <f t="shared" ca="1" si="12"/>
        <v>3</v>
      </c>
      <c r="W61">
        <f t="shared" ca="1" si="13"/>
        <v>4.502019993740527</v>
      </c>
      <c r="X61">
        <f t="shared" si="14"/>
        <v>2.4657945720787704</v>
      </c>
      <c r="Y61">
        <f t="shared" si="24"/>
        <v>1.1514503807655552</v>
      </c>
      <c r="Z61">
        <f t="shared" si="25"/>
        <v>5.280421087403413</v>
      </c>
      <c r="AA61">
        <f t="shared" si="15"/>
        <v>1.1514503807655552</v>
      </c>
      <c r="AB61" s="6">
        <f t="shared" si="6"/>
        <v>0.46696930628524874</v>
      </c>
      <c r="AC61" s="8">
        <f t="shared" si="16"/>
        <v>-2.6563132345414364</v>
      </c>
      <c r="AF61">
        <f t="shared" si="17"/>
        <v>1.4469673348903347</v>
      </c>
      <c r="AG61">
        <f t="shared" si="18"/>
        <v>0.58681584884440685</v>
      </c>
      <c r="AH61">
        <f t="shared" si="19"/>
        <v>0.41318415115559315</v>
      </c>
      <c r="AI61" s="6"/>
      <c r="AJ61" s="11">
        <v>0.43930000000000002</v>
      </c>
    </row>
    <row r="62" spans="1:36" x14ac:dyDescent="0.25">
      <c r="A62">
        <v>62</v>
      </c>
      <c r="B62" s="1">
        <f t="shared" ca="1" si="1"/>
        <v>6</v>
      </c>
      <c r="D62" s="2" t="str">
        <f t="shared" ca="1" si="0"/>
        <v>Win</v>
      </c>
      <c r="M62">
        <f t="shared" si="21"/>
        <v>2.5031651692526347</v>
      </c>
      <c r="N62">
        <f t="shared" ca="1" si="22"/>
        <v>0</v>
      </c>
      <c r="O62">
        <f t="shared" si="26"/>
        <v>3.8262252939417984</v>
      </c>
      <c r="P62">
        <f t="shared" ca="1" si="20"/>
        <v>39</v>
      </c>
      <c r="Q62">
        <f t="shared" si="23"/>
        <v>36.6</v>
      </c>
      <c r="R62">
        <f t="shared" si="8"/>
        <v>32.773774706058205</v>
      </c>
      <c r="S62">
        <f t="shared" si="9"/>
        <v>40.426225293941798</v>
      </c>
      <c r="T62">
        <f t="shared" si="10"/>
        <v>-3.8262252939417962</v>
      </c>
      <c r="U62">
        <f t="shared" si="11"/>
        <v>3.8262252939417962</v>
      </c>
      <c r="V62">
        <f t="shared" ca="1" si="12"/>
        <v>2.3999999999999986</v>
      </c>
      <c r="W62">
        <f t="shared" ca="1" si="13"/>
        <v>4.0518179943664734</v>
      </c>
      <c r="X62">
        <f t="shared" si="14"/>
        <v>2.5031651692526347</v>
      </c>
      <c r="Y62">
        <f t="shared" si="24"/>
        <v>1.1615376736646472</v>
      </c>
      <c r="Z62">
        <f t="shared" si="25"/>
        <v>5.3944318868202359</v>
      </c>
      <c r="AA62">
        <f t="shared" si="15"/>
        <v>1.1615376736646472</v>
      </c>
      <c r="AB62" s="6">
        <f t="shared" si="6"/>
        <v>0.46402757913551718</v>
      </c>
      <c r="AC62" s="8">
        <f t="shared" si="16"/>
        <v>-2.6783577057592574</v>
      </c>
      <c r="AF62">
        <f t="shared" si="17"/>
        <v>1.4624134154734205</v>
      </c>
      <c r="AG62">
        <f t="shared" si="18"/>
        <v>0.58422569690439186</v>
      </c>
      <c r="AH62">
        <f t="shared" si="19"/>
        <v>0.41577430309560814</v>
      </c>
      <c r="AI62" s="6"/>
      <c r="AJ62" s="11">
        <v>0.44280000000000003</v>
      </c>
    </row>
    <row r="63" spans="1:36" x14ac:dyDescent="0.25">
      <c r="A63">
        <v>63</v>
      </c>
      <c r="B63" s="1">
        <f t="shared" ca="1" si="1"/>
        <v>95</v>
      </c>
      <c r="D63" s="2" t="str">
        <f t="shared" ca="1" si="0"/>
        <v>Lose</v>
      </c>
      <c r="M63">
        <f t="shared" si="21"/>
        <v>2.5411021402635345</v>
      </c>
      <c r="N63">
        <f t="shared" ca="1" si="22"/>
        <v>1</v>
      </c>
      <c r="O63">
        <f t="shared" si="26"/>
        <v>3.8574603043971818</v>
      </c>
      <c r="P63">
        <f t="shared" ca="1" si="20"/>
        <v>40</v>
      </c>
      <c r="Q63">
        <f t="shared" si="23"/>
        <v>37.199999999999996</v>
      </c>
      <c r="R63">
        <f t="shared" si="8"/>
        <v>33.342539695602817</v>
      </c>
      <c r="S63">
        <f t="shared" si="9"/>
        <v>41.057460304397175</v>
      </c>
      <c r="T63">
        <f t="shared" si="10"/>
        <v>-3.8574603043971791</v>
      </c>
      <c r="U63">
        <f t="shared" si="11"/>
        <v>3.8574603043971791</v>
      </c>
      <c r="V63">
        <f t="shared" ca="1" si="12"/>
        <v>2.8000000000000043</v>
      </c>
      <c r="W63">
        <f t="shared" ca="1" si="13"/>
        <v>4.4569997938031252</v>
      </c>
      <c r="X63">
        <f t="shared" si="14"/>
        <v>2.5411021402635345</v>
      </c>
      <c r="Y63">
        <f t="shared" si="24"/>
        <v>1.1717737874520271</v>
      </c>
      <c r="Z63">
        <f t="shared" si="25"/>
        <v>5.5106200159100904</v>
      </c>
      <c r="AA63">
        <f t="shared" si="15"/>
        <v>1.1717737874520271</v>
      </c>
      <c r="AB63" s="6">
        <f t="shared" si="6"/>
        <v>0.46112817304168019</v>
      </c>
      <c r="AC63" s="8">
        <f t="shared" si="16"/>
        <v>-2.7002222130780251</v>
      </c>
      <c r="AF63">
        <f t="shared" si="17"/>
        <v>1.4780777573788664</v>
      </c>
      <c r="AG63">
        <f t="shared" si="18"/>
        <v>0.58166798333638681</v>
      </c>
      <c r="AH63">
        <f t="shared" si="19"/>
        <v>0.41833201666361319</v>
      </c>
      <c r="AI63" s="6"/>
      <c r="AJ63" s="11">
        <v>0.4446</v>
      </c>
    </row>
    <row r="64" spans="1:36" x14ac:dyDescent="0.25">
      <c r="A64">
        <v>64</v>
      </c>
      <c r="B64" s="1">
        <f t="shared" ca="1" si="1"/>
        <v>33</v>
      </c>
      <c r="D64" s="2" t="str">
        <f t="shared" ca="1" si="0"/>
        <v>Win</v>
      </c>
      <c r="M64">
        <f t="shared" si="21"/>
        <v>2.5796140688470159</v>
      </c>
      <c r="N64">
        <f t="shared" ca="1" si="22"/>
        <v>0</v>
      </c>
      <c r="O64">
        <f t="shared" si="26"/>
        <v>3.888444419044716</v>
      </c>
      <c r="P64">
        <f t="shared" ca="1" si="20"/>
        <v>40</v>
      </c>
      <c r="Q64">
        <f t="shared" si="23"/>
        <v>37.799999999999997</v>
      </c>
      <c r="R64">
        <f t="shared" si="8"/>
        <v>33.91155558095528</v>
      </c>
      <c r="S64">
        <f t="shared" si="9"/>
        <v>41.688444419044714</v>
      </c>
      <c r="T64">
        <f t="shared" si="10"/>
        <v>-3.8884444190447169</v>
      </c>
      <c r="U64">
        <f t="shared" si="11"/>
        <v>3.8884444190447169</v>
      </c>
      <c r="V64">
        <f t="shared" ca="1" si="12"/>
        <v>2.2000000000000028</v>
      </c>
      <c r="W64">
        <f t="shared" ca="1" si="13"/>
        <v>4.011299814422812</v>
      </c>
      <c r="X64">
        <f t="shared" si="14"/>
        <v>2.5796140688470159</v>
      </c>
      <c r="Y64">
        <f t="shared" si="24"/>
        <v>1.1821596247557473</v>
      </c>
      <c r="Z64">
        <f t="shared" si="25"/>
        <v>5.629027252193934</v>
      </c>
      <c r="AA64">
        <f t="shared" si="15"/>
        <v>1.1821596247557473</v>
      </c>
      <c r="AB64" s="6">
        <f t="shared" si="6"/>
        <v>0.45826995558452871</v>
      </c>
      <c r="AC64" s="8">
        <f t="shared" si="16"/>
        <v>-2.7219110933313018</v>
      </c>
      <c r="AF64">
        <f t="shared" si="17"/>
        <v>1.4939625357763988</v>
      </c>
      <c r="AG64">
        <f t="shared" si="18"/>
        <v>0.5791418777786943</v>
      </c>
      <c r="AH64">
        <f t="shared" si="19"/>
        <v>0.4208581222213057</v>
      </c>
      <c r="AI64" s="6"/>
      <c r="AJ64" s="11">
        <v>0.44829999999999998</v>
      </c>
    </row>
    <row r="65" spans="1:36" x14ac:dyDescent="0.25">
      <c r="A65">
        <v>65</v>
      </c>
      <c r="B65" s="1">
        <f t="shared" ca="1" si="1"/>
        <v>25</v>
      </c>
      <c r="D65" s="2" t="str">
        <f t="shared" ref="D65:D128" ca="1" si="27">IF((B65&lt;=$F$9),"Win","Lose")</f>
        <v>Win</v>
      </c>
      <c r="M65">
        <f t="shared" si="21"/>
        <v>2.6187096688302871</v>
      </c>
      <c r="N65">
        <f t="shared" ca="1" si="22"/>
        <v>1</v>
      </c>
      <c r="O65">
        <f t="shared" si="26"/>
        <v>3.9191835884530848</v>
      </c>
      <c r="P65">
        <f t="shared" ca="1" si="20"/>
        <v>41</v>
      </c>
      <c r="Q65">
        <f t="shared" si="23"/>
        <v>38.4</v>
      </c>
      <c r="R65">
        <f t="shared" si="8"/>
        <v>34.480816411546911</v>
      </c>
      <c r="S65">
        <f t="shared" si="9"/>
        <v>42.319183588453086</v>
      </c>
      <c r="T65">
        <f t="shared" si="10"/>
        <v>-3.9191835884530875</v>
      </c>
      <c r="U65">
        <f t="shared" si="11"/>
        <v>3.9191835884530875</v>
      </c>
      <c r="V65">
        <f t="shared" ca="1" si="12"/>
        <v>2.6000000000000014</v>
      </c>
      <c r="W65">
        <f t="shared" ca="1" si="13"/>
        <v>4.4124297958650907</v>
      </c>
      <c r="X65">
        <f t="shared" si="14"/>
        <v>2.6187096688302871</v>
      </c>
      <c r="Y65">
        <f t="shared" si="24"/>
        <v>1.1926961388839106</v>
      </c>
      <c r="Z65">
        <f t="shared" si="25"/>
        <v>5.7496960927889029</v>
      </c>
      <c r="AA65">
        <f t="shared" si="15"/>
        <v>1.1926961388839106</v>
      </c>
      <c r="AB65" s="6">
        <f t="shared" si="6"/>
        <v>0.45545184068330052</v>
      </c>
      <c r="AC65" s="8">
        <f t="shared" si="16"/>
        <v>-2.7434285119171609</v>
      </c>
      <c r="AF65">
        <f t="shared" si="17"/>
        <v>1.5100699831481665</v>
      </c>
      <c r="AG65">
        <f t="shared" si="18"/>
        <v>0.57664658328568263</v>
      </c>
      <c r="AH65">
        <f t="shared" si="19"/>
        <v>0.42335341671431737</v>
      </c>
      <c r="AI65" s="6"/>
      <c r="AJ65" s="11">
        <v>0.45329999999999998</v>
      </c>
    </row>
    <row r="66" spans="1:36" x14ac:dyDescent="0.25">
      <c r="A66">
        <v>66</v>
      </c>
      <c r="B66" s="1">
        <f t="shared" ref="B66:B129" ca="1" si="28">RANDBETWEEN(0, 100)</f>
        <v>35</v>
      </c>
      <c r="D66" s="2" t="str">
        <f t="shared" ca="1" si="27"/>
        <v>Win</v>
      </c>
      <c r="M66">
        <f t="shared" si="21"/>
        <v>2.6583977861038428</v>
      </c>
      <c r="N66">
        <f t="shared" ref="N66:N97" ca="1" si="29">IF(D65 = "Win", 1, 0)</f>
        <v>1</v>
      </c>
      <c r="O66">
        <f t="shared" si="26"/>
        <v>3.9496835316263001</v>
      </c>
      <c r="P66">
        <f t="shared" ca="1" si="20"/>
        <v>42</v>
      </c>
      <c r="Q66">
        <f t="shared" ref="Q66:Q97" si="30">$F$8*A65</f>
        <v>39</v>
      </c>
      <c r="R66">
        <f t="shared" si="8"/>
        <v>35.050316468373701</v>
      </c>
      <c r="S66">
        <f t="shared" si="9"/>
        <v>42.949683531626299</v>
      </c>
      <c r="T66">
        <f t="shared" si="10"/>
        <v>-3.9496835316262988</v>
      </c>
      <c r="U66">
        <f t="shared" si="11"/>
        <v>3.9496835316262988</v>
      </c>
      <c r="V66">
        <f t="shared" ca="1" si="12"/>
        <v>3</v>
      </c>
      <c r="W66">
        <f t="shared" ca="1" si="13"/>
        <v>4.8536727754515985</v>
      </c>
      <c r="X66">
        <f t="shared" si="14"/>
        <v>2.6583977861038428</v>
      </c>
      <c r="Y66">
        <f t="shared" ref="Y66:Y97" si="31">M66/$I$5^U66</f>
        <v>1.2033843322121214</v>
      </c>
      <c r="Z66">
        <f t="shared" ref="Z66:Z97" si="32">M66*$I$5^U66</f>
        <v>5.8726697697407735</v>
      </c>
      <c r="AA66">
        <f t="shared" si="15"/>
        <v>1.2033843322121214</v>
      </c>
      <c r="AB66" s="6">
        <f t="shared" ref="AB66:AB129" si="33">AA66/M66</f>
        <v>0.45267278603019218</v>
      </c>
      <c r="AC66" s="8">
        <f t="shared" si="16"/>
        <v>-2.764778472138409</v>
      </c>
      <c r="AF66">
        <f t="shared" si="17"/>
        <v>1.5264023884370332</v>
      </c>
      <c r="AG66">
        <f t="shared" si="18"/>
        <v>0.57418133449250797</v>
      </c>
      <c r="AH66">
        <f t="shared" si="19"/>
        <v>0.42581866550749203</v>
      </c>
      <c r="AI66" s="6"/>
      <c r="AJ66" s="11">
        <v>0.45639999999999997</v>
      </c>
    </row>
    <row r="67" spans="1:36" x14ac:dyDescent="0.25">
      <c r="A67">
        <v>67</v>
      </c>
      <c r="B67" s="1">
        <f t="shared" ca="1" si="28"/>
        <v>66</v>
      </c>
      <c r="D67" s="2" t="str">
        <f t="shared" ca="1" si="27"/>
        <v>Lose</v>
      </c>
      <c r="M67">
        <f t="shared" si="21"/>
        <v>2.6986874006229575</v>
      </c>
      <c r="N67">
        <f t="shared" ca="1" si="29"/>
        <v>1</v>
      </c>
      <c r="O67">
        <f t="shared" ref="O67:O98" si="34">SQRT(A66*$F$8*(1-$F$8))</f>
        <v>3.9799497484264799</v>
      </c>
      <c r="P67">
        <f t="shared" ca="1" si="20"/>
        <v>43</v>
      </c>
      <c r="Q67">
        <f t="shared" si="30"/>
        <v>39.6</v>
      </c>
      <c r="R67">
        <f t="shared" ref="R67:R130" si="35">Q67-O67</f>
        <v>35.620050251573524</v>
      </c>
      <c r="S67">
        <f t="shared" ref="S67:S130" si="36">Q67+O67</f>
        <v>43.579949748426479</v>
      </c>
      <c r="T67">
        <f t="shared" ref="T67:T130" si="37">R67-Q67</f>
        <v>-3.9799497484264776</v>
      </c>
      <c r="U67">
        <f t="shared" ref="U67:U130" si="38">S67-Q67</f>
        <v>3.9799497484264776</v>
      </c>
      <c r="V67">
        <f t="shared" ref="V67:V130" ca="1" si="39">P67-Q67</f>
        <v>3.3999999999999986</v>
      </c>
      <c r="W67">
        <f t="shared" ref="W67:W130" ca="1" si="40">M67*$I$5^V67</f>
        <v>5.3390400529967579</v>
      </c>
      <c r="X67">
        <f t="shared" ref="X67:X130" si="41">M67</f>
        <v>2.6986874006229575</v>
      </c>
      <c r="Y67">
        <f t="shared" si="31"/>
        <v>1.2142252547111352</v>
      </c>
      <c r="Z67">
        <f t="shared" si="32"/>
        <v>5.9979922654579481</v>
      </c>
      <c r="AA67">
        <f t="shared" ref="AA67:AA130" si="42">M67*$I$5^T67</f>
        <v>1.2142252547111352</v>
      </c>
      <c r="AB67" s="6">
        <f t="shared" si="33"/>
        <v>0.4499317907034534</v>
      </c>
      <c r="AC67" s="8">
        <f t="shared" ref="AC67:AC130" si="43">T67*0.7</f>
        <v>-2.7859648238985342</v>
      </c>
      <c r="AF67">
        <f t="shared" ref="AF67:AF130" si="44">M67*$I$5^AC67</f>
        <v>1.5429620962984123</v>
      </c>
      <c r="AG67">
        <f t="shared" ref="AG67:AG130" si="45">AF67/M67</f>
        <v>0.57174539590700246</v>
      </c>
      <c r="AH67">
        <f t="shared" ref="AH67:AH130" si="46">1-AG67</f>
        <v>0.42825460409299754</v>
      </c>
      <c r="AI67" s="6"/>
      <c r="AJ67" s="11">
        <v>0.45839999999999997</v>
      </c>
    </row>
    <row r="68" spans="1:36" x14ac:dyDescent="0.25">
      <c r="A68">
        <v>68</v>
      </c>
      <c r="B68" s="1">
        <f t="shared" ca="1" si="28"/>
        <v>95</v>
      </c>
      <c r="D68" s="2" t="str">
        <f t="shared" ca="1" si="27"/>
        <v>Lose</v>
      </c>
      <c r="M68">
        <f t="shared" si="21"/>
        <v>2.7395876284395189</v>
      </c>
      <c r="N68">
        <f t="shared" ca="1" si="29"/>
        <v>0</v>
      </c>
      <c r="O68">
        <f t="shared" si="34"/>
        <v>4.0099875311526842</v>
      </c>
      <c r="P68">
        <f t="shared" ref="P68:P131" ca="1" si="47">P67+N68</f>
        <v>43</v>
      </c>
      <c r="Q68">
        <f t="shared" si="30"/>
        <v>40.199999999999996</v>
      </c>
      <c r="R68">
        <f t="shared" si="35"/>
        <v>36.190012468847314</v>
      </c>
      <c r="S68">
        <f t="shared" si="36"/>
        <v>44.209987531152677</v>
      </c>
      <c r="T68">
        <f t="shared" si="37"/>
        <v>-4.0099875311526816</v>
      </c>
      <c r="U68">
        <f t="shared" si="38"/>
        <v>4.0099875311526816</v>
      </c>
      <c r="V68">
        <f t="shared" ca="1" si="39"/>
        <v>2.8000000000000043</v>
      </c>
      <c r="W68">
        <f t="shared" ca="1" si="40"/>
        <v>4.8051360476970864</v>
      </c>
      <c r="X68">
        <f t="shared" si="41"/>
        <v>2.7395876284395189</v>
      </c>
      <c r="Y68">
        <f t="shared" si="31"/>
        <v>1.2252200026028672</v>
      </c>
      <c r="Z68">
        <f t="shared" si="32"/>
        <v>6.1257083282630562</v>
      </c>
      <c r="AA68">
        <f t="shared" si="42"/>
        <v>1.2252200026028672</v>
      </c>
      <c r="AB68" s="6">
        <f t="shared" si="33"/>
        <v>0.44722789294415011</v>
      </c>
      <c r="AC68" s="8">
        <f t="shared" si="43"/>
        <v>-2.806991271806877</v>
      </c>
      <c r="AF68">
        <f t="shared" si="44"/>
        <v>1.5597515064473317</v>
      </c>
      <c r="AG68">
        <f t="shared" si="45"/>
        <v>0.56933806031814105</v>
      </c>
      <c r="AH68">
        <f t="shared" si="46"/>
        <v>0.43066193968185895</v>
      </c>
      <c r="AI68" s="6"/>
      <c r="AJ68" s="11">
        <v>0.45950000000000002</v>
      </c>
    </row>
    <row r="69" spans="1:36" x14ac:dyDescent="0.25">
      <c r="A69">
        <v>69</v>
      </c>
      <c r="B69" s="1">
        <f t="shared" ca="1" si="28"/>
        <v>25</v>
      </c>
      <c r="D69" s="2" t="str">
        <f t="shared" ca="1" si="27"/>
        <v>Win</v>
      </c>
      <c r="M69">
        <f t="shared" si="21"/>
        <v>2.7811077237646558</v>
      </c>
      <c r="N69">
        <f t="shared" ca="1" si="29"/>
        <v>0</v>
      </c>
      <c r="O69">
        <f t="shared" si="34"/>
        <v>4.0398019753448313</v>
      </c>
      <c r="P69">
        <f t="shared" ca="1" si="47"/>
        <v>43</v>
      </c>
      <c r="Q69">
        <f t="shared" si="30"/>
        <v>40.799999999999997</v>
      </c>
      <c r="R69">
        <f t="shared" si="35"/>
        <v>36.760198024655168</v>
      </c>
      <c r="S69">
        <f t="shared" si="36"/>
        <v>44.839801975344827</v>
      </c>
      <c r="T69">
        <f t="shared" si="37"/>
        <v>-4.0398019753448295</v>
      </c>
      <c r="U69">
        <f t="shared" si="38"/>
        <v>4.0398019753448295</v>
      </c>
      <c r="V69">
        <f t="shared" ca="1" si="39"/>
        <v>2.2000000000000028</v>
      </c>
      <c r="W69">
        <f t="shared" ca="1" si="40"/>
        <v>4.3246224429273772</v>
      </c>
      <c r="X69">
        <f t="shared" si="41"/>
        <v>2.7811077237646558</v>
      </c>
      <c r="Y69">
        <f t="shared" si="31"/>
        <v>1.2363697171340866</v>
      </c>
      <c r="Z69">
        <f t="shared" si="32"/>
        <v>6.2558634880771642</v>
      </c>
      <c r="AA69">
        <f t="shared" si="42"/>
        <v>1.2363697171340866</v>
      </c>
      <c r="AB69" s="6">
        <f t="shared" si="33"/>
        <v>0.44456016808312288</v>
      </c>
      <c r="AC69" s="8">
        <f t="shared" si="43"/>
        <v>-2.8278613827413803</v>
      </c>
      <c r="AF69">
        <f t="shared" si="44"/>
        <v>1.5767730730932172</v>
      </c>
      <c r="AG69">
        <f t="shared" si="45"/>
        <v>0.56695864731151557</v>
      </c>
      <c r="AH69">
        <f t="shared" si="46"/>
        <v>0.43304135268848443</v>
      </c>
      <c r="AI69" s="6"/>
      <c r="AJ69" s="11">
        <v>0.46060000000000001</v>
      </c>
    </row>
    <row r="70" spans="1:36" x14ac:dyDescent="0.25">
      <c r="A70">
        <v>70</v>
      </c>
      <c r="B70" s="1">
        <f t="shared" ca="1" si="28"/>
        <v>62</v>
      </c>
      <c r="D70" s="2" t="str">
        <f t="shared" ca="1" si="27"/>
        <v>Lose</v>
      </c>
      <c r="M70">
        <f t="shared" si="21"/>
        <v>2.8232570810626205</v>
      </c>
      <c r="N70">
        <f t="shared" ca="1" si="29"/>
        <v>1</v>
      </c>
      <c r="O70">
        <f t="shared" si="34"/>
        <v>4.0693979898751609</v>
      </c>
      <c r="P70">
        <f t="shared" ca="1" si="47"/>
        <v>44</v>
      </c>
      <c r="Q70">
        <f t="shared" si="30"/>
        <v>41.4</v>
      </c>
      <c r="R70">
        <f t="shared" si="35"/>
        <v>37.330602010124835</v>
      </c>
      <c r="S70">
        <f t="shared" si="36"/>
        <v>45.469397989875162</v>
      </c>
      <c r="T70">
        <f t="shared" si="37"/>
        <v>-4.0693979898751635</v>
      </c>
      <c r="U70">
        <f t="shared" si="38"/>
        <v>4.0693979898751635</v>
      </c>
      <c r="V70">
        <f t="shared" ca="1" si="39"/>
        <v>2.6000000000000014</v>
      </c>
      <c r="W70">
        <f t="shared" ca="1" si="40"/>
        <v>4.7570846872201127</v>
      </c>
      <c r="X70">
        <f t="shared" si="41"/>
        <v>2.8232570810626205</v>
      </c>
      <c r="Y70">
        <f t="shared" si="31"/>
        <v>1.2476755834581963</v>
      </c>
      <c r="Z70">
        <f t="shared" si="32"/>
        <v>6.3885040722505178</v>
      </c>
      <c r="AA70">
        <f t="shared" si="42"/>
        <v>1.2476755834581963</v>
      </c>
      <c r="AB70" s="6">
        <f t="shared" si="33"/>
        <v>0.44192772660596491</v>
      </c>
      <c r="AC70" s="8">
        <f t="shared" si="43"/>
        <v>-2.8485785929126144</v>
      </c>
      <c r="AF70">
        <f t="shared" si="44"/>
        <v>1.5940293044556635</v>
      </c>
      <c r="AG70">
        <f t="shared" si="45"/>
        <v>0.56460650188317285</v>
      </c>
      <c r="AH70">
        <f t="shared" si="46"/>
        <v>0.43539349811682715</v>
      </c>
      <c r="AI70" s="6"/>
      <c r="AJ70" s="11">
        <v>0.46229999999999999</v>
      </c>
    </row>
    <row r="71" spans="1:36" x14ac:dyDescent="0.25">
      <c r="A71">
        <v>71</v>
      </c>
      <c r="B71" s="1">
        <f t="shared" ca="1" si="28"/>
        <v>46</v>
      </c>
      <c r="D71" s="2" t="str">
        <f t="shared" ca="1" si="27"/>
        <v>Win</v>
      </c>
      <c r="M71">
        <f t="shared" si="21"/>
        <v>2.8660452371764138</v>
      </c>
      <c r="N71">
        <f t="shared" ca="1" si="29"/>
        <v>0</v>
      </c>
      <c r="O71">
        <f t="shared" si="34"/>
        <v>4.0987803063838397</v>
      </c>
      <c r="P71">
        <f t="shared" ca="1" si="47"/>
        <v>44</v>
      </c>
      <c r="Q71">
        <f t="shared" si="30"/>
        <v>42</v>
      </c>
      <c r="R71">
        <f t="shared" si="35"/>
        <v>37.901219693616163</v>
      </c>
      <c r="S71">
        <f t="shared" si="36"/>
        <v>46.098780306383837</v>
      </c>
      <c r="T71">
        <f t="shared" si="37"/>
        <v>-4.0987803063838371</v>
      </c>
      <c r="U71">
        <f t="shared" si="38"/>
        <v>4.0987803063838371</v>
      </c>
      <c r="V71">
        <f t="shared" ca="1" si="39"/>
        <v>2</v>
      </c>
      <c r="W71">
        <f t="shared" ca="1" si="40"/>
        <v>4.2813762184981004</v>
      </c>
      <c r="X71">
        <f t="shared" si="41"/>
        <v>2.8660452371764138</v>
      </c>
      <c r="Y71">
        <f t="shared" si="31"/>
        <v>1.2591388296164387</v>
      </c>
      <c r="Z71">
        <f t="shared" si="32"/>
        <v>6.5236772215529522</v>
      </c>
      <c r="AA71">
        <f t="shared" si="42"/>
        <v>1.2591388296164387</v>
      </c>
      <c r="AB71" s="6">
        <f t="shared" si="33"/>
        <v>0.43932971234498869</v>
      </c>
      <c r="AC71" s="8">
        <f t="shared" si="43"/>
        <v>-2.8691462144686857</v>
      </c>
      <c r="AF71">
        <f t="shared" si="44"/>
        <v>1.6115227623551158</v>
      </c>
      <c r="AG71">
        <f t="shared" si="45"/>
        <v>0.56228099314397584</v>
      </c>
      <c r="AH71">
        <f t="shared" si="46"/>
        <v>0.43771900685602416</v>
      </c>
      <c r="AI71" s="6"/>
      <c r="AJ71" s="11">
        <v>0.46450000000000002</v>
      </c>
    </row>
    <row r="72" spans="1:36" x14ac:dyDescent="0.25">
      <c r="A72">
        <v>72</v>
      </c>
      <c r="B72" s="1">
        <f t="shared" ca="1" si="28"/>
        <v>29</v>
      </c>
      <c r="D72" s="2" t="str">
        <f t="shared" ca="1" si="27"/>
        <v>Win</v>
      </c>
      <c r="M72">
        <f t="shared" ref="M72:M135" si="48">1*$J$5^A71</f>
        <v>2.9094818734856163</v>
      </c>
      <c r="N72">
        <f t="shared" ca="1" si="29"/>
        <v>1</v>
      </c>
      <c r="O72">
        <f t="shared" si="34"/>
        <v>4.1279534881100588</v>
      </c>
      <c r="P72">
        <f t="shared" ca="1" si="47"/>
        <v>45</v>
      </c>
      <c r="Q72">
        <f t="shared" si="30"/>
        <v>42.6</v>
      </c>
      <c r="R72">
        <f t="shared" si="35"/>
        <v>38.472046511889943</v>
      </c>
      <c r="S72">
        <f t="shared" si="36"/>
        <v>46.72795348811006</v>
      </c>
      <c r="T72">
        <f t="shared" si="37"/>
        <v>-4.1279534881100588</v>
      </c>
      <c r="U72">
        <f t="shared" si="38"/>
        <v>4.1279534881100588</v>
      </c>
      <c r="V72">
        <f t="shared" ca="1" si="39"/>
        <v>2.3999999999999986</v>
      </c>
      <c r="W72">
        <f t="shared" ca="1" si="40"/>
        <v>4.7095138403479089</v>
      </c>
      <c r="X72">
        <f t="shared" si="41"/>
        <v>2.9094818734856163</v>
      </c>
      <c r="Y72">
        <f t="shared" si="31"/>
        <v>1.2707607256106701</v>
      </c>
      <c r="Z72">
        <f t="shared" si="32"/>
        <v>6.6614309063363875</v>
      </c>
      <c r="AA72">
        <f t="shared" si="42"/>
        <v>1.2707607256106701</v>
      </c>
      <c r="AB72" s="6">
        <f t="shared" si="33"/>
        <v>0.43676530078816883</v>
      </c>
      <c r="AC72" s="8">
        <f t="shared" si="43"/>
        <v>-2.8895674416770412</v>
      </c>
      <c r="AF72">
        <f t="shared" si="44"/>
        <v>1.629256061872953</v>
      </c>
      <c r="AG72">
        <f t="shared" si="45"/>
        <v>0.5599815131073741</v>
      </c>
      <c r="AH72">
        <f t="shared" si="46"/>
        <v>0.4400184868926259</v>
      </c>
      <c r="AI72" s="6"/>
      <c r="AJ72" s="11">
        <v>0.46679999999999999</v>
      </c>
    </row>
    <row r="73" spans="1:36" x14ac:dyDescent="0.25">
      <c r="A73">
        <v>73</v>
      </c>
      <c r="B73" s="1">
        <f t="shared" ca="1" si="28"/>
        <v>36</v>
      </c>
      <c r="D73" s="2" t="str">
        <f t="shared" ca="1" si="27"/>
        <v>Win</v>
      </c>
      <c r="M73">
        <f t="shared" si="48"/>
        <v>2.9535768180969297</v>
      </c>
      <c r="N73">
        <f t="shared" ca="1" si="29"/>
        <v>1</v>
      </c>
      <c r="O73">
        <f t="shared" si="34"/>
        <v>4.1569219381653051</v>
      </c>
      <c r="P73">
        <f t="shared" ca="1" si="47"/>
        <v>46</v>
      </c>
      <c r="Q73">
        <f t="shared" si="30"/>
        <v>43.199999999999996</v>
      </c>
      <c r="R73">
        <f t="shared" si="35"/>
        <v>39.043078061834692</v>
      </c>
      <c r="S73">
        <f t="shared" si="36"/>
        <v>47.3569219381653</v>
      </c>
      <c r="T73">
        <f t="shared" si="37"/>
        <v>-4.1569219381653042</v>
      </c>
      <c r="U73">
        <f t="shared" si="38"/>
        <v>4.1569219381653042</v>
      </c>
      <c r="V73">
        <f t="shared" ca="1" si="39"/>
        <v>2.8000000000000043</v>
      </c>
      <c r="W73">
        <f t="shared" ca="1" si="40"/>
        <v>5.1804652243827061</v>
      </c>
      <c r="X73">
        <f t="shared" si="41"/>
        <v>2.9535768180969297</v>
      </c>
      <c r="Y73">
        <f t="shared" si="31"/>
        <v>1.2825425825606589</v>
      </c>
      <c r="Z73">
        <f t="shared" si="32"/>
        <v>6.8018139428809121</v>
      </c>
      <c r="AA73">
        <f t="shared" si="42"/>
        <v>1.2825425825606589</v>
      </c>
      <c r="AB73" s="6">
        <f t="shared" si="33"/>
        <v>0.43423369749598595</v>
      </c>
      <c r="AC73" s="8">
        <f t="shared" si="43"/>
        <v>-2.9098453567157128</v>
      </c>
      <c r="AF73">
        <f t="shared" si="44"/>
        <v>1.6472318710760543</v>
      </c>
      <c r="AG73">
        <f t="shared" si="45"/>
        <v>0.55770747555413536</v>
      </c>
      <c r="AH73">
        <f t="shared" si="46"/>
        <v>0.44229252444586464</v>
      </c>
      <c r="AI73" s="6"/>
      <c r="AJ73" s="11">
        <v>0.46879999999999999</v>
      </c>
    </row>
    <row r="74" spans="1:36" x14ac:dyDescent="0.25">
      <c r="A74">
        <v>74</v>
      </c>
      <c r="B74" s="1">
        <f t="shared" ca="1" si="28"/>
        <v>25</v>
      </c>
      <c r="D74" s="2" t="str">
        <f t="shared" ca="1" si="27"/>
        <v>Win</v>
      </c>
      <c r="M74">
        <f t="shared" si="48"/>
        <v>2.9983400480679125</v>
      </c>
      <c r="N74">
        <f t="shared" ca="1" si="29"/>
        <v>1</v>
      </c>
      <c r="O74">
        <f t="shared" si="34"/>
        <v>4.1856899072912697</v>
      </c>
      <c r="P74">
        <f t="shared" ca="1" si="47"/>
        <v>47</v>
      </c>
      <c r="Q74">
        <f t="shared" si="30"/>
        <v>43.8</v>
      </c>
      <c r="R74">
        <f t="shared" si="35"/>
        <v>39.614310092708727</v>
      </c>
      <c r="S74">
        <f t="shared" si="36"/>
        <v>47.985689907291267</v>
      </c>
      <c r="T74">
        <f t="shared" si="37"/>
        <v>-4.1856899072912697</v>
      </c>
      <c r="U74">
        <f t="shared" si="38"/>
        <v>4.1856899072912697</v>
      </c>
      <c r="V74">
        <f t="shared" ca="1" si="39"/>
        <v>3.2000000000000028</v>
      </c>
      <c r="W74">
        <f t="shared" ca="1" si="40"/>
        <v>5.6985117468209747</v>
      </c>
      <c r="X74">
        <f t="shared" si="41"/>
        <v>2.9983400480679125</v>
      </c>
      <c r="Y74">
        <f t="shared" si="31"/>
        <v>1.2944857519394339</v>
      </c>
      <c r="Z74">
        <f t="shared" si="32"/>
        <v>6.9448760099358102</v>
      </c>
      <c r="AA74">
        <f t="shared" si="42"/>
        <v>1.2944857519394339</v>
      </c>
      <c r="AB74" s="6">
        <f t="shared" si="33"/>
        <v>0.43173413661788695</v>
      </c>
      <c r="AC74" s="8">
        <f t="shared" si="43"/>
        <v>-2.9299829351038884</v>
      </c>
      <c r="AF74">
        <f t="shared" si="44"/>
        <v>1.6654529108013079</v>
      </c>
      <c r="AG74">
        <f t="shared" si="45"/>
        <v>0.55545831496814446</v>
      </c>
      <c r="AH74">
        <f t="shared" si="46"/>
        <v>0.44454168503185554</v>
      </c>
      <c r="AI74" s="6"/>
      <c r="AJ74" s="11">
        <v>0.47110000000000002</v>
      </c>
    </row>
    <row r="75" spans="1:36" x14ac:dyDescent="0.25">
      <c r="A75">
        <v>75</v>
      </c>
      <c r="B75" s="1">
        <f t="shared" ca="1" si="28"/>
        <v>60</v>
      </c>
      <c r="D75" s="2" t="str">
        <f t="shared" ca="1" si="27"/>
        <v>Win</v>
      </c>
      <c r="M75">
        <f t="shared" si="48"/>
        <v>3.0437816916644214</v>
      </c>
      <c r="N75">
        <f t="shared" ca="1" si="29"/>
        <v>1</v>
      </c>
      <c r="O75">
        <f t="shared" si="34"/>
        <v>4.2142615011410953</v>
      </c>
      <c r="P75">
        <f t="shared" ca="1" si="47"/>
        <v>48</v>
      </c>
      <c r="Q75">
        <f t="shared" si="30"/>
        <v>44.4</v>
      </c>
      <c r="R75">
        <f t="shared" si="35"/>
        <v>40.185738498858903</v>
      </c>
      <c r="S75">
        <f t="shared" si="36"/>
        <v>48.614261501141094</v>
      </c>
      <c r="T75">
        <f t="shared" si="37"/>
        <v>-4.2142615011410953</v>
      </c>
      <c r="U75">
        <f t="shared" si="38"/>
        <v>4.2142615011410953</v>
      </c>
      <c r="V75">
        <f t="shared" ca="1" si="39"/>
        <v>3.6000000000000014</v>
      </c>
      <c r="W75">
        <f t="shared" ca="1" si="40"/>
        <v>6.2683629215030701</v>
      </c>
      <c r="X75">
        <f t="shared" si="41"/>
        <v>3.0437816916644214</v>
      </c>
      <c r="Y75">
        <f t="shared" si="31"/>
        <v>1.3065916248808971</v>
      </c>
      <c r="Z75">
        <f t="shared" si="32"/>
        <v>7.0906676654658991</v>
      </c>
      <c r="AA75">
        <f t="shared" si="42"/>
        <v>1.3065916248808971</v>
      </c>
      <c r="AB75" s="6">
        <f t="shared" si="33"/>
        <v>0.42926587950084483</v>
      </c>
      <c r="AC75" s="8">
        <f t="shared" si="43"/>
        <v>-2.9499830507987665</v>
      </c>
      <c r="AF75">
        <f t="shared" si="44"/>
        <v>1.6839219544960382</v>
      </c>
      <c r="AG75">
        <f t="shared" si="45"/>
        <v>0.55323348553792784</v>
      </c>
      <c r="AH75">
        <f t="shared" si="46"/>
        <v>0.44676651446207216</v>
      </c>
      <c r="AI75" s="6"/>
      <c r="AJ75" s="11">
        <v>0.47270000000000001</v>
      </c>
    </row>
    <row r="76" spans="1:36" x14ac:dyDescent="0.25">
      <c r="A76">
        <v>76</v>
      </c>
      <c r="B76" s="1">
        <f t="shared" ca="1" si="28"/>
        <v>35</v>
      </c>
      <c r="D76" s="2" t="str">
        <f t="shared" ca="1" si="27"/>
        <v>Win</v>
      </c>
      <c r="M76">
        <f t="shared" si="48"/>
        <v>3.0899120306522629</v>
      </c>
      <c r="N76">
        <f t="shared" ca="1" si="29"/>
        <v>1</v>
      </c>
      <c r="O76">
        <f t="shared" si="34"/>
        <v>4.2426406871192848</v>
      </c>
      <c r="P76">
        <f t="shared" ca="1" si="47"/>
        <v>49</v>
      </c>
      <c r="Q76">
        <f t="shared" si="30"/>
        <v>45</v>
      </c>
      <c r="R76">
        <f t="shared" si="35"/>
        <v>40.757359312880716</v>
      </c>
      <c r="S76">
        <f t="shared" si="36"/>
        <v>49.242640687119284</v>
      </c>
      <c r="T76">
        <f t="shared" si="37"/>
        <v>-4.2426406871192839</v>
      </c>
      <c r="U76">
        <f t="shared" si="38"/>
        <v>4.2426406871192839</v>
      </c>
      <c r="V76">
        <f t="shared" ca="1" si="39"/>
        <v>4</v>
      </c>
      <c r="W76">
        <f t="shared" ca="1" si="40"/>
        <v>6.8951992136533748</v>
      </c>
      <c r="X76">
        <f t="shared" si="41"/>
        <v>3.0899120306522629</v>
      </c>
      <c r="Y76">
        <f t="shared" si="31"/>
        <v>1.3188616315543826</v>
      </c>
      <c r="Z76">
        <f t="shared" si="32"/>
        <v>7.2392403636134608</v>
      </c>
      <c r="AA76">
        <f t="shared" si="42"/>
        <v>1.3188616315543826</v>
      </c>
      <c r="AB76" s="6">
        <f t="shared" si="33"/>
        <v>0.42682821338314231</v>
      </c>
      <c r="AC76" s="8">
        <f t="shared" si="43"/>
        <v>-2.9698484809834986</v>
      </c>
      <c r="AF76">
        <f t="shared" si="44"/>
        <v>1.7026418281106424</v>
      </c>
      <c r="AG76">
        <f t="shared" si="45"/>
        <v>0.55103246021901287</v>
      </c>
      <c r="AH76">
        <f t="shared" si="46"/>
        <v>0.44896753978098713</v>
      </c>
      <c r="AI76" s="6"/>
      <c r="AJ76" s="11">
        <v>0.47439999999999999</v>
      </c>
    </row>
    <row r="77" spans="1:36" x14ac:dyDescent="0.25">
      <c r="A77">
        <v>77</v>
      </c>
      <c r="B77" s="1">
        <f t="shared" ca="1" si="28"/>
        <v>81</v>
      </c>
      <c r="D77" s="2" t="str">
        <f t="shared" ca="1" si="27"/>
        <v>Lose</v>
      </c>
      <c r="M77">
        <f t="shared" si="48"/>
        <v>3.1367415026235772</v>
      </c>
      <c r="N77">
        <f t="shared" ca="1" si="29"/>
        <v>1</v>
      </c>
      <c r="O77">
        <f t="shared" si="34"/>
        <v>4.2708313008125245</v>
      </c>
      <c r="P77">
        <f t="shared" ca="1" si="47"/>
        <v>50</v>
      </c>
      <c r="Q77">
        <f t="shared" si="30"/>
        <v>45.6</v>
      </c>
      <c r="R77">
        <f t="shared" si="35"/>
        <v>41.329168699187477</v>
      </c>
      <c r="S77">
        <f t="shared" si="36"/>
        <v>49.870831300812526</v>
      </c>
      <c r="T77">
        <f t="shared" si="37"/>
        <v>-4.2708313008125245</v>
      </c>
      <c r="U77">
        <f t="shared" si="38"/>
        <v>4.2708313008125245</v>
      </c>
      <c r="V77">
        <f t="shared" ca="1" si="39"/>
        <v>4.3999999999999986</v>
      </c>
      <c r="W77">
        <f t="shared" ca="1" si="40"/>
        <v>7.5847191350187115</v>
      </c>
      <c r="X77">
        <f t="shared" si="41"/>
        <v>3.1367415026235772</v>
      </c>
      <c r="Y77">
        <f t="shared" si="31"/>
        <v>1.3312972406013537</v>
      </c>
      <c r="Z77">
        <f t="shared" si="32"/>
        <v>7.3906464718854403</v>
      </c>
      <c r="AA77">
        <f t="shared" si="42"/>
        <v>1.3312972406013537</v>
      </c>
      <c r="AB77" s="6">
        <f t="shared" si="33"/>
        <v>0.42442045016710939</v>
      </c>
      <c r="AC77" s="8">
        <f t="shared" si="43"/>
        <v>-2.9895819105687669</v>
      </c>
      <c r="AF77">
        <f t="shared" si="44"/>
        <v>1.72161541004009</v>
      </c>
      <c r="AG77">
        <f t="shared" si="45"/>
        <v>0.54885472985265993</v>
      </c>
      <c r="AH77">
        <f t="shared" si="46"/>
        <v>0.45114527014734007</v>
      </c>
      <c r="AI77" s="6"/>
      <c r="AJ77" s="11">
        <v>0.47789999999999999</v>
      </c>
    </row>
    <row r="78" spans="1:36" x14ac:dyDescent="0.25">
      <c r="A78">
        <v>78</v>
      </c>
      <c r="B78" s="1">
        <f t="shared" ca="1" si="28"/>
        <v>70</v>
      </c>
      <c r="D78" s="2" t="str">
        <f t="shared" ca="1" si="27"/>
        <v>Lose</v>
      </c>
      <c r="M78">
        <f t="shared" si="48"/>
        <v>3.1842807033584806</v>
      </c>
      <c r="N78">
        <f t="shared" ca="1" si="29"/>
        <v>0</v>
      </c>
      <c r="O78">
        <f t="shared" si="34"/>
        <v>4.2988370520409358</v>
      </c>
      <c r="P78">
        <f t="shared" ca="1" si="47"/>
        <v>50</v>
      </c>
      <c r="Q78">
        <f t="shared" si="30"/>
        <v>46.199999999999996</v>
      </c>
      <c r="R78">
        <f t="shared" si="35"/>
        <v>41.901162947959058</v>
      </c>
      <c r="S78">
        <f t="shared" si="36"/>
        <v>50.498837052040933</v>
      </c>
      <c r="T78">
        <f t="shared" si="37"/>
        <v>-4.2988370520409376</v>
      </c>
      <c r="U78">
        <f t="shared" si="38"/>
        <v>4.2988370520409376</v>
      </c>
      <c r="V78">
        <f t="shared" ca="1" si="39"/>
        <v>3.8000000000000043</v>
      </c>
      <c r="W78">
        <f t="shared" ca="1" si="40"/>
        <v>6.8262472215168488</v>
      </c>
      <c r="X78">
        <f t="shared" si="41"/>
        <v>3.1842807033584806</v>
      </c>
      <c r="Y78">
        <f t="shared" si="31"/>
        <v>1.3438999586298621</v>
      </c>
      <c r="Z78">
        <f t="shared" si="32"/>
        <v>7.5449392885753097</v>
      </c>
      <c r="AA78">
        <f t="shared" si="42"/>
        <v>1.3438999586298621</v>
      </c>
      <c r="AB78" s="6">
        <f t="shared" si="33"/>
        <v>0.42204192526508183</v>
      </c>
      <c r="AC78" s="8">
        <f t="shared" si="43"/>
        <v>-3.0091859364286559</v>
      </c>
      <c r="AF78">
        <f t="shared" si="44"/>
        <v>1.7408456311112528</v>
      </c>
      <c r="AG78">
        <f t="shared" si="45"/>
        <v>0.54669980233688953</v>
      </c>
      <c r="AH78">
        <f t="shared" si="46"/>
        <v>0.45330019766311047</v>
      </c>
      <c r="AI78" s="6"/>
      <c r="AJ78" s="11">
        <v>0.47839999999999999</v>
      </c>
    </row>
    <row r="79" spans="1:36" x14ac:dyDescent="0.25">
      <c r="A79">
        <v>79</v>
      </c>
      <c r="B79" s="1">
        <f t="shared" ca="1" si="28"/>
        <v>73</v>
      </c>
      <c r="D79" s="2" t="str">
        <f t="shared" ca="1" si="27"/>
        <v>Lose</v>
      </c>
      <c r="M79">
        <f t="shared" si="48"/>
        <v>3.2325403892224966</v>
      </c>
      <c r="N79">
        <f t="shared" ca="1" si="29"/>
        <v>0</v>
      </c>
      <c r="O79">
        <f t="shared" si="34"/>
        <v>4.3266615305567866</v>
      </c>
      <c r="P79">
        <f t="shared" ca="1" si="47"/>
        <v>50</v>
      </c>
      <c r="Q79">
        <f t="shared" si="30"/>
        <v>46.8</v>
      </c>
      <c r="R79">
        <f t="shared" si="35"/>
        <v>42.473338469443213</v>
      </c>
      <c r="S79">
        <f t="shared" si="36"/>
        <v>51.126661530556781</v>
      </c>
      <c r="T79">
        <f t="shared" si="37"/>
        <v>-4.3266615305567839</v>
      </c>
      <c r="U79">
        <f t="shared" si="38"/>
        <v>4.3266615305567839</v>
      </c>
      <c r="V79">
        <f t="shared" ca="1" si="39"/>
        <v>3.2000000000000028</v>
      </c>
      <c r="W79">
        <f t="shared" ca="1" si="40"/>
        <v>6.1436224993651605</v>
      </c>
      <c r="X79">
        <f t="shared" si="41"/>
        <v>3.2325403892224966</v>
      </c>
      <c r="Y79">
        <f t="shared" si="31"/>
        <v>1.3566713297627615</v>
      </c>
      <c r="Z79">
        <f t="shared" si="32"/>
        <v>7.7021730604287049</v>
      </c>
      <c r="AA79">
        <f t="shared" si="42"/>
        <v>1.3566713297627617</v>
      </c>
      <c r="AB79" s="6">
        <f t="shared" si="33"/>
        <v>0.41969199651332856</v>
      </c>
      <c r="AC79" s="8">
        <f t="shared" si="43"/>
        <v>-3.0286630713897487</v>
      </c>
      <c r="AF79">
        <f t="shared" si="44"/>
        <v>1.7603354746132891</v>
      </c>
      <c r="AG79">
        <f t="shared" si="45"/>
        <v>0.54456720184606633</v>
      </c>
      <c r="AH79">
        <f t="shared" si="46"/>
        <v>0.45543279815393367</v>
      </c>
      <c r="AI79" s="6"/>
      <c r="AJ79" s="11">
        <v>0.47889999999999999</v>
      </c>
    </row>
    <row r="80" spans="1:36" x14ac:dyDescent="0.25">
      <c r="A80">
        <v>80</v>
      </c>
      <c r="B80" s="1">
        <f t="shared" ca="1" si="28"/>
        <v>3</v>
      </c>
      <c r="D80" s="2" t="str">
        <f t="shared" ca="1" si="27"/>
        <v>Win</v>
      </c>
      <c r="M80">
        <f t="shared" si="48"/>
        <v>3.2815314796003294</v>
      </c>
      <c r="N80">
        <f t="shared" ca="1" si="29"/>
        <v>0</v>
      </c>
      <c r="O80">
        <f t="shared" si="34"/>
        <v>4.3543082114154483</v>
      </c>
      <c r="P80">
        <f t="shared" ca="1" si="47"/>
        <v>50</v>
      </c>
      <c r="Q80">
        <f t="shared" si="30"/>
        <v>47.4</v>
      </c>
      <c r="R80">
        <f t="shared" si="35"/>
        <v>43.045691788584548</v>
      </c>
      <c r="S80">
        <f t="shared" si="36"/>
        <v>51.754308211415449</v>
      </c>
      <c r="T80">
        <f t="shared" si="37"/>
        <v>-4.3543082114154501</v>
      </c>
      <c r="U80">
        <f t="shared" si="38"/>
        <v>4.3543082114154501</v>
      </c>
      <c r="V80">
        <f t="shared" ca="1" si="39"/>
        <v>2.6000000000000014</v>
      </c>
      <c r="W80">
        <f t="shared" ca="1" si="40"/>
        <v>5.5292602494286429</v>
      </c>
      <c r="X80">
        <f t="shared" si="41"/>
        <v>3.2815314796003294</v>
      </c>
      <c r="Y80">
        <f t="shared" si="31"/>
        <v>1.3696129352360265</v>
      </c>
      <c r="Z80">
        <f t="shared" si="32"/>
        <v>7.8624030005617547</v>
      </c>
      <c r="AA80">
        <f t="shared" si="42"/>
        <v>1.3696129352360265</v>
      </c>
      <c r="AB80" s="6">
        <f t="shared" si="33"/>
        <v>0.41737004314913262</v>
      </c>
      <c r="AC80" s="8">
        <f t="shared" si="43"/>
        <v>-3.048015747990815</v>
      </c>
      <c r="AF80">
        <f t="shared" si="44"/>
        <v>1.7800879763685604</v>
      </c>
      <c r="AG80">
        <f t="shared" si="45"/>
        <v>0.54245646809561132</v>
      </c>
      <c r="AH80">
        <f t="shared" si="46"/>
        <v>0.45754353190438868</v>
      </c>
      <c r="AI80" s="6"/>
      <c r="AJ80" s="11">
        <v>0.48049999999999998</v>
      </c>
    </row>
    <row r="81" spans="1:36" x14ac:dyDescent="0.25">
      <c r="A81">
        <v>81</v>
      </c>
      <c r="B81" s="1">
        <f t="shared" ca="1" si="28"/>
        <v>29</v>
      </c>
      <c r="D81" s="2" t="str">
        <f t="shared" ca="1" si="27"/>
        <v>Win</v>
      </c>
      <c r="M81">
        <f t="shared" si="48"/>
        <v>3.331265059366511</v>
      </c>
      <c r="N81">
        <f t="shared" ca="1" si="29"/>
        <v>1</v>
      </c>
      <c r="O81">
        <f t="shared" si="34"/>
        <v>4.3817804600413295</v>
      </c>
      <c r="P81">
        <f t="shared" ca="1" si="47"/>
        <v>51</v>
      </c>
      <c r="Q81">
        <f t="shared" si="30"/>
        <v>48</v>
      </c>
      <c r="R81">
        <f t="shared" si="35"/>
        <v>43.618219539958673</v>
      </c>
      <c r="S81">
        <f t="shared" si="36"/>
        <v>52.381780460041327</v>
      </c>
      <c r="T81">
        <f t="shared" si="37"/>
        <v>-4.3817804600413268</v>
      </c>
      <c r="U81">
        <f t="shared" si="38"/>
        <v>4.3817804600413268</v>
      </c>
      <c r="V81">
        <f t="shared" ca="1" si="39"/>
        <v>3</v>
      </c>
      <c r="W81">
        <f t="shared" ca="1" si="40"/>
        <v>6.0821862743715052</v>
      </c>
      <c r="X81">
        <f t="shared" si="41"/>
        <v>3.331265059366511</v>
      </c>
      <c r="Y81">
        <f t="shared" si="31"/>
        <v>1.3827263930438745</v>
      </c>
      <c r="Z81">
        <f t="shared" si="32"/>
        <v>8.0256853066404457</v>
      </c>
      <c r="AA81">
        <f t="shared" si="42"/>
        <v>1.3827263930438745</v>
      </c>
      <c r="AB81" s="6">
        <f t="shared" si="33"/>
        <v>0.41507546484662505</v>
      </c>
      <c r="AC81" s="8">
        <f t="shared" si="43"/>
        <v>-3.0672463220289288</v>
      </c>
      <c r="AF81">
        <f t="shared" si="44"/>
        <v>1.8001062248418109</v>
      </c>
      <c r="AG81">
        <f t="shared" si="45"/>
        <v>0.54036715564870952</v>
      </c>
      <c r="AH81">
        <f t="shared" si="46"/>
        <v>0.45963284435129048</v>
      </c>
      <c r="AI81" s="6"/>
      <c r="AJ81" s="11">
        <v>0.48259999999999997</v>
      </c>
    </row>
    <row r="82" spans="1:36" x14ac:dyDescent="0.25">
      <c r="A82">
        <v>82</v>
      </c>
      <c r="B82" s="1">
        <f t="shared" ca="1" si="28"/>
        <v>34</v>
      </c>
      <c r="D82" s="2" t="str">
        <f t="shared" ca="1" si="27"/>
        <v>Win</v>
      </c>
      <c r="M82">
        <f t="shared" si="48"/>
        <v>3.3817523813935049</v>
      </c>
      <c r="N82">
        <f t="shared" ca="1" si="29"/>
        <v>1</v>
      </c>
      <c r="O82">
        <f t="shared" si="34"/>
        <v>4.4090815370097207</v>
      </c>
      <c r="P82">
        <f t="shared" ca="1" si="47"/>
        <v>52</v>
      </c>
      <c r="Q82">
        <f t="shared" si="30"/>
        <v>48.6</v>
      </c>
      <c r="R82">
        <f t="shared" si="35"/>
        <v>44.190918462990282</v>
      </c>
      <c r="S82">
        <f t="shared" si="36"/>
        <v>53.00908153700972</v>
      </c>
      <c r="T82">
        <f t="shared" si="37"/>
        <v>-4.4090815370097189</v>
      </c>
      <c r="U82">
        <f t="shared" si="38"/>
        <v>4.4090815370097189</v>
      </c>
      <c r="V82">
        <f t="shared" ca="1" si="39"/>
        <v>3.3999999999999986</v>
      </c>
      <c r="W82">
        <f t="shared" ca="1" si="40"/>
        <v>6.6904049018086544</v>
      </c>
      <c r="X82">
        <f t="shared" si="41"/>
        <v>3.3817523813935049</v>
      </c>
      <c r="Y82">
        <f t="shared" si="31"/>
        <v>1.3960133576275919</v>
      </c>
      <c r="Z82">
        <f t="shared" si="32"/>
        <v>8.1920771793298535</v>
      </c>
      <c r="AA82">
        <f t="shared" si="42"/>
        <v>1.3960133576275922</v>
      </c>
      <c r="AB82" s="6">
        <f t="shared" si="33"/>
        <v>0.41280768080729274</v>
      </c>
      <c r="AC82" s="8">
        <f t="shared" si="43"/>
        <v>-3.0863570759068031</v>
      </c>
      <c r="AF82">
        <f t="shared" si="44"/>
        <v>1.8203933612854821</v>
      </c>
      <c r="AG82">
        <f t="shared" si="45"/>
        <v>0.53829883326210892</v>
      </c>
      <c r="AH82">
        <f t="shared" si="46"/>
        <v>0.46170116673789108</v>
      </c>
      <c r="AI82" s="6"/>
      <c r="AJ82" s="11">
        <v>0.48409999999999997</v>
      </c>
    </row>
    <row r="83" spans="1:36" x14ac:dyDescent="0.25">
      <c r="A83">
        <v>83</v>
      </c>
      <c r="B83" s="1">
        <f t="shared" ca="1" si="28"/>
        <v>97</v>
      </c>
      <c r="D83" s="2" t="str">
        <f t="shared" ca="1" si="27"/>
        <v>Lose</v>
      </c>
      <c r="M83">
        <f t="shared" si="48"/>
        <v>3.433004869097811</v>
      </c>
      <c r="N83">
        <f t="shared" ca="1" si="29"/>
        <v>1</v>
      </c>
      <c r="O83">
        <f t="shared" si="34"/>
        <v>4.4362146025637665</v>
      </c>
      <c r="P83">
        <f t="shared" ca="1" si="47"/>
        <v>53</v>
      </c>
      <c r="Q83">
        <f t="shared" si="30"/>
        <v>49.199999999999996</v>
      </c>
      <c r="R83">
        <f t="shared" si="35"/>
        <v>44.76378539743623</v>
      </c>
      <c r="S83">
        <f t="shared" si="36"/>
        <v>53.636214602563761</v>
      </c>
      <c r="T83">
        <f t="shared" si="37"/>
        <v>-4.4362146025637657</v>
      </c>
      <c r="U83">
        <f t="shared" si="38"/>
        <v>4.4362146025637657</v>
      </c>
      <c r="V83">
        <f t="shared" ca="1" si="39"/>
        <v>3.8000000000000043</v>
      </c>
      <c r="W83">
        <f t="shared" ca="1" si="40"/>
        <v>7.3594453919895289</v>
      </c>
      <c r="X83">
        <f t="shared" si="41"/>
        <v>3.433004869097811</v>
      </c>
      <c r="Y83">
        <f t="shared" si="31"/>
        <v>1.4094755196053377</v>
      </c>
      <c r="Z83">
        <f t="shared" si="32"/>
        <v>8.3616368410210509</v>
      </c>
      <c r="AA83">
        <f t="shared" si="42"/>
        <v>1.4094755196053375</v>
      </c>
      <c r="AB83" s="6">
        <f t="shared" si="33"/>
        <v>0.41056612890145583</v>
      </c>
      <c r="AC83" s="8">
        <f t="shared" si="43"/>
        <v>-3.1053502217946356</v>
      </c>
      <c r="AF83">
        <f t="shared" si="44"/>
        <v>1.8409525799192885</v>
      </c>
      <c r="AG83">
        <f t="shared" si="45"/>
        <v>0.53625108326836957</v>
      </c>
      <c r="AH83">
        <f t="shared" si="46"/>
        <v>0.46374891673163043</v>
      </c>
      <c r="AI83" s="6"/>
      <c r="AJ83" s="11">
        <v>0.4849</v>
      </c>
    </row>
    <row r="84" spans="1:36" x14ac:dyDescent="0.25">
      <c r="A84">
        <v>84</v>
      </c>
      <c r="B84" s="1">
        <f t="shared" ca="1" si="28"/>
        <v>17</v>
      </c>
      <c r="D84" s="2" t="str">
        <f t="shared" ca="1" si="27"/>
        <v>Win</v>
      </c>
      <c r="M84">
        <f t="shared" si="48"/>
        <v>3.4850341190246654</v>
      </c>
      <c r="N84">
        <f t="shared" ca="1" si="29"/>
        <v>0</v>
      </c>
      <c r="O84">
        <f t="shared" si="34"/>
        <v>4.46318272088428</v>
      </c>
      <c r="P84">
        <f t="shared" ca="1" si="47"/>
        <v>53</v>
      </c>
      <c r="Q84">
        <f t="shared" si="30"/>
        <v>49.8</v>
      </c>
      <c r="R84">
        <f t="shared" si="35"/>
        <v>45.336817279115721</v>
      </c>
      <c r="S84">
        <f t="shared" si="36"/>
        <v>54.263182720884274</v>
      </c>
      <c r="T84">
        <f t="shared" si="37"/>
        <v>-4.4631827208842765</v>
      </c>
      <c r="U84">
        <f t="shared" si="38"/>
        <v>4.4631827208842765</v>
      </c>
      <c r="V84">
        <f t="shared" ca="1" si="39"/>
        <v>3.2000000000000028</v>
      </c>
      <c r="W84">
        <f t="shared" ca="1" si="40"/>
        <v>6.6235008527905723</v>
      </c>
      <c r="X84">
        <f t="shared" si="41"/>
        <v>3.4850341190246654</v>
      </c>
      <c r="Y84">
        <f t="shared" si="31"/>
        <v>1.4231146055403205</v>
      </c>
      <c r="Z84">
        <f t="shared" si="32"/>
        <v>8.5344235548441301</v>
      </c>
      <c r="AA84">
        <f t="shared" si="42"/>
        <v>1.4231146055403205</v>
      </c>
      <c r="AB84" s="6">
        <f t="shared" si="33"/>
        <v>0.40835026485726306</v>
      </c>
      <c r="AC84" s="8">
        <f t="shared" si="43"/>
        <v>-3.1242279046189934</v>
      </c>
      <c r="AF84">
        <f t="shared" si="44"/>
        <v>1.861787128142296</v>
      </c>
      <c r="AG84">
        <f t="shared" si="45"/>
        <v>0.5342235009921058</v>
      </c>
      <c r="AH84">
        <f t="shared" si="46"/>
        <v>0.4657764990078942</v>
      </c>
      <c r="AI84" s="6"/>
      <c r="AJ84" s="11">
        <v>0.48530000000000001</v>
      </c>
    </row>
    <row r="85" spans="1:36" x14ac:dyDescent="0.25">
      <c r="A85">
        <v>85</v>
      </c>
      <c r="B85" s="1">
        <f t="shared" ca="1" si="28"/>
        <v>92</v>
      </c>
      <c r="D85" s="2" t="str">
        <f t="shared" ca="1" si="27"/>
        <v>Lose</v>
      </c>
      <c r="M85">
        <f t="shared" si="48"/>
        <v>3.5378519034719105</v>
      </c>
      <c r="N85">
        <f t="shared" ca="1" si="29"/>
        <v>1</v>
      </c>
      <c r="O85">
        <f t="shared" si="34"/>
        <v>4.4899888641287298</v>
      </c>
      <c r="P85">
        <f t="shared" ca="1" si="47"/>
        <v>54</v>
      </c>
      <c r="Q85">
        <f t="shared" si="30"/>
        <v>50.4</v>
      </c>
      <c r="R85">
        <f t="shared" si="35"/>
        <v>45.910011135871272</v>
      </c>
      <c r="S85">
        <f t="shared" si="36"/>
        <v>54.889988864128725</v>
      </c>
      <c r="T85">
        <f t="shared" si="37"/>
        <v>-4.4899888641287262</v>
      </c>
      <c r="U85">
        <f t="shared" si="38"/>
        <v>4.4899888641287262</v>
      </c>
      <c r="V85">
        <f t="shared" ca="1" si="39"/>
        <v>3.6000000000000014</v>
      </c>
      <c r="W85">
        <f t="shared" ca="1" si="40"/>
        <v>7.2858509380696272</v>
      </c>
      <c r="X85">
        <f t="shared" si="41"/>
        <v>3.5378519034719105</v>
      </c>
      <c r="Y85">
        <f t="shared" si="31"/>
        <v>1.4369323777450382</v>
      </c>
      <c r="Z85">
        <f t="shared" si="32"/>
        <v>8.710497643975188</v>
      </c>
      <c r="AA85">
        <f t="shared" si="42"/>
        <v>1.4369323777450385</v>
      </c>
      <c r="AB85" s="6">
        <f t="shared" si="33"/>
        <v>0.40615956149404919</v>
      </c>
      <c r="AC85" s="8">
        <f t="shared" si="43"/>
        <v>-3.142992204890108</v>
      </c>
      <c r="AF85">
        <f t="shared" si="44"/>
        <v>1.8829003067759202</v>
      </c>
      <c r="AG85">
        <f t="shared" si="45"/>
        <v>0.53221569419797221</v>
      </c>
      <c r="AH85">
        <f t="shared" si="46"/>
        <v>0.46778430580202779</v>
      </c>
      <c r="AI85" s="6"/>
      <c r="AJ85" s="11">
        <v>0.48630000000000001</v>
      </c>
    </row>
    <row r="86" spans="1:36" x14ac:dyDescent="0.25">
      <c r="A86">
        <v>86</v>
      </c>
      <c r="B86" s="1">
        <f t="shared" ca="1" si="28"/>
        <v>68</v>
      </c>
      <c r="D86" s="2" t="str">
        <f t="shared" ca="1" si="27"/>
        <v>Lose</v>
      </c>
      <c r="M86">
        <f t="shared" si="48"/>
        <v>3.5914701731536285</v>
      </c>
      <c r="N86">
        <f t="shared" ca="1" si="29"/>
        <v>0</v>
      </c>
      <c r="O86">
        <f t="shared" si="34"/>
        <v>4.5166359162544865</v>
      </c>
      <c r="P86">
        <f t="shared" ca="1" si="47"/>
        <v>54</v>
      </c>
      <c r="Q86">
        <f t="shared" si="30"/>
        <v>51</v>
      </c>
      <c r="R86">
        <f t="shared" si="35"/>
        <v>46.483364083745514</v>
      </c>
      <c r="S86">
        <f t="shared" si="36"/>
        <v>55.516635916254486</v>
      </c>
      <c r="T86">
        <f t="shared" si="37"/>
        <v>-4.5166359162544865</v>
      </c>
      <c r="U86">
        <f t="shared" si="38"/>
        <v>4.5166359162544865</v>
      </c>
      <c r="V86">
        <f t="shared" ca="1" si="39"/>
        <v>3</v>
      </c>
      <c r="W86">
        <f t="shared" ca="1" si="40"/>
        <v>6.5572658442626617</v>
      </c>
      <c r="X86">
        <f t="shared" si="41"/>
        <v>3.5914701731536285</v>
      </c>
      <c r="Y86">
        <f t="shared" si="31"/>
        <v>1.4509306341194175</v>
      </c>
      <c r="Z86">
        <f t="shared" si="32"/>
        <v>8.8899205112451583</v>
      </c>
      <c r="AA86">
        <f t="shared" si="42"/>
        <v>1.4509306341194175</v>
      </c>
      <c r="AB86" s="6">
        <f t="shared" si="33"/>
        <v>0.40399350799713646</v>
      </c>
      <c r="AC86" s="8">
        <f t="shared" si="43"/>
        <v>-3.1616451413781403</v>
      </c>
      <c r="AF86">
        <f t="shared" si="44"/>
        <v>1.9042954703363932</v>
      </c>
      <c r="AG86">
        <f t="shared" si="45"/>
        <v>0.53022728256831198</v>
      </c>
      <c r="AH86">
        <f t="shared" si="46"/>
        <v>0.46977271743168802</v>
      </c>
      <c r="AI86" s="6"/>
      <c r="AJ86" s="11">
        <v>0.4879</v>
      </c>
    </row>
    <row r="87" spans="1:36" x14ac:dyDescent="0.25">
      <c r="A87">
        <v>87</v>
      </c>
      <c r="B87" s="1">
        <f t="shared" ca="1" si="28"/>
        <v>2</v>
      </c>
      <c r="D87" s="2" t="str">
        <f t="shared" ca="1" si="27"/>
        <v>Win</v>
      </c>
      <c r="M87">
        <f t="shared" si="48"/>
        <v>3.6459010599041508</v>
      </c>
      <c r="N87">
        <f t="shared" ca="1" si="29"/>
        <v>0</v>
      </c>
      <c r="O87">
        <f t="shared" si="34"/>
        <v>4.5431266766402185</v>
      </c>
      <c r="P87">
        <f t="shared" ca="1" si="47"/>
        <v>54</v>
      </c>
      <c r="Q87">
        <f t="shared" si="30"/>
        <v>51.6</v>
      </c>
      <c r="R87">
        <f t="shared" si="35"/>
        <v>47.056873323359781</v>
      </c>
      <c r="S87">
        <f t="shared" si="36"/>
        <v>56.143126676640222</v>
      </c>
      <c r="T87">
        <f t="shared" si="37"/>
        <v>-4.5431266766402203</v>
      </c>
      <c r="U87">
        <f t="shared" si="38"/>
        <v>4.5431266766402203</v>
      </c>
      <c r="V87">
        <f t="shared" ca="1" si="39"/>
        <v>2.3999999999999986</v>
      </c>
      <c r="W87">
        <f t="shared" ca="1" si="40"/>
        <v>5.9015392598363947</v>
      </c>
      <c r="X87">
        <f t="shared" si="41"/>
        <v>3.6459010599041508</v>
      </c>
      <c r="Y87">
        <f t="shared" si="31"/>
        <v>1.4651112080208926</v>
      </c>
      <c r="Z87">
        <f t="shared" si="32"/>
        <v>9.0727546590583845</v>
      </c>
      <c r="AA87">
        <f t="shared" si="42"/>
        <v>1.4651112080208926</v>
      </c>
      <c r="AB87" s="6">
        <f t="shared" si="33"/>
        <v>0.4018516092313843</v>
      </c>
      <c r="AC87" s="8">
        <f t="shared" si="43"/>
        <v>-3.1801886736481539</v>
      </c>
      <c r="AF87">
        <f t="shared" si="44"/>
        <v>1.925976027335379</v>
      </c>
      <c r="AG87">
        <f t="shared" si="45"/>
        <v>0.52825789720854688</v>
      </c>
      <c r="AH87">
        <f t="shared" si="46"/>
        <v>0.47174210279145312</v>
      </c>
      <c r="AI87" s="6"/>
      <c r="AJ87" s="11">
        <v>0.48809999999999998</v>
      </c>
    </row>
    <row r="88" spans="1:36" x14ac:dyDescent="0.25">
      <c r="A88">
        <v>88</v>
      </c>
      <c r="B88" s="1">
        <f t="shared" ca="1" si="28"/>
        <v>72</v>
      </c>
      <c r="D88" s="2" t="str">
        <f t="shared" ca="1" si="27"/>
        <v>Lose</v>
      </c>
      <c r="M88">
        <f t="shared" si="48"/>
        <v>3.7011568794230407</v>
      </c>
      <c r="N88">
        <f t="shared" ca="1" si="29"/>
        <v>1</v>
      </c>
      <c r="O88">
        <f t="shared" si="34"/>
        <v>4.5694638635183447</v>
      </c>
      <c r="P88">
        <f t="shared" ca="1" si="47"/>
        <v>55</v>
      </c>
      <c r="Q88">
        <f t="shared" si="30"/>
        <v>52.199999999999996</v>
      </c>
      <c r="R88">
        <f t="shared" si="35"/>
        <v>47.630536136481652</v>
      </c>
      <c r="S88">
        <f t="shared" si="36"/>
        <v>56.76946386351834</v>
      </c>
      <c r="T88">
        <f t="shared" si="37"/>
        <v>-4.5694638635183438</v>
      </c>
      <c r="U88">
        <f t="shared" si="38"/>
        <v>4.5694638635183438</v>
      </c>
      <c r="V88">
        <f t="shared" ca="1" si="39"/>
        <v>2.8000000000000043</v>
      </c>
      <c r="W88">
        <f t="shared" ca="1" si="40"/>
        <v>6.4916931858200408</v>
      </c>
      <c r="X88">
        <f t="shared" si="41"/>
        <v>3.7011568794230407</v>
      </c>
      <c r="Y88">
        <f t="shared" si="31"/>
        <v>1.4794759681645928</v>
      </c>
      <c r="Z88">
        <f t="shared" si="32"/>
        <v>9.2590637096286539</v>
      </c>
      <c r="AA88">
        <f t="shared" si="42"/>
        <v>1.479475968164593</v>
      </c>
      <c r="AB88" s="6">
        <f t="shared" si="33"/>
        <v>0.39973338509099426</v>
      </c>
      <c r="AC88" s="8">
        <f t="shared" si="43"/>
        <v>-3.1986247044628406</v>
      </c>
      <c r="AF88">
        <f t="shared" si="44"/>
        <v>1.9479454406075072</v>
      </c>
      <c r="AG88">
        <f t="shared" si="45"/>
        <v>0.52630718017852973</v>
      </c>
      <c r="AH88">
        <f t="shared" si="46"/>
        <v>0.47369281982147027</v>
      </c>
      <c r="AI88" s="6"/>
      <c r="AJ88" s="11">
        <v>0.4884</v>
      </c>
    </row>
    <row r="89" spans="1:36" x14ac:dyDescent="0.25">
      <c r="A89">
        <v>89</v>
      </c>
      <c r="B89" s="1">
        <f t="shared" ca="1" si="28"/>
        <v>98</v>
      </c>
      <c r="D89" s="2" t="str">
        <f t="shared" ca="1" si="27"/>
        <v>Lose</v>
      </c>
      <c r="M89">
        <f t="shared" si="48"/>
        <v>3.7572501340616822</v>
      </c>
      <c r="N89">
        <f t="shared" ca="1" si="29"/>
        <v>0</v>
      </c>
      <c r="O89">
        <f t="shared" si="34"/>
        <v>4.5956501172304227</v>
      </c>
      <c r="P89">
        <f t="shared" ca="1" si="47"/>
        <v>55</v>
      </c>
      <c r="Q89">
        <f t="shared" si="30"/>
        <v>52.8</v>
      </c>
      <c r="R89">
        <f t="shared" si="35"/>
        <v>48.204349882769577</v>
      </c>
      <c r="S89">
        <f t="shared" si="36"/>
        <v>57.395650117230417</v>
      </c>
      <c r="T89">
        <f t="shared" si="37"/>
        <v>-4.5956501172304201</v>
      </c>
      <c r="U89">
        <f t="shared" si="38"/>
        <v>4.5956501172304201</v>
      </c>
      <c r="V89">
        <f t="shared" ca="1" si="39"/>
        <v>2.2000000000000028</v>
      </c>
      <c r="W89">
        <f t="shared" ca="1" si="40"/>
        <v>5.8425238672380351</v>
      </c>
      <c r="X89">
        <f t="shared" si="41"/>
        <v>3.7572501340616822</v>
      </c>
      <c r="Y89">
        <f t="shared" si="31"/>
        <v>1.4940268185519847</v>
      </c>
      <c r="Z89">
        <f t="shared" si="32"/>
        <v>9.448912425540458</v>
      </c>
      <c r="AA89">
        <f t="shared" si="42"/>
        <v>1.4940268185519847</v>
      </c>
      <c r="AB89" s="6">
        <f t="shared" si="33"/>
        <v>0.39763836988326995</v>
      </c>
      <c r="AC89" s="8">
        <f t="shared" si="43"/>
        <v>-3.2169550820612938</v>
      </c>
      <c r="AF89">
        <f t="shared" si="44"/>
        <v>1.9702072276637475</v>
      </c>
      <c r="AG89">
        <f t="shared" si="45"/>
        <v>0.52437478404822191</v>
      </c>
      <c r="AH89">
        <f t="shared" si="46"/>
        <v>0.47562521595177809</v>
      </c>
      <c r="AI89" s="6"/>
      <c r="AJ89" s="11">
        <v>0.4884</v>
      </c>
    </row>
    <row r="90" spans="1:36" x14ac:dyDescent="0.25">
      <c r="A90">
        <v>90</v>
      </c>
      <c r="B90" s="1">
        <f t="shared" ca="1" si="28"/>
        <v>44</v>
      </c>
      <c r="D90" s="2" t="str">
        <f t="shared" ca="1" si="27"/>
        <v>Win</v>
      </c>
      <c r="M90">
        <f t="shared" si="48"/>
        <v>3.8141935156521014</v>
      </c>
      <c r="N90">
        <f t="shared" ca="1" si="29"/>
        <v>0</v>
      </c>
      <c r="O90">
        <f t="shared" si="34"/>
        <v>4.6216880033165371</v>
      </c>
      <c r="P90">
        <f t="shared" ca="1" si="47"/>
        <v>55</v>
      </c>
      <c r="Q90">
        <f t="shared" si="30"/>
        <v>53.4</v>
      </c>
      <c r="R90">
        <f t="shared" si="35"/>
        <v>48.778311996683463</v>
      </c>
      <c r="S90">
        <f t="shared" si="36"/>
        <v>58.021688003316534</v>
      </c>
      <c r="T90">
        <f t="shared" si="37"/>
        <v>-4.6216880033165353</v>
      </c>
      <c r="U90">
        <f t="shared" si="38"/>
        <v>4.6216880033165353</v>
      </c>
      <c r="V90">
        <f t="shared" ca="1" si="39"/>
        <v>1.6000000000000014</v>
      </c>
      <c r="W90">
        <f t="shared" ca="1" si="40"/>
        <v>5.2582714805142308</v>
      </c>
      <c r="X90">
        <f t="shared" si="41"/>
        <v>3.8141935156521014</v>
      </c>
      <c r="Y90">
        <f t="shared" si="31"/>
        <v>1.5087656984264384</v>
      </c>
      <c r="Z90">
        <f t="shared" si="32"/>
        <v>9.6423667306430652</v>
      </c>
      <c r="AA90">
        <f t="shared" si="42"/>
        <v>1.5087656984264384</v>
      </c>
      <c r="AB90" s="6">
        <f t="shared" si="33"/>
        <v>0.39556611174419898</v>
      </c>
      <c r="AC90" s="8">
        <f t="shared" si="43"/>
        <v>-3.2351816023215747</v>
      </c>
      <c r="AF90">
        <f t="shared" si="44"/>
        <v>1.9927649610695892</v>
      </c>
      <c r="AG90">
        <f t="shared" si="45"/>
        <v>0.52246037147616831</v>
      </c>
      <c r="AH90">
        <f t="shared" si="46"/>
        <v>0.47753962852383169</v>
      </c>
      <c r="AI90" s="6"/>
      <c r="AJ90" s="11">
        <v>0.48880000000000001</v>
      </c>
    </row>
    <row r="91" spans="1:36" x14ac:dyDescent="0.25">
      <c r="A91">
        <v>91</v>
      </c>
      <c r="B91" s="1">
        <f t="shared" ca="1" si="28"/>
        <v>18</v>
      </c>
      <c r="D91" s="2" t="str">
        <f t="shared" ca="1" si="27"/>
        <v>Win</v>
      </c>
      <c r="M91">
        <f t="shared" si="48"/>
        <v>3.8719999083786587</v>
      </c>
      <c r="N91">
        <f t="shared" ca="1" si="29"/>
        <v>1</v>
      </c>
      <c r="O91">
        <f t="shared" si="34"/>
        <v>4.6475800154489004</v>
      </c>
      <c r="P91">
        <f t="shared" ca="1" si="47"/>
        <v>56</v>
      </c>
      <c r="Q91">
        <f t="shared" si="30"/>
        <v>54</v>
      </c>
      <c r="R91">
        <f t="shared" si="35"/>
        <v>49.352419984551098</v>
      </c>
      <c r="S91">
        <f t="shared" si="36"/>
        <v>58.647580015448902</v>
      </c>
      <c r="T91">
        <f t="shared" si="37"/>
        <v>-4.6475800154489022</v>
      </c>
      <c r="U91">
        <f t="shared" si="38"/>
        <v>4.6475800154489022</v>
      </c>
      <c r="V91">
        <f t="shared" ca="1" si="39"/>
        <v>2</v>
      </c>
      <c r="W91">
        <f t="shared" ca="1" si="40"/>
        <v>5.7840986285656513</v>
      </c>
      <c r="X91">
        <f t="shared" si="41"/>
        <v>3.8719999083786587</v>
      </c>
      <c r="Y91">
        <f t="shared" si="31"/>
        <v>1.5236945822542913</v>
      </c>
      <c r="Z91">
        <f t="shared" si="32"/>
        <v>9.8394937312852129</v>
      </c>
      <c r="AA91">
        <f t="shared" si="42"/>
        <v>1.5236945822542913</v>
      </c>
      <c r="AB91" s="6">
        <f t="shared" si="33"/>
        <v>0.39351617208387679</v>
      </c>
      <c r="AC91" s="8">
        <f t="shared" si="43"/>
        <v>-3.2533060108142315</v>
      </c>
      <c r="AF91">
        <f t="shared" si="44"/>
        <v>2.0156222688471175</v>
      </c>
      <c r="AG91">
        <f t="shared" si="45"/>
        <v>0.5205636148093632</v>
      </c>
      <c r="AH91">
        <f t="shared" si="46"/>
        <v>0.4794363851906368</v>
      </c>
      <c r="AI91" s="6"/>
      <c r="AJ91" s="11">
        <v>0.49</v>
      </c>
    </row>
    <row r="92" spans="1:36" x14ac:dyDescent="0.25">
      <c r="A92">
        <v>92</v>
      </c>
      <c r="B92" s="1">
        <f t="shared" ca="1" si="28"/>
        <v>89</v>
      </c>
      <c r="D92" s="2" t="str">
        <f t="shared" ca="1" si="27"/>
        <v>Lose</v>
      </c>
      <c r="M92">
        <f t="shared" si="48"/>
        <v>3.9306823916932636</v>
      </c>
      <c r="N92">
        <f t="shared" ca="1" si="29"/>
        <v>1</v>
      </c>
      <c r="O92">
        <f t="shared" si="34"/>
        <v>4.6733285782191691</v>
      </c>
      <c r="P92">
        <f t="shared" ca="1" si="47"/>
        <v>57</v>
      </c>
      <c r="Q92">
        <f t="shared" si="30"/>
        <v>54.6</v>
      </c>
      <c r="R92">
        <f t="shared" si="35"/>
        <v>49.926671421780831</v>
      </c>
      <c r="S92">
        <f t="shared" si="36"/>
        <v>59.273328578219171</v>
      </c>
      <c r="T92">
        <f t="shared" si="37"/>
        <v>-4.67332857821917</v>
      </c>
      <c r="U92">
        <f t="shared" si="38"/>
        <v>4.67332857821917</v>
      </c>
      <c r="V92">
        <f t="shared" ca="1" si="39"/>
        <v>2.3999999999999986</v>
      </c>
      <c r="W92">
        <f t="shared" ca="1" si="40"/>
        <v>6.3625084914222141</v>
      </c>
      <c r="X92">
        <f t="shared" si="41"/>
        <v>3.9306823916932636</v>
      </c>
      <c r="Y92">
        <f t="shared" si="31"/>
        <v>1.538815479730123</v>
      </c>
      <c r="Z92">
        <f t="shared" si="32"/>
        <v>10.040361737897996</v>
      </c>
      <c r="AA92">
        <f t="shared" si="42"/>
        <v>1.5388154797301228</v>
      </c>
      <c r="AB92" s="6">
        <f t="shared" si="33"/>
        <v>0.39148812505994163</v>
      </c>
      <c r="AC92" s="8">
        <f t="shared" si="43"/>
        <v>-3.2713300047534188</v>
      </c>
      <c r="AF92">
        <f t="shared" si="44"/>
        <v>2.0387828349001342</v>
      </c>
      <c r="AG92">
        <f t="shared" si="45"/>
        <v>0.51868419570319579</v>
      </c>
      <c r="AH92">
        <f t="shared" si="46"/>
        <v>0.48131580429680421</v>
      </c>
      <c r="AI92" s="6"/>
      <c r="AJ92" s="11">
        <v>0.49080000000000001</v>
      </c>
    </row>
    <row r="93" spans="1:36" x14ac:dyDescent="0.25">
      <c r="A93">
        <v>93</v>
      </c>
      <c r="B93" s="1">
        <f t="shared" ca="1" si="28"/>
        <v>61</v>
      </c>
      <c r="D93" s="2" t="str">
        <f t="shared" ca="1" si="27"/>
        <v>Lose</v>
      </c>
      <c r="M93">
        <f t="shared" si="48"/>
        <v>3.9902542432747738</v>
      </c>
      <c r="N93">
        <f t="shared" ca="1" si="29"/>
        <v>0</v>
      </c>
      <c r="O93">
        <f t="shared" si="34"/>
        <v>4.6989360497882924</v>
      </c>
      <c r="P93">
        <f t="shared" ca="1" si="47"/>
        <v>57</v>
      </c>
      <c r="Q93">
        <f t="shared" si="30"/>
        <v>55.199999999999996</v>
      </c>
      <c r="R93">
        <f t="shared" si="35"/>
        <v>50.501063950211702</v>
      </c>
      <c r="S93">
        <f t="shared" si="36"/>
        <v>59.89893604978829</v>
      </c>
      <c r="T93">
        <f t="shared" si="37"/>
        <v>-4.6989360497882942</v>
      </c>
      <c r="U93">
        <f t="shared" si="38"/>
        <v>4.6989360497882942</v>
      </c>
      <c r="V93">
        <f t="shared" ca="1" si="39"/>
        <v>1.8000000000000043</v>
      </c>
      <c r="W93">
        <f t="shared" ca="1" si="40"/>
        <v>5.7262576422799984</v>
      </c>
      <c r="X93">
        <f t="shared" si="41"/>
        <v>3.9902542432747738</v>
      </c>
      <c r="Y93">
        <f t="shared" si="31"/>
        <v>1.5541304358050188</v>
      </c>
      <c r="Z93">
        <f t="shared" si="32"/>
        <v>10.24504028693376</v>
      </c>
      <c r="AA93">
        <f t="shared" si="42"/>
        <v>1.5541304358050188</v>
      </c>
      <c r="AB93" s="6">
        <f t="shared" si="33"/>
        <v>0.38948155707731413</v>
      </c>
      <c r="AC93" s="8">
        <f t="shared" si="43"/>
        <v>-3.2892552348518058</v>
      </c>
      <c r="AF93">
        <f t="shared" si="44"/>
        <v>2.0622503994615449</v>
      </c>
      <c r="AG93">
        <f t="shared" si="45"/>
        <v>0.51682180476025763</v>
      </c>
      <c r="AH93">
        <f t="shared" si="46"/>
        <v>0.48317819523974237</v>
      </c>
      <c r="AI93" s="6"/>
      <c r="AJ93" s="11">
        <v>0.49349999999999999</v>
      </c>
    </row>
    <row r="94" spans="1:36" x14ac:dyDescent="0.25">
      <c r="A94">
        <v>94</v>
      </c>
      <c r="B94" s="1">
        <f t="shared" ca="1" si="28"/>
        <v>35</v>
      </c>
      <c r="D94" s="2" t="str">
        <f t="shared" ca="1" si="27"/>
        <v>Win</v>
      </c>
      <c r="M94">
        <f t="shared" si="48"/>
        <v>4.0507289420332393</v>
      </c>
      <c r="N94">
        <f t="shared" ca="1" si="29"/>
        <v>0</v>
      </c>
      <c r="O94">
        <f t="shared" si="34"/>
        <v>4.724404724407087</v>
      </c>
      <c r="P94">
        <f t="shared" ca="1" si="47"/>
        <v>57</v>
      </c>
      <c r="Q94">
        <f t="shared" si="30"/>
        <v>55.8</v>
      </c>
      <c r="R94">
        <f t="shared" si="35"/>
        <v>51.07559527559291</v>
      </c>
      <c r="S94">
        <f t="shared" si="36"/>
        <v>60.524404724407084</v>
      </c>
      <c r="T94">
        <f t="shared" si="37"/>
        <v>-4.724404724407087</v>
      </c>
      <c r="U94">
        <f t="shared" si="38"/>
        <v>4.724404724407087</v>
      </c>
      <c r="V94">
        <f t="shared" ca="1" si="39"/>
        <v>1.2000000000000028</v>
      </c>
      <c r="W94">
        <f t="shared" ca="1" si="40"/>
        <v>5.1536318780519972</v>
      </c>
      <c r="X94">
        <f t="shared" si="41"/>
        <v>4.0507289420332393</v>
      </c>
      <c r="Y94">
        <f t="shared" si="31"/>
        <v>1.5696415307367524</v>
      </c>
      <c r="Z94">
        <f t="shared" si="32"/>
        <v>10.453600163168474</v>
      </c>
      <c r="AA94">
        <f t="shared" si="42"/>
        <v>1.5696415307367524</v>
      </c>
      <c r="AB94" s="6">
        <f t="shared" si="33"/>
        <v>0.3874960663126672</v>
      </c>
      <c r="AC94" s="8">
        <f t="shared" si="43"/>
        <v>-3.3070833070849606</v>
      </c>
      <c r="AF94">
        <f t="shared" si="44"/>
        <v>2.0860287595623368</v>
      </c>
      <c r="AG94">
        <f t="shared" si="45"/>
        <v>0.51497614118689139</v>
      </c>
      <c r="AH94">
        <f t="shared" si="46"/>
        <v>0.48502385881310861</v>
      </c>
      <c r="AI94" s="6"/>
      <c r="AJ94" s="11">
        <v>0.49590000000000001</v>
      </c>
    </row>
    <row r="95" spans="1:36" x14ac:dyDescent="0.25">
      <c r="A95">
        <v>95</v>
      </c>
      <c r="B95" s="1">
        <f t="shared" ca="1" si="28"/>
        <v>27</v>
      </c>
      <c r="D95" s="2" t="str">
        <f t="shared" ca="1" si="27"/>
        <v>Win</v>
      </c>
      <c r="M95">
        <f t="shared" si="48"/>
        <v>4.1121201711596855</v>
      </c>
      <c r="N95">
        <f t="shared" ca="1" si="29"/>
        <v>1</v>
      </c>
      <c r="O95">
        <f t="shared" si="34"/>
        <v>4.7497368348151667</v>
      </c>
      <c r="P95">
        <f t="shared" ca="1" si="47"/>
        <v>58</v>
      </c>
      <c r="Q95">
        <f t="shared" si="30"/>
        <v>56.4</v>
      </c>
      <c r="R95">
        <f t="shared" si="35"/>
        <v>51.650263165184832</v>
      </c>
      <c r="S95">
        <f t="shared" si="36"/>
        <v>61.149736834815165</v>
      </c>
      <c r="T95">
        <f t="shared" si="37"/>
        <v>-4.7497368348151667</v>
      </c>
      <c r="U95">
        <f t="shared" si="38"/>
        <v>4.7497368348151667</v>
      </c>
      <c r="V95">
        <f t="shared" ca="1" si="39"/>
        <v>1.6000000000000014</v>
      </c>
      <c r="W95">
        <f t="shared" ca="1" si="40"/>
        <v>5.668995065857195</v>
      </c>
      <c r="X95">
        <f t="shared" si="41"/>
        <v>4.1121201711596855</v>
      </c>
      <c r="Y95">
        <f t="shared" si="31"/>
        <v>1.5853508801608271</v>
      </c>
      <c r="Z95">
        <f t="shared" si="32"/>
        <v>10.666113422375595</v>
      </c>
      <c r="AA95">
        <f t="shared" si="42"/>
        <v>1.5853508801608271</v>
      </c>
      <c r="AB95" s="6">
        <f t="shared" si="33"/>
        <v>0.3855312622621464</v>
      </c>
      <c r="AC95" s="8">
        <f t="shared" si="43"/>
        <v>-3.3248157843706165</v>
      </c>
      <c r="AF95">
        <f t="shared" si="44"/>
        <v>2.1101217695214718</v>
      </c>
      <c r="AG95">
        <f t="shared" si="45"/>
        <v>0.51314691246641819</v>
      </c>
      <c r="AH95">
        <f t="shared" si="46"/>
        <v>0.48685308753358181</v>
      </c>
      <c r="AI95" s="6"/>
      <c r="AJ95" s="11">
        <v>0.49869999999999998</v>
      </c>
    </row>
    <row r="96" spans="1:36" x14ac:dyDescent="0.25">
      <c r="A96">
        <v>96</v>
      </c>
      <c r="B96" s="1">
        <f t="shared" ca="1" si="28"/>
        <v>51</v>
      </c>
      <c r="D96" s="2" t="str">
        <f t="shared" ca="1" si="27"/>
        <v>Win</v>
      </c>
      <c r="M96">
        <f t="shared" si="48"/>
        <v>4.174441821222115</v>
      </c>
      <c r="N96">
        <f t="shared" ca="1" si="29"/>
        <v>1</v>
      </c>
      <c r="O96">
        <f t="shared" si="34"/>
        <v>4.7749345545253288</v>
      </c>
      <c r="P96">
        <f t="shared" ca="1" si="47"/>
        <v>59</v>
      </c>
      <c r="Q96">
        <f t="shared" si="30"/>
        <v>57</v>
      </c>
      <c r="R96">
        <f t="shared" si="35"/>
        <v>52.225065445474669</v>
      </c>
      <c r="S96">
        <f t="shared" si="36"/>
        <v>61.774934554525331</v>
      </c>
      <c r="T96">
        <f t="shared" si="37"/>
        <v>-4.7749345545253306</v>
      </c>
      <c r="U96">
        <f t="shared" si="38"/>
        <v>4.7749345545253306</v>
      </c>
      <c r="V96">
        <f t="shared" ca="1" si="39"/>
        <v>2</v>
      </c>
      <c r="W96">
        <f t="shared" ca="1" si="40"/>
        <v>6.2358945724429136</v>
      </c>
      <c r="X96">
        <f t="shared" si="41"/>
        <v>4.174441821222115</v>
      </c>
      <c r="Y96">
        <f t="shared" si="31"/>
        <v>1.6012606351814653</v>
      </c>
      <c r="Z96">
        <f t="shared" si="32"/>
        <v>10.882653414378968</v>
      </c>
      <c r="AA96">
        <f t="shared" si="42"/>
        <v>1.6012606351814653</v>
      </c>
      <c r="AB96" s="6">
        <f t="shared" si="33"/>
        <v>0.38358676531097952</v>
      </c>
      <c r="AC96" s="8">
        <f t="shared" si="43"/>
        <v>-3.3424541881677312</v>
      </c>
      <c r="AF96">
        <f t="shared" si="44"/>
        <v>2.1345333414561378</v>
      </c>
      <c r="AG96">
        <f t="shared" si="45"/>
        <v>0.5113338340480762</v>
      </c>
      <c r="AH96">
        <f t="shared" si="46"/>
        <v>0.4886661659519238</v>
      </c>
      <c r="AI96" s="6"/>
      <c r="AJ96" s="11">
        <v>0.49930000000000002</v>
      </c>
    </row>
    <row r="97" spans="1:36" x14ac:dyDescent="0.25">
      <c r="A97">
        <v>97</v>
      </c>
      <c r="B97" s="1">
        <f t="shared" ca="1" si="28"/>
        <v>28</v>
      </c>
      <c r="D97" s="2" t="str">
        <f t="shared" ca="1" si="27"/>
        <v>Win</v>
      </c>
      <c r="M97">
        <f t="shared" si="48"/>
        <v>4.2377079933084243</v>
      </c>
      <c r="N97">
        <f t="shared" ca="1" si="29"/>
        <v>1</v>
      </c>
      <c r="O97">
        <f t="shared" si="34"/>
        <v>4.8</v>
      </c>
      <c r="P97">
        <f t="shared" ca="1" si="47"/>
        <v>60</v>
      </c>
      <c r="Q97">
        <f t="shared" si="30"/>
        <v>57.599999999999994</v>
      </c>
      <c r="R97">
        <f t="shared" si="35"/>
        <v>52.8</v>
      </c>
      <c r="S97">
        <f t="shared" si="36"/>
        <v>62.399999999999991</v>
      </c>
      <c r="T97">
        <f t="shared" si="37"/>
        <v>-4.7999999999999972</v>
      </c>
      <c r="U97">
        <f t="shared" si="38"/>
        <v>4.7999999999999972</v>
      </c>
      <c r="V97">
        <f t="shared" ca="1" si="39"/>
        <v>2.4000000000000057</v>
      </c>
      <c r="W97">
        <f t="shared" ca="1" si="40"/>
        <v>6.8594840296872128</v>
      </c>
      <c r="X97">
        <f t="shared" si="41"/>
        <v>4.2377079933084243</v>
      </c>
      <c r="Y97">
        <f t="shared" si="31"/>
        <v>1.6173729824816583</v>
      </c>
      <c r="Z97">
        <f t="shared" si="32"/>
        <v>11.103294806492643</v>
      </c>
      <c r="AA97">
        <f t="shared" si="42"/>
        <v>1.6173729824816583</v>
      </c>
      <c r="AB97" s="6">
        <f t="shared" si="33"/>
        <v>0.38166220632369663</v>
      </c>
      <c r="AC97" s="8">
        <f t="shared" si="43"/>
        <v>-3.3599999999999977</v>
      </c>
      <c r="AF97">
        <f t="shared" si="44"/>
        <v>2.1592674458118117</v>
      </c>
      <c r="AG97">
        <f t="shared" si="45"/>
        <v>0.50953662905075447</v>
      </c>
      <c r="AH97">
        <f t="shared" si="46"/>
        <v>0.49046337094924553</v>
      </c>
      <c r="AI97" s="6"/>
      <c r="AJ97" s="11">
        <v>0.49940000000000001</v>
      </c>
    </row>
    <row r="98" spans="1:36" x14ac:dyDescent="0.25">
      <c r="A98">
        <v>98</v>
      </c>
      <c r="B98" s="1">
        <f t="shared" ca="1" si="28"/>
        <v>33</v>
      </c>
      <c r="D98" s="2" t="str">
        <f t="shared" ca="1" si="27"/>
        <v>Win</v>
      </c>
      <c r="M98">
        <f t="shared" si="48"/>
        <v>4.3019330022169662</v>
      </c>
      <c r="N98">
        <f t="shared" ref="N98:N129" ca="1" si="49">IF(D97 = "Win", 1, 0)</f>
        <v>1</v>
      </c>
      <c r="O98">
        <f t="shared" si="34"/>
        <v>4.8249352327259274</v>
      </c>
      <c r="P98">
        <f t="shared" ca="1" si="47"/>
        <v>61</v>
      </c>
      <c r="Q98">
        <f t="shared" ref="Q98:Q129" si="50">$F$8*A97</f>
        <v>58.199999999999996</v>
      </c>
      <c r="R98">
        <f t="shared" si="35"/>
        <v>53.375064767274068</v>
      </c>
      <c r="S98">
        <f t="shared" si="36"/>
        <v>63.024935232725923</v>
      </c>
      <c r="T98">
        <f t="shared" si="37"/>
        <v>-4.8249352327259274</v>
      </c>
      <c r="U98">
        <f t="shared" si="38"/>
        <v>4.8249352327259274</v>
      </c>
      <c r="V98">
        <f t="shared" ca="1" si="39"/>
        <v>2.8000000000000043</v>
      </c>
      <c r="W98">
        <f t="shared" ca="1" si="40"/>
        <v>7.5454324326559314</v>
      </c>
      <c r="X98">
        <f t="shared" si="41"/>
        <v>4.3019330022169662</v>
      </c>
      <c r="Y98">
        <f t="shared" ref="Y98:Y129" si="51">M98/$I$5^U98</f>
        <v>1.633690144451472</v>
      </c>
      <c r="Z98">
        <f t="shared" ref="Z98:Z129" si="52">M98*$I$5^U98</f>
        <v>11.328113607355615</v>
      </c>
      <c r="AA98">
        <f t="shared" si="42"/>
        <v>1.633690144451472</v>
      </c>
      <c r="AB98" s="6">
        <f t="shared" si="33"/>
        <v>0.37975722625377084</v>
      </c>
      <c r="AC98" s="8">
        <f t="shared" si="43"/>
        <v>-3.377454662908149</v>
      </c>
      <c r="AF98">
        <f t="shared" si="44"/>
        <v>2.1843281119116433</v>
      </c>
      <c r="AG98">
        <f t="shared" si="45"/>
        <v>0.50775502798066996</v>
      </c>
      <c r="AH98">
        <f t="shared" si="46"/>
        <v>0.49224497201933004</v>
      </c>
      <c r="AI98" s="6"/>
      <c r="AJ98" s="11">
        <v>0.50070000000000003</v>
      </c>
    </row>
    <row r="99" spans="1:36" x14ac:dyDescent="0.25">
      <c r="A99">
        <v>99</v>
      </c>
      <c r="B99" s="1">
        <f t="shared" ca="1" si="28"/>
        <v>43</v>
      </c>
      <c r="D99" s="2" t="str">
        <f t="shared" ca="1" si="27"/>
        <v>Win</v>
      </c>
      <c r="M99">
        <f t="shared" si="48"/>
        <v>4.3671313796954552</v>
      </c>
      <c r="N99">
        <f t="shared" ca="1" si="49"/>
        <v>1</v>
      </c>
      <c r="O99">
        <f t="shared" ref="O99:O130" si="53">SQRT(A98*$F$8*(1-$F$8))</f>
        <v>4.8497422611928567</v>
      </c>
      <c r="P99">
        <f t="shared" ca="1" si="47"/>
        <v>62</v>
      </c>
      <c r="Q99">
        <f t="shared" si="50"/>
        <v>58.8</v>
      </c>
      <c r="R99">
        <f t="shared" si="35"/>
        <v>53.950257738807139</v>
      </c>
      <c r="S99">
        <f t="shared" si="36"/>
        <v>63.649742261192856</v>
      </c>
      <c r="T99">
        <f t="shared" si="37"/>
        <v>-4.8497422611928585</v>
      </c>
      <c r="U99">
        <f t="shared" si="38"/>
        <v>4.8497422611928585</v>
      </c>
      <c r="V99">
        <f t="shared" ca="1" si="39"/>
        <v>3.2000000000000028</v>
      </c>
      <c r="W99">
        <f t="shared" ca="1" si="40"/>
        <v>8.2999756759215231</v>
      </c>
      <c r="X99">
        <f t="shared" si="41"/>
        <v>4.3671313796954552</v>
      </c>
      <c r="Y99">
        <f t="shared" si="51"/>
        <v>1.6502143793338948</v>
      </c>
      <c r="Z99">
        <f t="shared" si="52"/>
        <v>11.557187191169085</v>
      </c>
      <c r="AA99">
        <f t="shared" si="42"/>
        <v>1.6502143793338946</v>
      </c>
      <c r="AB99" s="6">
        <f t="shared" si="33"/>
        <v>0.37787147577157926</v>
      </c>
      <c r="AC99" s="8">
        <f t="shared" si="43"/>
        <v>-3.3948195828350007</v>
      </c>
      <c r="AF99">
        <f t="shared" si="44"/>
        <v>2.2097194285247586</v>
      </c>
      <c r="AG99">
        <f t="shared" si="45"/>
        <v>0.5059887684622062</v>
      </c>
      <c r="AH99">
        <f t="shared" si="46"/>
        <v>0.4940112315377938</v>
      </c>
      <c r="AI99" s="6"/>
      <c r="AJ99" s="11">
        <v>0.50070000000000003</v>
      </c>
    </row>
    <row r="100" spans="1:36" x14ac:dyDescent="0.25">
      <c r="A100">
        <v>100</v>
      </c>
      <c r="B100" s="1">
        <f t="shared" ca="1" si="28"/>
        <v>16</v>
      </c>
      <c r="D100" s="2" t="str">
        <f t="shared" ca="1" si="27"/>
        <v>Win</v>
      </c>
      <c r="M100">
        <f t="shared" si="48"/>
        <v>4.4333178777289683</v>
      </c>
      <c r="N100">
        <f t="shared" ca="1" si="49"/>
        <v>1</v>
      </c>
      <c r="O100">
        <f t="shared" si="53"/>
        <v>4.8744230427815767</v>
      </c>
      <c r="P100">
        <f t="shared" ca="1" si="47"/>
        <v>63</v>
      </c>
      <c r="Q100">
        <f t="shared" si="50"/>
        <v>59.4</v>
      </c>
      <c r="R100">
        <f t="shared" si="35"/>
        <v>54.525576957218419</v>
      </c>
      <c r="S100">
        <f t="shared" si="36"/>
        <v>64.274423042781578</v>
      </c>
      <c r="T100">
        <f t="shared" si="37"/>
        <v>-4.8744230427815793</v>
      </c>
      <c r="U100">
        <f t="shared" si="38"/>
        <v>4.8744230427815793</v>
      </c>
      <c r="V100">
        <f t="shared" ca="1" si="39"/>
        <v>3.6000000000000014</v>
      </c>
      <c r="W100">
        <f t="shared" ca="1" si="40"/>
        <v>9.1299732435136711</v>
      </c>
      <c r="X100">
        <f t="shared" si="41"/>
        <v>4.4333178777289683</v>
      </c>
      <c r="Y100">
        <f t="shared" si="51"/>
        <v>1.6669479813874994</v>
      </c>
      <c r="Z100">
        <f t="shared" si="52"/>
        <v>11.790594322344624</v>
      </c>
      <c r="AA100">
        <f t="shared" si="42"/>
        <v>1.6669479813874994</v>
      </c>
      <c r="AB100" s="6">
        <f t="shared" si="33"/>
        <v>0.37600461490963916</v>
      </c>
      <c r="AC100" s="8">
        <f t="shared" si="43"/>
        <v>-3.4120961299471055</v>
      </c>
      <c r="AF100">
        <f t="shared" si="44"/>
        <v>2.2354455444530354</v>
      </c>
      <c r="AG100">
        <f t="shared" si="45"/>
        <v>0.50423759498116005</v>
      </c>
      <c r="AH100">
        <f t="shared" si="46"/>
        <v>0.49576240501883995</v>
      </c>
      <c r="AI100" s="6"/>
      <c r="AJ100" s="11">
        <v>0.50170000000000003</v>
      </c>
    </row>
    <row r="101" spans="1:36" x14ac:dyDescent="0.25">
      <c r="A101">
        <v>101</v>
      </c>
      <c r="B101" s="1">
        <f t="shared" ca="1" si="28"/>
        <v>40</v>
      </c>
      <c r="D101" s="2" t="str">
        <f t="shared" ca="1" si="27"/>
        <v>Win</v>
      </c>
      <c r="M101">
        <f t="shared" si="48"/>
        <v>4.500507471877774</v>
      </c>
      <c r="N101">
        <f t="shared" ca="1" si="49"/>
        <v>1</v>
      </c>
      <c r="O101">
        <f t="shared" si="53"/>
        <v>4.8989794855663558</v>
      </c>
      <c r="P101">
        <f t="shared" ca="1" si="47"/>
        <v>64</v>
      </c>
      <c r="Q101">
        <f t="shared" si="50"/>
        <v>60</v>
      </c>
      <c r="R101">
        <f t="shared" si="35"/>
        <v>55.101020514433642</v>
      </c>
      <c r="S101">
        <f t="shared" si="36"/>
        <v>64.898979485566358</v>
      </c>
      <c r="T101">
        <f t="shared" si="37"/>
        <v>-4.8989794855663575</v>
      </c>
      <c r="U101">
        <f t="shared" si="38"/>
        <v>4.8989794855663575</v>
      </c>
      <c r="V101">
        <f t="shared" ca="1" si="39"/>
        <v>4</v>
      </c>
      <c r="W101">
        <f t="shared" ca="1" si="40"/>
        <v>10.042970567865037</v>
      </c>
      <c r="X101">
        <f t="shared" si="41"/>
        <v>4.500507471877774</v>
      </c>
      <c r="Y101">
        <f t="shared" si="51"/>
        <v>1.6838932810653207</v>
      </c>
      <c r="Z101">
        <f t="shared" si="52"/>
        <v>12.028415180571036</v>
      </c>
      <c r="AA101">
        <f t="shared" si="42"/>
        <v>1.6838932810653207</v>
      </c>
      <c r="AB101" s="6">
        <f t="shared" si="33"/>
        <v>0.37415631272416033</v>
      </c>
      <c r="AC101" s="8">
        <f t="shared" si="43"/>
        <v>-3.4292856398964502</v>
      </c>
      <c r="AF101">
        <f t="shared" si="44"/>
        <v>2.2615106691360283</v>
      </c>
      <c r="AG101">
        <f t="shared" si="45"/>
        <v>0.50250125863971618</v>
      </c>
      <c r="AH101">
        <f t="shared" si="46"/>
        <v>0.49749874136028382</v>
      </c>
      <c r="AI101" s="6"/>
      <c r="AJ101" s="11">
        <v>0.50170000000000003</v>
      </c>
    </row>
    <row r="102" spans="1:36" x14ac:dyDescent="0.25">
      <c r="A102">
        <v>102</v>
      </c>
      <c r="B102" s="1">
        <f t="shared" ca="1" si="28"/>
        <v>23</v>
      </c>
      <c r="D102" s="2" t="str">
        <f t="shared" ca="1" si="27"/>
        <v>Win</v>
      </c>
      <c r="M102">
        <f t="shared" si="48"/>
        <v>4.5687153646657448</v>
      </c>
      <c r="N102">
        <f t="shared" ca="1" si="49"/>
        <v>1</v>
      </c>
      <c r="O102">
        <f t="shared" si="53"/>
        <v>4.9234134500364686</v>
      </c>
      <c r="P102">
        <f t="shared" ca="1" si="47"/>
        <v>65</v>
      </c>
      <c r="Q102">
        <f t="shared" si="50"/>
        <v>60.599999999999994</v>
      </c>
      <c r="R102">
        <f t="shared" si="35"/>
        <v>55.676586549963524</v>
      </c>
      <c r="S102">
        <f t="shared" si="36"/>
        <v>65.523413450036458</v>
      </c>
      <c r="T102">
        <f t="shared" si="37"/>
        <v>-4.9234134500364704</v>
      </c>
      <c r="U102">
        <f t="shared" si="38"/>
        <v>4.9234134500364632</v>
      </c>
      <c r="V102">
        <f t="shared" ca="1" si="39"/>
        <v>4.4000000000000057</v>
      </c>
      <c r="W102">
        <f t="shared" ca="1" si="40"/>
        <v>11.047267624651553</v>
      </c>
      <c r="X102">
        <f t="shared" si="41"/>
        <v>4.5687153646657448</v>
      </c>
      <c r="Y102">
        <f t="shared" si="51"/>
        <v>1.701052645209348</v>
      </c>
      <c r="Z102">
        <f t="shared" si="52"/>
        <v>12.270731386308151</v>
      </c>
      <c r="AA102">
        <f t="shared" si="42"/>
        <v>1.7010526452093455</v>
      </c>
      <c r="AB102" s="6">
        <f t="shared" si="33"/>
        <v>0.37232624697200795</v>
      </c>
      <c r="AC102" s="8">
        <f t="shared" si="43"/>
        <v>-3.446389415025529</v>
      </c>
      <c r="AF102">
        <f t="shared" si="44"/>
        <v>2.2879190732737005</v>
      </c>
      <c r="AG102">
        <f t="shared" si="45"/>
        <v>0.50077951692249678</v>
      </c>
      <c r="AH102">
        <f t="shared" si="46"/>
        <v>0.49922048307750322</v>
      </c>
      <c r="AI102" s="6"/>
      <c r="AJ102" s="11">
        <v>0.50180000000000002</v>
      </c>
    </row>
    <row r="103" spans="1:36" x14ac:dyDescent="0.25">
      <c r="A103">
        <v>103</v>
      </c>
      <c r="B103" s="1">
        <f t="shared" ca="1" si="28"/>
        <v>16</v>
      </c>
      <c r="D103" s="2" t="str">
        <f t="shared" ca="1" si="27"/>
        <v>Win</v>
      </c>
      <c r="M103">
        <f t="shared" si="48"/>
        <v>4.6379569890201324</v>
      </c>
      <c r="N103">
        <f t="shared" ca="1" si="49"/>
        <v>1</v>
      </c>
      <c r="O103">
        <f t="shared" si="53"/>
        <v>4.9477267507411931</v>
      </c>
      <c r="P103">
        <f t="shared" ca="1" si="47"/>
        <v>66</v>
      </c>
      <c r="Q103">
        <f t="shared" si="50"/>
        <v>61.199999999999996</v>
      </c>
      <c r="R103">
        <f t="shared" si="35"/>
        <v>56.252273249258806</v>
      </c>
      <c r="S103">
        <f t="shared" si="36"/>
        <v>66.147726750741185</v>
      </c>
      <c r="T103">
        <f t="shared" si="37"/>
        <v>-4.9477267507411895</v>
      </c>
      <c r="U103">
        <f t="shared" si="38"/>
        <v>4.9477267507411895</v>
      </c>
      <c r="V103">
        <f t="shared" ca="1" si="39"/>
        <v>4.8000000000000043</v>
      </c>
      <c r="W103">
        <f t="shared" ca="1" si="40"/>
        <v>12.151994387116705</v>
      </c>
      <c r="X103">
        <f t="shared" si="41"/>
        <v>4.6379569890201324</v>
      </c>
      <c r="Y103">
        <f t="shared" si="51"/>
        <v>1.7184284772600968</v>
      </c>
      <c r="Z103">
        <f t="shared" si="52"/>
        <v>12.517626026715861</v>
      </c>
      <c r="AA103">
        <f t="shared" si="42"/>
        <v>1.7184284772600968</v>
      </c>
      <c r="AB103" s="6">
        <f t="shared" si="33"/>
        <v>0.37051410380223287</v>
      </c>
      <c r="AC103" s="8">
        <f t="shared" si="43"/>
        <v>-3.4634087255188324</v>
      </c>
      <c r="AF103">
        <f t="shared" si="44"/>
        <v>2.3146750894666943</v>
      </c>
      <c r="AG103">
        <f t="shared" si="45"/>
        <v>0.49907213347308743</v>
      </c>
      <c r="AH103">
        <f t="shared" si="46"/>
        <v>0.50092786652691257</v>
      </c>
      <c r="AI103" s="6"/>
      <c r="AJ103" s="11">
        <v>0.50249999999999995</v>
      </c>
    </row>
    <row r="104" spans="1:36" x14ac:dyDescent="0.25">
      <c r="A104">
        <v>104</v>
      </c>
      <c r="B104" s="1">
        <f t="shared" ca="1" si="28"/>
        <v>47</v>
      </c>
      <c r="D104" s="2" t="str">
        <f t="shared" ca="1" si="27"/>
        <v>Win</v>
      </c>
      <c r="M104">
        <f t="shared" si="48"/>
        <v>4.7082480117634669</v>
      </c>
      <c r="N104">
        <f t="shared" ca="1" si="49"/>
        <v>1</v>
      </c>
      <c r="O104">
        <f t="shared" si="53"/>
        <v>4.9719211578624209</v>
      </c>
      <c r="P104">
        <f t="shared" ca="1" si="47"/>
        <v>67</v>
      </c>
      <c r="Q104">
        <f t="shared" si="50"/>
        <v>61.8</v>
      </c>
      <c r="R104">
        <f t="shared" si="35"/>
        <v>56.828078842137579</v>
      </c>
      <c r="S104">
        <f t="shared" si="36"/>
        <v>66.771921157862423</v>
      </c>
      <c r="T104">
        <f t="shared" si="37"/>
        <v>-4.9719211578624183</v>
      </c>
      <c r="U104">
        <f t="shared" si="38"/>
        <v>4.9719211578624254</v>
      </c>
      <c r="V104">
        <f t="shared" ca="1" si="39"/>
        <v>5.2000000000000028</v>
      </c>
      <c r="W104">
        <f t="shared" ca="1" si="40"/>
        <v>13.367193825828371</v>
      </c>
      <c r="X104">
        <f t="shared" si="41"/>
        <v>4.7082480117634669</v>
      </c>
      <c r="Y104">
        <f t="shared" si="51"/>
        <v>1.7360232174807706</v>
      </c>
      <c r="Z104">
        <f t="shared" si="52"/>
        <v>12.769183682026522</v>
      </c>
      <c r="AA104">
        <f t="shared" si="42"/>
        <v>1.736023217480773</v>
      </c>
      <c r="AB104" s="6">
        <f t="shared" si="33"/>
        <v>0.36871957746137257</v>
      </c>
      <c r="AC104" s="8">
        <f t="shared" si="43"/>
        <v>-3.4803448105036927</v>
      </c>
      <c r="AF104">
        <f t="shared" si="44"/>
        <v>2.3417831128738484</v>
      </c>
      <c r="AG104">
        <f t="shared" si="45"/>
        <v>0.49737887788046603</v>
      </c>
      <c r="AH104">
        <f t="shared" si="46"/>
        <v>0.50262112211953403</v>
      </c>
      <c r="AI104" s="6"/>
      <c r="AJ104" s="11">
        <v>0.50270000000000004</v>
      </c>
    </row>
    <row r="105" spans="1:36" x14ac:dyDescent="0.25">
      <c r="A105">
        <v>105</v>
      </c>
      <c r="B105" s="1">
        <f t="shared" ca="1" si="28"/>
        <v>94</v>
      </c>
      <c r="D105" s="2" t="str">
        <f t="shared" ca="1" si="27"/>
        <v>Lose</v>
      </c>
      <c r="M105">
        <f t="shared" si="48"/>
        <v>4.7796043371583785</v>
      </c>
      <c r="N105">
        <f t="shared" ca="1" si="49"/>
        <v>1</v>
      </c>
      <c r="O105">
        <f t="shared" si="53"/>
        <v>4.9959983987187186</v>
      </c>
      <c r="P105">
        <f t="shared" ca="1" si="47"/>
        <v>68</v>
      </c>
      <c r="Q105">
        <f t="shared" si="50"/>
        <v>62.4</v>
      </c>
      <c r="R105">
        <f t="shared" si="35"/>
        <v>57.40400160128128</v>
      </c>
      <c r="S105">
        <f t="shared" si="36"/>
        <v>67.395998398718717</v>
      </c>
      <c r="T105">
        <f t="shared" si="37"/>
        <v>-4.9959983987187186</v>
      </c>
      <c r="U105">
        <f t="shared" si="38"/>
        <v>4.9959983987187186</v>
      </c>
      <c r="V105">
        <f t="shared" ca="1" si="39"/>
        <v>5.6000000000000014</v>
      </c>
      <c r="W105">
        <f t="shared" ca="1" si="40"/>
        <v>14.703913208411207</v>
      </c>
      <c r="X105">
        <f t="shared" si="41"/>
        <v>4.7796043371583785</v>
      </c>
      <c r="Y105">
        <f t="shared" si="51"/>
        <v>1.7538393431955368</v>
      </c>
      <c r="Z105">
        <f t="shared" si="52"/>
        <v>13.025490452369342</v>
      </c>
      <c r="AA105">
        <f t="shared" si="42"/>
        <v>1.7538393431955368</v>
      </c>
      <c r="AB105" s="6">
        <f t="shared" si="33"/>
        <v>0.36694237001179225</v>
      </c>
      <c r="AC105" s="8">
        <f t="shared" si="43"/>
        <v>-3.4971988791031028</v>
      </c>
      <c r="AF105">
        <f t="shared" si="44"/>
        <v>2.3692476018867654</v>
      </c>
      <c r="AG105">
        <f t="shared" si="45"/>
        <v>0.49569952547481283</v>
      </c>
      <c r="AH105">
        <f t="shared" si="46"/>
        <v>0.50430047452518711</v>
      </c>
      <c r="AI105" s="6"/>
      <c r="AJ105" s="11">
        <v>0.50280000000000002</v>
      </c>
    </row>
    <row r="106" spans="1:36" x14ac:dyDescent="0.25">
      <c r="A106">
        <v>106</v>
      </c>
      <c r="B106" s="1">
        <f t="shared" ca="1" si="28"/>
        <v>36</v>
      </c>
      <c r="D106" s="2" t="str">
        <f t="shared" ca="1" si="27"/>
        <v>Win</v>
      </c>
      <c r="M106">
        <f t="shared" si="48"/>
        <v>4.8520421105061473</v>
      </c>
      <c r="N106">
        <f t="shared" ca="1" si="49"/>
        <v>0</v>
      </c>
      <c r="O106">
        <f t="shared" si="53"/>
        <v>5.0199601592044534</v>
      </c>
      <c r="P106">
        <f t="shared" ca="1" si="47"/>
        <v>68</v>
      </c>
      <c r="Q106">
        <f t="shared" si="50"/>
        <v>63</v>
      </c>
      <c r="R106">
        <f t="shared" si="35"/>
        <v>57.980039840795548</v>
      </c>
      <c r="S106">
        <f t="shared" si="36"/>
        <v>68.019960159204459</v>
      </c>
      <c r="T106">
        <f t="shared" si="37"/>
        <v>-5.0199601592044516</v>
      </c>
      <c r="U106">
        <f t="shared" si="38"/>
        <v>5.0199601592044587</v>
      </c>
      <c r="V106">
        <f t="shared" ca="1" si="39"/>
        <v>5</v>
      </c>
      <c r="W106">
        <f t="shared" ca="1" si="40"/>
        <v>13.233521887570081</v>
      </c>
      <c r="X106">
        <f t="shared" si="41"/>
        <v>4.8520421105061473</v>
      </c>
      <c r="Y106">
        <f t="shared" si="51"/>
        <v>1.77187936904148</v>
      </c>
      <c r="Z106">
        <f t="shared" si="52"/>
        <v>13.286633985055344</v>
      </c>
      <c r="AA106">
        <f t="shared" si="42"/>
        <v>1.7718793690414829</v>
      </c>
      <c r="AB106" s="6">
        <f t="shared" si="33"/>
        <v>0.36518219106236216</v>
      </c>
      <c r="AC106" s="8">
        <f t="shared" si="43"/>
        <v>-3.5139721114431159</v>
      </c>
      <c r="AF106">
        <f t="shared" si="44"/>
        <v>2.3970730788211996</v>
      </c>
      <c r="AG106">
        <f t="shared" si="45"/>
        <v>0.49403385713219738</v>
      </c>
      <c r="AH106">
        <f t="shared" si="46"/>
        <v>0.50596614286780262</v>
      </c>
      <c r="AI106" s="6"/>
      <c r="AJ106" s="11">
        <v>0.50349999999999995</v>
      </c>
    </row>
    <row r="107" spans="1:36" x14ac:dyDescent="0.25">
      <c r="A107">
        <v>107</v>
      </c>
      <c r="B107" s="1">
        <f t="shared" ca="1" si="28"/>
        <v>44</v>
      </c>
      <c r="D107" s="2" t="str">
        <f t="shared" ca="1" si="27"/>
        <v>Win</v>
      </c>
      <c r="M107">
        <f t="shared" si="48"/>
        <v>4.9255777217997858</v>
      </c>
      <c r="N107">
        <f t="shared" ca="1" si="49"/>
        <v>1</v>
      </c>
      <c r="O107">
        <f t="shared" si="53"/>
        <v>5.0438080851673961</v>
      </c>
      <c r="P107">
        <f t="shared" ca="1" si="47"/>
        <v>69</v>
      </c>
      <c r="Q107">
        <f t="shared" si="50"/>
        <v>63.599999999999994</v>
      </c>
      <c r="R107">
        <f t="shared" si="35"/>
        <v>58.556191914832596</v>
      </c>
      <c r="S107">
        <f t="shared" si="36"/>
        <v>68.643808085167393</v>
      </c>
      <c r="T107">
        <f t="shared" si="37"/>
        <v>-5.0438080851673988</v>
      </c>
      <c r="U107">
        <f t="shared" si="38"/>
        <v>5.0438080851673988</v>
      </c>
      <c r="V107">
        <f t="shared" ca="1" si="39"/>
        <v>5.4000000000000057</v>
      </c>
      <c r="W107">
        <f t="shared" ca="1" si="40"/>
        <v>14.556874076327105</v>
      </c>
      <c r="X107">
        <f t="shared" si="41"/>
        <v>4.9255777217997858</v>
      </c>
      <c r="Y107">
        <f t="shared" si="51"/>
        <v>1.790145847233904</v>
      </c>
      <c r="Z107">
        <f t="shared" si="52"/>
        <v>13.552703502331079</v>
      </c>
      <c r="AA107">
        <f t="shared" si="42"/>
        <v>1.790145847233904</v>
      </c>
      <c r="AB107" s="6">
        <f t="shared" si="33"/>
        <v>0.36343875751082294</v>
      </c>
      <c r="AC107" s="8">
        <f t="shared" si="43"/>
        <v>-3.530665659617179</v>
      </c>
      <c r="AF107">
        <f t="shared" si="44"/>
        <v>2.4252641306250919</v>
      </c>
      <c r="AG107">
        <f t="shared" si="45"/>
        <v>0.49238165908767967</v>
      </c>
      <c r="AH107">
        <f t="shared" si="46"/>
        <v>0.50761834091232028</v>
      </c>
      <c r="AI107" s="6"/>
      <c r="AJ107" s="11">
        <v>0.50409999999999999</v>
      </c>
    </row>
    <row r="108" spans="1:36" x14ac:dyDescent="0.25">
      <c r="A108">
        <v>108</v>
      </c>
      <c r="B108" s="1">
        <f t="shared" ca="1" si="28"/>
        <v>93</v>
      </c>
      <c r="D108" s="2" t="str">
        <f t="shared" ca="1" si="27"/>
        <v>Lose</v>
      </c>
      <c r="M108">
        <f t="shared" si="48"/>
        <v>5.000227809432495</v>
      </c>
      <c r="N108">
        <f t="shared" ca="1" si="49"/>
        <v>1</v>
      </c>
      <c r="O108">
        <f t="shared" si="53"/>
        <v>5.0675437837279711</v>
      </c>
      <c r="P108">
        <f t="shared" ca="1" si="47"/>
        <v>70</v>
      </c>
      <c r="Q108">
        <f t="shared" si="50"/>
        <v>64.2</v>
      </c>
      <c r="R108">
        <f t="shared" si="35"/>
        <v>59.132456216272033</v>
      </c>
      <c r="S108">
        <f t="shared" si="36"/>
        <v>69.267543783727973</v>
      </c>
      <c r="T108">
        <f t="shared" si="37"/>
        <v>-5.0675437837279702</v>
      </c>
      <c r="U108">
        <f t="shared" si="38"/>
        <v>5.0675437837279702</v>
      </c>
      <c r="V108">
        <f t="shared" ca="1" si="39"/>
        <v>5.7999999999999972</v>
      </c>
      <c r="W108">
        <f t="shared" ca="1" si="40"/>
        <v>16.012561483959789</v>
      </c>
      <c r="X108">
        <f t="shared" si="41"/>
        <v>5.000227809432495</v>
      </c>
      <c r="Y108">
        <f t="shared" si="51"/>
        <v>1.8086413678445259</v>
      </c>
      <c r="Z108">
        <f t="shared" si="52"/>
        <v>13.823789829610559</v>
      </c>
      <c r="AA108">
        <f t="shared" si="42"/>
        <v>1.8086413678445257</v>
      </c>
      <c r="AB108" s="6">
        <f t="shared" si="33"/>
        <v>0.36171179329723357</v>
      </c>
      <c r="AC108" s="8">
        <f t="shared" si="43"/>
        <v>-3.5472806486095787</v>
      </c>
      <c r="AF108">
        <f t="shared" si="44"/>
        <v>2.4538254096031147</v>
      </c>
      <c r="AG108">
        <f t="shared" si="45"/>
        <v>0.49074272275638847</v>
      </c>
      <c r="AH108">
        <f t="shared" si="46"/>
        <v>0.50925727724361147</v>
      </c>
      <c r="AI108" s="6"/>
      <c r="AJ108" s="11">
        <v>0.50570000000000004</v>
      </c>
    </row>
    <row r="109" spans="1:36" x14ac:dyDescent="0.25">
      <c r="A109">
        <v>109</v>
      </c>
      <c r="B109" s="1">
        <f t="shared" ca="1" si="28"/>
        <v>79</v>
      </c>
      <c r="D109" s="2" t="str">
        <f t="shared" ca="1" si="27"/>
        <v>Lose</v>
      </c>
      <c r="M109">
        <f t="shared" si="48"/>
        <v>5.0760092639623107</v>
      </c>
      <c r="N109">
        <f t="shared" ca="1" si="49"/>
        <v>0</v>
      </c>
      <c r="O109">
        <f t="shared" si="53"/>
        <v>5.0911688245431419</v>
      </c>
      <c r="P109">
        <f t="shared" ca="1" si="47"/>
        <v>70</v>
      </c>
      <c r="Q109">
        <f t="shared" si="50"/>
        <v>64.8</v>
      </c>
      <c r="R109">
        <f t="shared" si="35"/>
        <v>59.708831175456858</v>
      </c>
      <c r="S109">
        <f t="shared" si="36"/>
        <v>69.891168824543144</v>
      </c>
      <c r="T109">
        <f t="shared" si="37"/>
        <v>-5.0911688245431392</v>
      </c>
      <c r="U109">
        <f t="shared" si="38"/>
        <v>5.0911688245431463</v>
      </c>
      <c r="V109">
        <f t="shared" ca="1" si="39"/>
        <v>5.2000000000000028</v>
      </c>
      <c r="W109">
        <f t="shared" ca="1" si="40"/>
        <v>14.411305335563824</v>
      </c>
      <c r="X109">
        <f t="shared" si="41"/>
        <v>5.0760092639623107</v>
      </c>
      <c r="Y109">
        <f t="shared" si="51"/>
        <v>1.8273685590923165</v>
      </c>
      <c r="Z109">
        <f t="shared" si="52"/>
        <v>14.09998542419353</v>
      </c>
      <c r="AA109">
        <f t="shared" si="42"/>
        <v>1.8273685590923188</v>
      </c>
      <c r="AB109" s="6">
        <f t="shared" si="33"/>
        <v>0.36000102916791821</v>
      </c>
      <c r="AC109" s="8">
        <f t="shared" si="43"/>
        <v>-3.5638181771801971</v>
      </c>
      <c r="AF109">
        <f t="shared" si="44"/>
        <v>2.4827616341575487</v>
      </c>
      <c r="AG109">
        <f t="shared" si="45"/>
        <v>0.48911684456216215</v>
      </c>
      <c r="AH109">
        <f t="shared" si="46"/>
        <v>0.51088315543783791</v>
      </c>
      <c r="AI109" s="6"/>
      <c r="AJ109" s="11">
        <v>0.50700000000000001</v>
      </c>
    </row>
    <row r="110" spans="1:36" x14ac:dyDescent="0.25">
      <c r="A110">
        <v>110</v>
      </c>
      <c r="B110" s="1">
        <f t="shared" ca="1" si="28"/>
        <v>77</v>
      </c>
      <c r="D110" s="2" t="str">
        <f t="shared" ca="1" si="27"/>
        <v>Lose</v>
      </c>
      <c r="M110">
        <f t="shared" si="48"/>
        <v>5.1529392319338188</v>
      </c>
      <c r="N110">
        <f t="shared" ca="1" si="49"/>
        <v>0</v>
      </c>
      <c r="O110">
        <f t="shared" si="53"/>
        <v>5.1146847410177685</v>
      </c>
      <c r="P110">
        <f t="shared" ca="1" si="47"/>
        <v>70</v>
      </c>
      <c r="Q110">
        <f t="shared" si="50"/>
        <v>65.399999999999991</v>
      </c>
      <c r="R110">
        <f t="shared" si="35"/>
        <v>60.285315258982223</v>
      </c>
      <c r="S110">
        <f t="shared" si="36"/>
        <v>70.51468474101776</v>
      </c>
      <c r="T110">
        <f t="shared" si="37"/>
        <v>-5.1146847410177685</v>
      </c>
      <c r="U110">
        <f t="shared" si="38"/>
        <v>5.1146847410177685</v>
      </c>
      <c r="V110">
        <f t="shared" ca="1" si="39"/>
        <v>4.6000000000000085</v>
      </c>
      <c r="W110">
        <f t="shared" ca="1" si="40"/>
        <v>12.97017480200746</v>
      </c>
      <c r="X110">
        <f t="shared" si="41"/>
        <v>5.1529392319338188</v>
      </c>
      <c r="Y110">
        <f t="shared" si="51"/>
        <v>1.8463300876466413</v>
      </c>
      <c r="Z110">
        <f t="shared" si="52"/>
        <v>14.38138440447951</v>
      </c>
      <c r="AA110">
        <f t="shared" si="42"/>
        <v>1.8463300876466413</v>
      </c>
      <c r="AB110" s="6">
        <f t="shared" si="33"/>
        <v>0.35830620244938188</v>
      </c>
      <c r="AC110" s="8">
        <f t="shared" si="43"/>
        <v>-3.5802793187124378</v>
      </c>
      <c r="AF110">
        <f t="shared" si="44"/>
        <v>2.5120775895454286</v>
      </c>
      <c r="AG110">
        <f t="shared" si="45"/>
        <v>0.4875038257733702</v>
      </c>
      <c r="AH110">
        <f t="shared" si="46"/>
        <v>0.51249617422662985</v>
      </c>
      <c r="AI110" s="6"/>
      <c r="AJ110" s="11">
        <v>0.50729999999999997</v>
      </c>
    </row>
    <row r="111" spans="1:36" x14ac:dyDescent="0.25">
      <c r="A111">
        <v>111</v>
      </c>
      <c r="B111" s="1">
        <f t="shared" ca="1" si="28"/>
        <v>64</v>
      </c>
      <c r="D111" s="2" t="str">
        <f t="shared" ca="1" si="27"/>
        <v>Lose</v>
      </c>
      <c r="M111">
        <f t="shared" si="48"/>
        <v>5.2310351197577809</v>
      </c>
      <c r="N111">
        <f t="shared" ca="1" si="49"/>
        <v>0</v>
      </c>
      <c r="O111">
        <f t="shared" si="53"/>
        <v>5.1380930314660516</v>
      </c>
      <c r="P111">
        <f t="shared" ca="1" si="47"/>
        <v>70</v>
      </c>
      <c r="Q111">
        <f t="shared" si="50"/>
        <v>66</v>
      </c>
      <c r="R111">
        <f t="shared" si="35"/>
        <v>60.861906968533951</v>
      </c>
      <c r="S111">
        <f t="shared" si="36"/>
        <v>71.138093031466056</v>
      </c>
      <c r="T111">
        <f t="shared" si="37"/>
        <v>-5.1380930314660489</v>
      </c>
      <c r="U111">
        <f t="shared" si="38"/>
        <v>5.138093031466056</v>
      </c>
      <c r="V111">
        <f t="shared" ca="1" si="39"/>
        <v>4</v>
      </c>
      <c r="W111">
        <f t="shared" ca="1" si="40"/>
        <v>11.67315732180669</v>
      </c>
      <c r="X111">
        <f t="shared" si="41"/>
        <v>5.2310351197577809</v>
      </c>
      <c r="Y111">
        <f t="shared" si="51"/>
        <v>1.8655286589423941</v>
      </c>
      <c r="Z111">
        <f t="shared" si="52"/>
        <v>14.668082579686743</v>
      </c>
      <c r="AA111">
        <f t="shared" si="42"/>
        <v>1.8655286589423965</v>
      </c>
      <c r="AB111" s="6">
        <f t="shared" si="33"/>
        <v>0.35662705683168466</v>
      </c>
      <c r="AC111" s="8">
        <f t="shared" si="43"/>
        <v>-3.5966651220262338</v>
      </c>
      <c r="AF111">
        <f t="shared" si="44"/>
        <v>2.5417781286518308</v>
      </c>
      <c r="AG111">
        <f t="shared" si="45"/>
        <v>0.48590347234555098</v>
      </c>
      <c r="AH111">
        <f t="shared" si="46"/>
        <v>0.51409652765444902</v>
      </c>
      <c r="AI111" s="6"/>
      <c r="AJ111" s="11">
        <v>0.50739999999999996</v>
      </c>
    </row>
    <row r="112" spans="1:36" x14ac:dyDescent="0.25">
      <c r="A112">
        <v>112</v>
      </c>
      <c r="B112" s="1">
        <f t="shared" ca="1" si="28"/>
        <v>50</v>
      </c>
      <c r="D112" s="2" t="str">
        <f t="shared" ca="1" si="27"/>
        <v>Win</v>
      </c>
      <c r="M112">
        <f t="shared" si="48"/>
        <v>5.3103145976495663</v>
      </c>
      <c r="N112">
        <f t="shared" ca="1" si="49"/>
        <v>0</v>
      </c>
      <c r="O112">
        <f t="shared" si="53"/>
        <v>5.1613951602255765</v>
      </c>
      <c r="P112">
        <f t="shared" ca="1" si="47"/>
        <v>70</v>
      </c>
      <c r="Q112">
        <f t="shared" si="50"/>
        <v>66.599999999999994</v>
      </c>
      <c r="R112">
        <f t="shared" si="35"/>
        <v>61.43860483977442</v>
      </c>
      <c r="S112">
        <f t="shared" si="36"/>
        <v>71.761395160225575</v>
      </c>
      <c r="T112">
        <f t="shared" si="37"/>
        <v>-5.1613951602255739</v>
      </c>
      <c r="U112">
        <f t="shared" si="38"/>
        <v>5.161395160225581</v>
      </c>
      <c r="V112">
        <f t="shared" ca="1" si="39"/>
        <v>3.4000000000000057</v>
      </c>
      <c r="W112">
        <f t="shared" ca="1" si="40"/>
        <v>10.505841589626034</v>
      </c>
      <c r="X112">
        <f t="shared" si="41"/>
        <v>5.3103145976495663</v>
      </c>
      <c r="Y112">
        <f t="shared" si="51"/>
        <v>1.8849670175069428</v>
      </c>
      <c r="Z112">
        <f t="shared" si="52"/>
        <v>14.960177480084852</v>
      </c>
      <c r="AA112">
        <f t="shared" si="42"/>
        <v>1.8849670175069451</v>
      </c>
      <c r="AB112" s="6">
        <f t="shared" si="33"/>
        <v>0.35496334216079456</v>
      </c>
      <c r="AC112" s="8">
        <f t="shared" si="43"/>
        <v>-3.6129766121579014</v>
      </c>
      <c r="AF112">
        <f t="shared" si="44"/>
        <v>2.571868172779217</v>
      </c>
      <c r="AG112">
        <f t="shared" si="45"/>
        <v>0.48431559477051861</v>
      </c>
      <c r="AH112">
        <f t="shared" si="46"/>
        <v>0.51568440522948134</v>
      </c>
      <c r="AI112" s="6"/>
      <c r="AJ112" s="11">
        <v>0.50739999999999996</v>
      </c>
    </row>
    <row r="113" spans="1:36" x14ac:dyDescent="0.25">
      <c r="A113">
        <v>113</v>
      </c>
      <c r="B113" s="1">
        <f t="shared" ca="1" si="28"/>
        <v>62</v>
      </c>
      <c r="D113" s="2" t="str">
        <f t="shared" ca="1" si="27"/>
        <v>Lose</v>
      </c>
      <c r="M113">
        <f t="shared" si="48"/>
        <v>5.3907956036272662</v>
      </c>
      <c r="N113">
        <f t="shared" ca="1" si="49"/>
        <v>1</v>
      </c>
      <c r="O113">
        <f t="shared" si="53"/>
        <v>5.1845925587262887</v>
      </c>
      <c r="P113">
        <f t="shared" ca="1" si="47"/>
        <v>71</v>
      </c>
      <c r="Q113">
        <f t="shared" si="50"/>
        <v>67.2</v>
      </c>
      <c r="R113">
        <f t="shared" si="35"/>
        <v>62.015407441273716</v>
      </c>
      <c r="S113">
        <f t="shared" si="36"/>
        <v>72.384592558726297</v>
      </c>
      <c r="T113">
        <f t="shared" si="37"/>
        <v>-5.1845925587262869</v>
      </c>
      <c r="U113">
        <f t="shared" si="38"/>
        <v>5.184592558726294</v>
      </c>
      <c r="V113">
        <f t="shared" ca="1" si="39"/>
        <v>3.7999999999999972</v>
      </c>
      <c r="W113">
        <f t="shared" ca="1" si="40"/>
        <v>11.556425748588616</v>
      </c>
      <c r="X113">
        <f t="shared" si="41"/>
        <v>5.3907956036272662</v>
      </c>
      <c r="Y113">
        <f t="shared" si="51"/>
        <v>1.9046479472985589</v>
      </c>
      <c r="Z113">
        <f t="shared" si="52"/>
        <v>15.257768387751145</v>
      </c>
      <c r="AA113">
        <f t="shared" si="42"/>
        <v>1.9046479472985616</v>
      </c>
      <c r="AB113" s="6">
        <f t="shared" si="33"/>
        <v>0.35331481423947786</v>
      </c>
      <c r="AC113" s="8">
        <f t="shared" si="43"/>
        <v>-3.6292147911084007</v>
      </c>
      <c r="AF113">
        <f t="shared" si="44"/>
        <v>2.6023527124528125</v>
      </c>
      <c r="AG113">
        <f t="shared" si="45"/>
        <v>0.48274000793162813</v>
      </c>
      <c r="AH113">
        <f t="shared" si="46"/>
        <v>0.51725999206837181</v>
      </c>
      <c r="AI113" s="6"/>
      <c r="AJ113" s="11">
        <v>0.50749999999999995</v>
      </c>
    </row>
    <row r="114" spans="1:36" x14ac:dyDescent="0.25">
      <c r="A114">
        <v>114</v>
      </c>
      <c r="B114" s="1">
        <f t="shared" ca="1" si="28"/>
        <v>17</v>
      </c>
      <c r="D114" s="2" t="str">
        <f t="shared" ca="1" si="27"/>
        <v>Win</v>
      </c>
      <c r="M114">
        <f t="shared" si="48"/>
        <v>5.4724963475704067</v>
      </c>
      <c r="N114">
        <f t="shared" ca="1" si="49"/>
        <v>0</v>
      </c>
      <c r="O114">
        <f t="shared" si="53"/>
        <v>5.2076866265166153</v>
      </c>
      <c r="P114">
        <f t="shared" ca="1" si="47"/>
        <v>71</v>
      </c>
      <c r="Q114">
        <f t="shared" si="50"/>
        <v>67.8</v>
      </c>
      <c r="R114">
        <f t="shared" si="35"/>
        <v>62.592313373483378</v>
      </c>
      <c r="S114">
        <f t="shared" si="36"/>
        <v>73.007686626516616</v>
      </c>
      <c r="T114">
        <f t="shared" si="37"/>
        <v>-5.2076866265166188</v>
      </c>
      <c r="U114">
        <f t="shared" si="38"/>
        <v>5.2076866265166188</v>
      </c>
      <c r="V114">
        <f t="shared" ca="1" si="39"/>
        <v>3.2000000000000028</v>
      </c>
      <c r="W114">
        <f t="shared" ca="1" si="40"/>
        <v>10.400783173729767</v>
      </c>
      <c r="X114">
        <f t="shared" si="41"/>
        <v>5.4724963475704067</v>
      </c>
      <c r="Y114">
        <f t="shared" si="51"/>
        <v>1.9245742720561876</v>
      </c>
      <c r="Z114">
        <f t="shared" si="52"/>
        <v>15.560956367859577</v>
      </c>
      <c r="AA114">
        <f t="shared" si="42"/>
        <v>1.9245742720561876</v>
      </c>
      <c r="AB114" s="6">
        <f t="shared" si="33"/>
        <v>0.35168123463629719</v>
      </c>
      <c r="AC114" s="8">
        <f t="shared" si="43"/>
        <v>-3.6453806385616327</v>
      </c>
      <c r="AF114">
        <f t="shared" si="44"/>
        <v>2.6332368082419308</v>
      </c>
      <c r="AG114">
        <f t="shared" si="45"/>
        <v>0.48117653096488483</v>
      </c>
      <c r="AH114">
        <f t="shared" si="46"/>
        <v>0.51882346903511523</v>
      </c>
      <c r="AI114" s="6"/>
      <c r="AJ114" s="11">
        <v>0.50749999999999995</v>
      </c>
    </row>
    <row r="115" spans="1:36" x14ac:dyDescent="0.25">
      <c r="A115">
        <v>115</v>
      </c>
      <c r="B115" s="1">
        <f t="shared" ca="1" si="28"/>
        <v>25</v>
      </c>
      <c r="D115" s="2" t="str">
        <f t="shared" ca="1" si="27"/>
        <v>Win</v>
      </c>
      <c r="M115">
        <f t="shared" si="48"/>
        <v>5.5554353153401683</v>
      </c>
      <c r="N115">
        <f t="shared" ca="1" si="49"/>
        <v>1</v>
      </c>
      <c r="O115">
        <f t="shared" si="53"/>
        <v>5.2306787322488084</v>
      </c>
      <c r="P115">
        <f t="shared" ca="1" si="47"/>
        <v>72</v>
      </c>
      <c r="Q115">
        <f t="shared" si="50"/>
        <v>68.399999999999991</v>
      </c>
      <c r="R115">
        <f t="shared" si="35"/>
        <v>63.169321267751187</v>
      </c>
      <c r="S115">
        <f t="shared" si="36"/>
        <v>73.630678732248796</v>
      </c>
      <c r="T115">
        <f t="shared" si="37"/>
        <v>-5.2306787322488049</v>
      </c>
      <c r="U115">
        <f t="shared" si="38"/>
        <v>5.2306787322488049</v>
      </c>
      <c r="V115">
        <f t="shared" ca="1" si="39"/>
        <v>3.6000000000000085</v>
      </c>
      <c r="W115">
        <f t="shared" ca="1" si="40"/>
        <v>11.440861491102755</v>
      </c>
      <c r="X115">
        <f t="shared" si="41"/>
        <v>5.5554353153401683</v>
      </c>
      <c r="Y115">
        <f t="shared" si="51"/>
        <v>1.9447488556603145</v>
      </c>
      <c r="Z115">
        <f t="shared" si="52"/>
        <v>15.869844300512328</v>
      </c>
      <c r="AA115">
        <f t="shared" si="42"/>
        <v>1.9447488556603145</v>
      </c>
      <c r="AB115" s="6">
        <f t="shared" si="33"/>
        <v>0.35006237050232569</v>
      </c>
      <c r="AC115" s="8">
        <f t="shared" si="43"/>
        <v>-3.6614751125741631</v>
      </c>
      <c r="AF115">
        <f t="shared" si="44"/>
        <v>2.6645255915972457</v>
      </c>
      <c r="AG115">
        <f t="shared" si="45"/>
        <v>0.47962498712562052</v>
      </c>
      <c r="AH115">
        <f t="shared" si="46"/>
        <v>0.52037501287437948</v>
      </c>
      <c r="AI115" s="6"/>
      <c r="AJ115" s="11">
        <v>0.50780000000000003</v>
      </c>
    </row>
    <row r="116" spans="1:36" x14ac:dyDescent="0.25">
      <c r="A116">
        <v>116</v>
      </c>
      <c r="B116" s="1">
        <f t="shared" ca="1" si="28"/>
        <v>25</v>
      </c>
      <c r="D116" s="2" t="str">
        <f t="shared" ca="1" si="27"/>
        <v>Win</v>
      </c>
      <c r="M116">
        <f t="shared" si="48"/>
        <v>5.6396312729620606</v>
      </c>
      <c r="N116">
        <f t="shared" ca="1" si="49"/>
        <v>1</v>
      </c>
      <c r="O116">
        <f t="shared" si="53"/>
        <v>5.253570214625479</v>
      </c>
      <c r="P116">
        <f t="shared" ca="1" si="47"/>
        <v>73</v>
      </c>
      <c r="Q116">
        <f t="shared" si="50"/>
        <v>69</v>
      </c>
      <c r="R116">
        <f t="shared" si="35"/>
        <v>63.746429785374524</v>
      </c>
      <c r="S116">
        <f t="shared" si="36"/>
        <v>74.253570214625483</v>
      </c>
      <c r="T116">
        <f t="shared" si="37"/>
        <v>-5.2535702146254764</v>
      </c>
      <c r="U116">
        <f t="shared" si="38"/>
        <v>5.2535702146254835</v>
      </c>
      <c r="V116">
        <f t="shared" ca="1" si="39"/>
        <v>4</v>
      </c>
      <c r="W116">
        <f t="shared" ca="1" si="40"/>
        <v>12.584947640213009</v>
      </c>
      <c r="X116">
        <f t="shared" si="41"/>
        <v>5.6396312729620606</v>
      </c>
      <c r="Y116">
        <f t="shared" si="51"/>
        <v>1.9651746025047641</v>
      </c>
      <c r="Z116">
        <f t="shared" si="52"/>
        <v>16.184536913123761</v>
      </c>
      <c r="AA116">
        <f t="shared" si="42"/>
        <v>1.9651746025047672</v>
      </c>
      <c r="AB116" s="6">
        <f t="shared" si="33"/>
        <v>0.34845799439519271</v>
      </c>
      <c r="AC116" s="8">
        <f t="shared" si="43"/>
        <v>-3.6774991502378334</v>
      </c>
      <c r="AF116">
        <f t="shared" si="44"/>
        <v>2.696224265703961</v>
      </c>
      <c r="AG116">
        <f t="shared" si="45"/>
        <v>0.47808520366045909</v>
      </c>
      <c r="AH116">
        <f t="shared" si="46"/>
        <v>0.52191479633954097</v>
      </c>
      <c r="AI116" s="6"/>
      <c r="AJ116" s="11">
        <v>0.50870000000000004</v>
      </c>
    </row>
    <row r="117" spans="1:36" x14ac:dyDescent="0.25">
      <c r="A117">
        <v>117</v>
      </c>
      <c r="B117" s="1">
        <f t="shared" ca="1" si="28"/>
        <v>49</v>
      </c>
      <c r="D117" s="2" t="str">
        <f t="shared" ca="1" si="27"/>
        <v>Win</v>
      </c>
      <c r="M117">
        <f t="shared" si="48"/>
        <v>5.7251032708719736</v>
      </c>
      <c r="N117">
        <f t="shared" ca="1" si="49"/>
        <v>1</v>
      </c>
      <c r="O117">
        <f t="shared" si="53"/>
        <v>5.2763623833091673</v>
      </c>
      <c r="P117">
        <f t="shared" ca="1" si="47"/>
        <v>74</v>
      </c>
      <c r="Q117">
        <f t="shared" si="50"/>
        <v>69.599999999999994</v>
      </c>
      <c r="R117">
        <f t="shared" si="35"/>
        <v>64.323637616690831</v>
      </c>
      <c r="S117">
        <f t="shared" si="36"/>
        <v>74.876362383309157</v>
      </c>
      <c r="T117">
        <f t="shared" si="37"/>
        <v>-5.2763623833091629</v>
      </c>
      <c r="U117">
        <f t="shared" si="38"/>
        <v>5.2763623833091629</v>
      </c>
      <c r="V117">
        <f t="shared" ca="1" si="39"/>
        <v>4.4000000000000057</v>
      </c>
      <c r="W117">
        <f t="shared" ca="1" si="40"/>
        <v>13.843442404234326</v>
      </c>
      <c r="X117">
        <f t="shared" si="41"/>
        <v>5.7251032708719736</v>
      </c>
      <c r="Y117">
        <f t="shared" si="51"/>
        <v>1.9858544578793023</v>
      </c>
      <c r="Z117">
        <f t="shared" si="52"/>
        <v>16.505140813366246</v>
      </c>
      <c r="AA117">
        <f t="shared" si="42"/>
        <v>1.9858544578793023</v>
      </c>
      <c r="AB117" s="6">
        <f t="shared" si="33"/>
        <v>0.34686788411012237</v>
      </c>
      <c r="AC117" s="8">
        <f t="shared" si="43"/>
        <v>-3.6934536683164136</v>
      </c>
      <c r="AF117">
        <f t="shared" si="44"/>
        <v>2.7283381063509333</v>
      </c>
      <c r="AG117">
        <f t="shared" si="45"/>
        <v>0.4765570116843304</v>
      </c>
      <c r="AH117">
        <f t="shared" si="46"/>
        <v>0.5234429883156696</v>
      </c>
      <c r="AI117" s="6"/>
      <c r="AJ117" s="11">
        <v>0.50939999999999996</v>
      </c>
    </row>
    <row r="118" spans="1:36" x14ac:dyDescent="0.25">
      <c r="A118">
        <v>118</v>
      </c>
      <c r="B118" s="1">
        <f t="shared" ca="1" si="28"/>
        <v>72</v>
      </c>
      <c r="D118" s="2" t="str">
        <f t="shared" ca="1" si="27"/>
        <v>Lose</v>
      </c>
      <c r="M118">
        <f t="shared" si="48"/>
        <v>5.8118706482265905</v>
      </c>
      <c r="N118">
        <f t="shared" ca="1" si="49"/>
        <v>1</v>
      </c>
      <c r="O118">
        <f t="shared" si="53"/>
        <v>5.2990565197967081</v>
      </c>
      <c r="P118">
        <f t="shared" ca="1" si="47"/>
        <v>75</v>
      </c>
      <c r="Q118">
        <f t="shared" si="50"/>
        <v>70.2</v>
      </c>
      <c r="R118">
        <f t="shared" si="35"/>
        <v>64.900943480203296</v>
      </c>
      <c r="S118">
        <f t="shared" si="36"/>
        <v>75.49905651979671</v>
      </c>
      <c r="T118">
        <f t="shared" si="37"/>
        <v>-5.2990565197967072</v>
      </c>
      <c r="U118">
        <f t="shared" si="38"/>
        <v>5.2990565197967072</v>
      </c>
      <c r="V118">
        <f t="shared" ca="1" si="39"/>
        <v>4.7999999999999972</v>
      </c>
      <c r="W118">
        <f t="shared" ca="1" si="40"/>
        <v>15.22778664465773</v>
      </c>
      <c r="X118">
        <f t="shared" si="41"/>
        <v>5.8118706482265905</v>
      </c>
      <c r="Y118">
        <f t="shared" si="51"/>
        <v>2.0067914083627829</v>
      </c>
      <c r="Z118">
        <f t="shared" si="52"/>
        <v>16.831764522688992</v>
      </c>
      <c r="AA118">
        <f t="shared" si="42"/>
        <v>2.0067914083627829</v>
      </c>
      <c r="AB118" s="6">
        <f t="shared" si="33"/>
        <v>0.34529182251761342</v>
      </c>
      <c r="AC118" s="8">
        <f t="shared" si="43"/>
        <v>-3.7093395638576947</v>
      </c>
      <c r="AF118">
        <f t="shared" si="44"/>
        <v>2.7608724628156809</v>
      </c>
      <c r="AG118">
        <f t="shared" si="45"/>
        <v>0.47504024606227629</v>
      </c>
      <c r="AH118">
        <f t="shared" si="46"/>
        <v>0.52495975393772376</v>
      </c>
      <c r="AI118" s="6"/>
      <c r="AJ118" s="11">
        <v>0.50949999999999995</v>
      </c>
    </row>
    <row r="119" spans="1:36" x14ac:dyDescent="0.25">
      <c r="A119">
        <v>119</v>
      </c>
      <c r="B119" s="1">
        <f t="shared" ca="1" si="28"/>
        <v>0</v>
      </c>
      <c r="D119" s="2" t="str">
        <f t="shared" ca="1" si="27"/>
        <v>Win</v>
      </c>
      <c r="M119">
        <f t="shared" si="48"/>
        <v>5.89995303727913</v>
      </c>
      <c r="N119">
        <f t="shared" ca="1" si="49"/>
        <v>0</v>
      </c>
      <c r="O119">
        <f t="shared" si="53"/>
        <v>5.3216538782600287</v>
      </c>
      <c r="P119">
        <f t="shared" ca="1" si="47"/>
        <v>75</v>
      </c>
      <c r="Q119">
        <f t="shared" si="50"/>
        <v>70.8</v>
      </c>
      <c r="R119">
        <f t="shared" si="35"/>
        <v>65.478346121739975</v>
      </c>
      <c r="S119">
        <f t="shared" si="36"/>
        <v>76.12165387826002</v>
      </c>
      <c r="T119">
        <f t="shared" si="37"/>
        <v>-5.3216538782600225</v>
      </c>
      <c r="U119">
        <f t="shared" si="38"/>
        <v>5.3216538782600225</v>
      </c>
      <c r="V119">
        <f t="shared" ca="1" si="39"/>
        <v>4.2000000000000028</v>
      </c>
      <c r="W119">
        <f t="shared" ca="1" si="40"/>
        <v>13.705007980191976</v>
      </c>
      <c r="X119">
        <f t="shared" si="41"/>
        <v>5.89995303727913</v>
      </c>
      <c r="Y119">
        <f t="shared" si="51"/>
        <v>2.0279884822268794</v>
      </c>
      <c r="Z119">
        <f t="shared" si="52"/>
        <v>17.164518510418716</v>
      </c>
      <c r="AA119">
        <f t="shared" si="42"/>
        <v>2.0279884822268794</v>
      </c>
      <c r="AB119" s="6">
        <f t="shared" si="33"/>
        <v>0.34372959740746056</v>
      </c>
      <c r="AC119" s="8">
        <f t="shared" si="43"/>
        <v>-3.7251577147820156</v>
      </c>
      <c r="AF119">
        <f t="shared" si="44"/>
        <v>2.7938327587653782</v>
      </c>
      <c r="AG119">
        <f t="shared" si="45"/>
        <v>0.47353474529583794</v>
      </c>
      <c r="AH119">
        <f t="shared" si="46"/>
        <v>0.52646525470416206</v>
      </c>
      <c r="AI119" s="6"/>
      <c r="AJ119" s="11">
        <v>0.5101</v>
      </c>
    </row>
    <row r="120" spans="1:36" x14ac:dyDescent="0.25">
      <c r="A120">
        <v>120</v>
      </c>
      <c r="B120" s="1">
        <f t="shared" ca="1" si="28"/>
        <v>8</v>
      </c>
      <c r="D120" s="2" t="str">
        <f t="shared" ca="1" si="27"/>
        <v>Win</v>
      </c>
      <c r="M120">
        <f t="shared" si="48"/>
        <v>5.9893703678213894</v>
      </c>
      <c r="N120">
        <f t="shared" ca="1" si="49"/>
        <v>1</v>
      </c>
      <c r="O120">
        <f t="shared" si="53"/>
        <v>5.3441556863549549</v>
      </c>
      <c r="P120">
        <f t="shared" ca="1" si="47"/>
        <v>76</v>
      </c>
      <c r="Q120">
        <f t="shared" si="50"/>
        <v>71.399999999999991</v>
      </c>
      <c r="R120">
        <f t="shared" si="35"/>
        <v>66.055844313645039</v>
      </c>
      <c r="S120">
        <f t="shared" si="36"/>
        <v>76.744155686354944</v>
      </c>
      <c r="T120">
        <f t="shared" si="37"/>
        <v>-5.3441556863549522</v>
      </c>
      <c r="U120">
        <f t="shared" si="38"/>
        <v>5.3441556863549522</v>
      </c>
      <c r="V120">
        <f t="shared" ca="1" si="39"/>
        <v>4.6000000000000085</v>
      </c>
      <c r="W120">
        <f t="shared" ca="1" si="40"/>
        <v>15.075508778211194</v>
      </c>
      <c r="X120">
        <f t="shared" si="41"/>
        <v>5.9893703678213894</v>
      </c>
      <c r="Y120">
        <f t="shared" si="51"/>
        <v>2.04944874985009</v>
      </c>
      <c r="Z120">
        <f t="shared" si="52"/>
        <v>17.503515228453935</v>
      </c>
      <c r="AA120">
        <f t="shared" si="42"/>
        <v>2.0494487498500895</v>
      </c>
      <c r="AB120" s="6">
        <f t="shared" si="33"/>
        <v>0.34218100133880497</v>
      </c>
      <c r="AC120" s="8">
        <f t="shared" si="43"/>
        <v>-3.7409089804484661</v>
      </c>
      <c r="AF120">
        <f t="shared" si="44"/>
        <v>2.8272244931737878</v>
      </c>
      <c r="AG120">
        <f t="shared" si="45"/>
        <v>0.47204035141379641</v>
      </c>
      <c r="AH120">
        <f t="shared" si="46"/>
        <v>0.52795964858620359</v>
      </c>
      <c r="AI120" s="6"/>
      <c r="AJ120" s="11">
        <v>0.51180000000000003</v>
      </c>
    </row>
    <row r="121" spans="1:36" x14ac:dyDescent="0.25">
      <c r="A121">
        <v>121</v>
      </c>
      <c r="B121" s="1">
        <f t="shared" ca="1" si="28"/>
        <v>80</v>
      </c>
      <c r="D121" s="2" t="str">
        <f t="shared" ca="1" si="27"/>
        <v>Lose</v>
      </c>
      <c r="M121">
        <f t="shared" si="48"/>
        <v>6.0801428716931261</v>
      </c>
      <c r="N121">
        <f t="shared" ca="1" si="49"/>
        <v>1</v>
      </c>
      <c r="O121">
        <f t="shared" si="53"/>
        <v>5.3665631459994954</v>
      </c>
      <c r="P121">
        <f t="shared" ca="1" si="47"/>
        <v>77</v>
      </c>
      <c r="Q121">
        <f t="shared" si="50"/>
        <v>72</v>
      </c>
      <c r="R121">
        <f t="shared" si="35"/>
        <v>66.633436854000507</v>
      </c>
      <c r="S121">
        <f t="shared" si="36"/>
        <v>77.366563145999493</v>
      </c>
      <c r="T121">
        <f t="shared" si="37"/>
        <v>-5.3665631459994927</v>
      </c>
      <c r="U121">
        <f t="shared" si="38"/>
        <v>5.3665631459994927</v>
      </c>
      <c r="V121">
        <f t="shared" ca="1" si="39"/>
        <v>5</v>
      </c>
      <c r="W121">
        <f t="shared" ca="1" si="40"/>
        <v>16.583059656032276</v>
      </c>
      <c r="X121">
        <f t="shared" si="41"/>
        <v>6.0801428716931261</v>
      </c>
      <c r="Y121">
        <f t="shared" si="51"/>
        <v>2.0711753241420698</v>
      </c>
      <c r="Z121">
        <f t="shared" si="52"/>
        <v>17.848869146562382</v>
      </c>
      <c r="AA121">
        <f t="shared" si="42"/>
        <v>2.0711753241420698</v>
      </c>
      <c r="AB121" s="6">
        <f t="shared" si="33"/>
        <v>0.34064583149594863</v>
      </c>
      <c r="AC121" s="8">
        <f t="shared" si="43"/>
        <v>-3.7565942021996448</v>
      </c>
      <c r="AF121">
        <f t="shared" si="44"/>
        <v>2.8610532412542633</v>
      </c>
      <c r="AG121">
        <f t="shared" si="45"/>
        <v>0.47055690986707871</v>
      </c>
      <c r="AH121">
        <f t="shared" si="46"/>
        <v>0.52944309013292123</v>
      </c>
      <c r="AI121" s="6"/>
      <c r="AJ121" s="11">
        <v>0.51249999999999996</v>
      </c>
    </row>
    <row r="122" spans="1:36" x14ac:dyDescent="0.25">
      <c r="A122">
        <v>122</v>
      </c>
      <c r="B122" s="1">
        <f t="shared" ca="1" si="28"/>
        <v>96</v>
      </c>
      <c r="D122" s="2" t="str">
        <f t="shared" ca="1" si="27"/>
        <v>Lose</v>
      </c>
      <c r="M122">
        <f t="shared" si="48"/>
        <v>6.1722910873597829</v>
      </c>
      <c r="N122">
        <f t="shared" ca="1" si="49"/>
        <v>0</v>
      </c>
      <c r="O122">
        <f t="shared" si="53"/>
        <v>5.3888774341229917</v>
      </c>
      <c r="P122">
        <f t="shared" ca="1" si="47"/>
        <v>77</v>
      </c>
      <c r="Q122">
        <f t="shared" si="50"/>
        <v>72.599999999999994</v>
      </c>
      <c r="R122">
        <f t="shared" si="35"/>
        <v>67.211122565877005</v>
      </c>
      <c r="S122">
        <f t="shared" si="36"/>
        <v>77.988877434122983</v>
      </c>
      <c r="T122">
        <f t="shared" si="37"/>
        <v>-5.388877434122989</v>
      </c>
      <c r="U122">
        <f t="shared" si="38"/>
        <v>5.388877434122989</v>
      </c>
      <c r="V122">
        <f t="shared" ca="1" si="39"/>
        <v>4.4000000000000057</v>
      </c>
      <c r="W122">
        <f t="shared" ca="1" si="40"/>
        <v>14.924753690429068</v>
      </c>
      <c r="X122">
        <f t="shared" si="41"/>
        <v>6.1722910873597829</v>
      </c>
      <c r="Y122">
        <f t="shared" si="51"/>
        <v>2.0931713609780935</v>
      </c>
      <c r="Z122">
        <f t="shared" si="52"/>
        <v>18.200696788293065</v>
      </c>
      <c r="AA122">
        <f t="shared" si="42"/>
        <v>2.0931713609780935</v>
      </c>
      <c r="AB122" s="6">
        <f t="shared" si="33"/>
        <v>0.33912388954965089</v>
      </c>
      <c r="AC122" s="8">
        <f t="shared" si="43"/>
        <v>-3.772214203886092</v>
      </c>
      <c r="AF122">
        <f t="shared" si="44"/>
        <v>2.8953246554088037</v>
      </c>
      <c r="AG122">
        <f t="shared" si="45"/>
        <v>0.46908426942762482</v>
      </c>
      <c r="AH122">
        <f t="shared" si="46"/>
        <v>0.53091573057237518</v>
      </c>
      <c r="AI122" s="6"/>
      <c r="AJ122" s="11">
        <v>0.5131</v>
      </c>
    </row>
    <row r="123" spans="1:36" x14ac:dyDescent="0.25">
      <c r="A123">
        <v>123</v>
      </c>
      <c r="B123" s="1">
        <f t="shared" ca="1" si="28"/>
        <v>47</v>
      </c>
      <c r="D123" s="2" t="str">
        <f t="shared" ca="1" si="27"/>
        <v>Win</v>
      </c>
      <c r="M123">
        <f t="shared" si="48"/>
        <v>6.2658358645595706</v>
      </c>
      <c r="N123">
        <f t="shared" ca="1" si="49"/>
        <v>0</v>
      </c>
      <c r="O123">
        <f t="shared" si="53"/>
        <v>5.4110997033874737</v>
      </c>
      <c r="P123">
        <f t="shared" ca="1" si="47"/>
        <v>77</v>
      </c>
      <c r="Q123">
        <f t="shared" si="50"/>
        <v>73.2</v>
      </c>
      <c r="R123">
        <f t="shared" si="35"/>
        <v>67.788900296612525</v>
      </c>
      <c r="S123">
        <f t="shared" si="36"/>
        <v>78.611099703387481</v>
      </c>
      <c r="T123">
        <f t="shared" si="37"/>
        <v>-5.4110997033874781</v>
      </c>
      <c r="U123">
        <f t="shared" si="38"/>
        <v>5.4110997033874781</v>
      </c>
      <c r="V123">
        <f t="shared" ca="1" si="39"/>
        <v>3.7999999999999972</v>
      </c>
      <c r="W123">
        <f t="shared" ca="1" si="40"/>
        <v>13.432278321386141</v>
      </c>
      <c r="X123">
        <f t="shared" si="41"/>
        <v>6.2658358645595706</v>
      </c>
      <c r="Y123">
        <f t="shared" si="51"/>
        <v>2.1154400596435949</v>
      </c>
      <c r="Z123">
        <f t="shared" si="52"/>
        <v>18.559116767513395</v>
      </c>
      <c r="AA123">
        <f t="shared" si="42"/>
        <v>2.1154400596435949</v>
      </c>
      <c r="AB123" s="6">
        <f t="shared" si="33"/>
        <v>0.3376149815236647</v>
      </c>
      <c r="AC123" s="8">
        <f t="shared" si="43"/>
        <v>-3.7877697923712343</v>
      </c>
      <c r="AF123">
        <f t="shared" si="44"/>
        <v>2.9300444661932512</v>
      </c>
      <c r="AG123">
        <f t="shared" si="45"/>
        <v>0.46762228209104323</v>
      </c>
      <c r="AH123">
        <f t="shared" si="46"/>
        <v>0.53237771790895683</v>
      </c>
      <c r="AI123" s="6"/>
      <c r="AJ123" s="11">
        <v>0.51419999999999999</v>
      </c>
    </row>
    <row r="124" spans="1:36" x14ac:dyDescent="0.25">
      <c r="A124">
        <v>124</v>
      </c>
      <c r="B124" s="1">
        <f t="shared" ca="1" si="28"/>
        <v>44</v>
      </c>
      <c r="D124" s="2" t="str">
        <f t="shared" ca="1" si="27"/>
        <v>Win</v>
      </c>
      <c r="M124">
        <f t="shared" si="48"/>
        <v>6.3607983690210022</v>
      </c>
      <c r="N124">
        <f t="shared" ca="1" si="49"/>
        <v>1</v>
      </c>
      <c r="O124">
        <f t="shared" si="53"/>
        <v>5.4332310828824504</v>
      </c>
      <c r="P124">
        <f t="shared" ca="1" si="47"/>
        <v>78</v>
      </c>
      <c r="Q124">
        <f t="shared" si="50"/>
        <v>73.8</v>
      </c>
      <c r="R124">
        <f t="shared" si="35"/>
        <v>68.366768917117554</v>
      </c>
      <c r="S124">
        <f t="shared" si="36"/>
        <v>79.23323108288244</v>
      </c>
      <c r="T124">
        <f t="shared" si="37"/>
        <v>-5.4332310828824433</v>
      </c>
      <c r="U124">
        <f t="shared" si="38"/>
        <v>5.4332310828824433</v>
      </c>
      <c r="V124">
        <f t="shared" ca="1" si="39"/>
        <v>4.2000000000000028</v>
      </c>
      <c r="W124">
        <f t="shared" ca="1" si="40"/>
        <v>14.77550615352477</v>
      </c>
      <c r="X124">
        <f t="shared" si="41"/>
        <v>6.3607983690210022</v>
      </c>
      <c r="Y124">
        <f t="shared" si="51"/>
        <v>2.1379846632887514</v>
      </c>
      <c r="Z124">
        <f t="shared" si="52"/>
        <v>18.92424982558251</v>
      </c>
      <c r="AA124">
        <f t="shared" si="42"/>
        <v>2.1379846632887514</v>
      </c>
      <c r="AB124" s="6">
        <f t="shared" si="33"/>
        <v>0.33611891766627577</v>
      </c>
      <c r="AC124" s="8">
        <f t="shared" si="43"/>
        <v>-3.8032617580177099</v>
      </c>
      <c r="AF124">
        <f t="shared" si="44"/>
        <v>2.9652184832987336</v>
      </c>
      <c r="AG124">
        <f t="shared" si="45"/>
        <v>0.4661708029828831</v>
      </c>
      <c r="AH124">
        <f t="shared" si="46"/>
        <v>0.53382919701711695</v>
      </c>
      <c r="AI124" s="6"/>
      <c r="AJ124" s="11">
        <v>0.51600000000000001</v>
      </c>
    </row>
    <row r="125" spans="1:36" x14ac:dyDescent="0.25">
      <c r="A125">
        <v>125</v>
      </c>
      <c r="B125" s="1">
        <f t="shared" ca="1" si="28"/>
        <v>0</v>
      </c>
      <c r="D125" s="2" t="str">
        <f t="shared" ca="1" si="27"/>
        <v>Win</v>
      </c>
      <c r="M125">
        <f t="shared" si="48"/>
        <v>6.4572000872519162</v>
      </c>
      <c r="N125">
        <f t="shared" ca="1" si="49"/>
        <v>1</v>
      </c>
      <c r="O125">
        <f t="shared" si="53"/>
        <v>5.4552726787943424</v>
      </c>
      <c r="P125">
        <f t="shared" ca="1" si="47"/>
        <v>79</v>
      </c>
      <c r="Q125">
        <f t="shared" si="50"/>
        <v>74.399999999999991</v>
      </c>
      <c r="R125">
        <f t="shared" si="35"/>
        <v>68.944727321205647</v>
      </c>
      <c r="S125">
        <f t="shared" si="36"/>
        <v>79.855272678794336</v>
      </c>
      <c r="T125">
        <f t="shared" si="37"/>
        <v>-5.4552726787943442</v>
      </c>
      <c r="U125">
        <f t="shared" si="38"/>
        <v>5.4552726787943442</v>
      </c>
      <c r="V125">
        <f t="shared" ca="1" si="39"/>
        <v>4.6000000000000085</v>
      </c>
      <c r="W125">
        <f t="shared" ca="1" si="40"/>
        <v>16.253056768877265</v>
      </c>
      <c r="X125">
        <f t="shared" si="41"/>
        <v>6.4572000872519162</v>
      </c>
      <c r="Y125">
        <f t="shared" si="51"/>
        <v>2.1608084593929378</v>
      </c>
      <c r="Z125">
        <f t="shared" si="52"/>
        <v>19.296218869172773</v>
      </c>
      <c r="AA125">
        <f t="shared" si="42"/>
        <v>2.1608084593929378</v>
      </c>
      <c r="AB125" s="6">
        <f t="shared" si="33"/>
        <v>0.3346355123266041</v>
      </c>
      <c r="AC125" s="8">
        <f t="shared" si="43"/>
        <v>-3.8186908751560407</v>
      </c>
      <c r="AF125">
        <f t="shared" si="44"/>
        <v>3.0008525965493469</v>
      </c>
      <c r="AG125">
        <f t="shared" si="45"/>
        <v>0.4647296902683502</v>
      </c>
      <c r="AH125">
        <f t="shared" si="46"/>
        <v>0.5352703097316498</v>
      </c>
      <c r="AI125" s="6"/>
      <c r="AJ125" s="11">
        <v>0.51619999999999999</v>
      </c>
    </row>
    <row r="126" spans="1:36" x14ac:dyDescent="0.25">
      <c r="A126">
        <v>126</v>
      </c>
      <c r="B126" s="1">
        <f t="shared" ca="1" si="28"/>
        <v>69</v>
      </c>
      <c r="D126" s="2" t="str">
        <f t="shared" ca="1" si="27"/>
        <v>Lose</v>
      </c>
      <c r="M126">
        <f t="shared" si="48"/>
        <v>6.5550628314010764</v>
      </c>
      <c r="N126">
        <f t="shared" ca="1" si="49"/>
        <v>1</v>
      </c>
      <c r="O126">
        <f t="shared" si="53"/>
        <v>5.4772255750516612</v>
      </c>
      <c r="P126">
        <f t="shared" ca="1" si="47"/>
        <v>80</v>
      </c>
      <c r="Q126">
        <f t="shared" si="50"/>
        <v>75</v>
      </c>
      <c r="R126">
        <f t="shared" si="35"/>
        <v>69.522774424948338</v>
      </c>
      <c r="S126">
        <f t="shared" si="36"/>
        <v>80.477225575051662</v>
      </c>
      <c r="T126">
        <f t="shared" si="37"/>
        <v>-5.4772255750516621</v>
      </c>
      <c r="U126">
        <f t="shared" si="38"/>
        <v>5.4772255750516621</v>
      </c>
      <c r="V126">
        <f t="shared" ca="1" si="39"/>
        <v>5</v>
      </c>
      <c r="W126">
        <f t="shared" ca="1" si="40"/>
        <v>17.87836244576496</v>
      </c>
      <c r="X126">
        <f t="shared" si="41"/>
        <v>6.5550628314010764</v>
      </c>
      <c r="Y126">
        <f t="shared" si="51"/>
        <v>2.183914780239173</v>
      </c>
      <c r="Z126">
        <f t="shared" si="52"/>
        <v>19.675149008749386</v>
      </c>
      <c r="AA126">
        <f t="shared" si="42"/>
        <v>2.1839147802391734</v>
      </c>
      <c r="AB126" s="6">
        <f t="shared" si="33"/>
        <v>0.33316458383548164</v>
      </c>
      <c r="AC126" s="8">
        <f t="shared" si="43"/>
        <v>-3.8340579025361632</v>
      </c>
      <c r="AF126">
        <f t="shared" si="44"/>
        <v>3.0369527769163227</v>
      </c>
      <c r="AG126">
        <f t="shared" si="45"/>
        <v>0.46329880506533688</v>
      </c>
      <c r="AH126">
        <f t="shared" si="46"/>
        <v>0.53670119493466317</v>
      </c>
      <c r="AI126" s="6"/>
      <c r="AJ126" s="11">
        <v>0.51729999999999998</v>
      </c>
    </row>
    <row r="127" spans="1:36" x14ac:dyDescent="0.25">
      <c r="A127">
        <v>127</v>
      </c>
      <c r="B127" s="1">
        <f t="shared" ca="1" si="28"/>
        <v>38</v>
      </c>
      <c r="D127" s="2" t="str">
        <f t="shared" ca="1" si="27"/>
        <v>Win</v>
      </c>
      <c r="M127">
        <f t="shared" si="48"/>
        <v>6.6544087441934545</v>
      </c>
      <c r="N127">
        <f t="shared" ca="1" si="49"/>
        <v>0</v>
      </c>
      <c r="O127">
        <f t="shared" si="53"/>
        <v>5.4990908339470082</v>
      </c>
      <c r="P127">
        <f t="shared" ca="1" si="47"/>
        <v>80</v>
      </c>
      <c r="Q127">
        <f t="shared" si="50"/>
        <v>75.599999999999994</v>
      </c>
      <c r="R127">
        <f t="shared" si="35"/>
        <v>70.100909166052986</v>
      </c>
      <c r="S127">
        <f t="shared" si="36"/>
        <v>81.099090833947002</v>
      </c>
      <c r="T127">
        <f t="shared" si="37"/>
        <v>-5.4990908339470082</v>
      </c>
      <c r="U127">
        <f t="shared" si="38"/>
        <v>5.4990908339470082</v>
      </c>
      <c r="V127">
        <f t="shared" ca="1" si="39"/>
        <v>4.4000000000000057</v>
      </c>
      <c r="W127">
        <f t="shared" ca="1" si="40"/>
        <v>16.090526201188482</v>
      </c>
      <c r="X127">
        <f t="shared" si="41"/>
        <v>6.6544087441934545</v>
      </c>
      <c r="Y127">
        <f t="shared" si="51"/>
        <v>2.2073070033983164</v>
      </c>
      <c r="Z127">
        <f t="shared" si="52"/>
        <v>20.061167597721617</v>
      </c>
      <c r="AA127">
        <f t="shared" si="42"/>
        <v>2.2073070033983164</v>
      </c>
      <c r="AB127" s="6">
        <f t="shared" si="33"/>
        <v>0.33170595439067102</v>
      </c>
      <c r="AC127" s="8">
        <f t="shared" si="43"/>
        <v>-3.8493635837629054</v>
      </c>
      <c r="AF127">
        <f t="shared" si="44"/>
        <v>3.0735250775485854</v>
      </c>
      <c r="AG127">
        <f t="shared" si="45"/>
        <v>0.46187801136058876</v>
      </c>
      <c r="AH127">
        <f t="shared" si="46"/>
        <v>0.5381219886394113</v>
      </c>
      <c r="AI127" s="6"/>
      <c r="AJ127" s="11">
        <v>0.51829999999999998</v>
      </c>
    </row>
    <row r="128" spans="1:36" x14ac:dyDescent="0.25">
      <c r="A128">
        <v>128</v>
      </c>
      <c r="B128" s="1">
        <f t="shared" ca="1" si="28"/>
        <v>14</v>
      </c>
      <c r="D128" s="2" t="str">
        <f t="shared" ca="1" si="27"/>
        <v>Win</v>
      </c>
      <c r="M128">
        <f t="shared" si="48"/>
        <v>6.755260303940319</v>
      </c>
      <c r="N128">
        <f t="shared" ca="1" si="49"/>
        <v>1</v>
      </c>
      <c r="O128">
        <f t="shared" si="53"/>
        <v>5.5208694967369052</v>
      </c>
      <c r="P128">
        <f t="shared" ca="1" si="47"/>
        <v>81</v>
      </c>
      <c r="Q128">
        <f t="shared" si="50"/>
        <v>76.2</v>
      </c>
      <c r="R128">
        <f t="shared" si="35"/>
        <v>70.679130503263096</v>
      </c>
      <c r="S128">
        <f t="shared" si="36"/>
        <v>81.72086949673691</v>
      </c>
      <c r="T128">
        <f t="shared" si="37"/>
        <v>-5.520869496736907</v>
      </c>
      <c r="U128">
        <f t="shared" si="38"/>
        <v>5.520869496736907</v>
      </c>
      <c r="V128">
        <f t="shared" ca="1" si="39"/>
        <v>4.7999999999999972</v>
      </c>
      <c r="W128">
        <f t="shared" ca="1" si="40"/>
        <v>17.699578821307302</v>
      </c>
      <c r="X128">
        <f t="shared" si="41"/>
        <v>6.755260303940319</v>
      </c>
      <c r="Y128">
        <f t="shared" si="51"/>
        <v>2.2309885522231325</v>
      </c>
      <c r="Z128">
        <f t="shared" si="52"/>
        <v>20.454404272276069</v>
      </c>
      <c r="AA128">
        <f t="shared" si="42"/>
        <v>2.2309885522231325</v>
      </c>
      <c r="AB128" s="6">
        <f t="shared" si="33"/>
        <v>0.33025944994625966</v>
      </c>
      <c r="AC128" s="8">
        <f t="shared" si="43"/>
        <v>-3.8646086477158348</v>
      </c>
      <c r="AF128">
        <f t="shared" si="44"/>
        <v>3.1105756348199769</v>
      </c>
      <c r="AG128">
        <f t="shared" si="45"/>
        <v>0.46046717592889636</v>
      </c>
      <c r="AH128">
        <f t="shared" si="46"/>
        <v>0.5395328240711037</v>
      </c>
      <c r="AI128" s="6"/>
      <c r="AJ128" s="11">
        <v>0.51829999999999998</v>
      </c>
    </row>
    <row r="129" spans="1:36" x14ac:dyDescent="0.25">
      <c r="A129">
        <v>129</v>
      </c>
      <c r="B129" s="1">
        <f t="shared" ca="1" si="28"/>
        <v>41</v>
      </c>
      <c r="D129" s="2" t="str">
        <f t="shared" ref="D129:D192" ca="1" si="54">IF((B129&lt;=$F$9),"Win","Lose")</f>
        <v>Win</v>
      </c>
      <c r="M129">
        <f t="shared" si="48"/>
        <v>6.857640329625232</v>
      </c>
      <c r="N129">
        <f t="shared" ca="1" si="49"/>
        <v>1</v>
      </c>
      <c r="O129">
        <f t="shared" si="53"/>
        <v>5.5425625842204074</v>
      </c>
      <c r="P129">
        <f t="shared" ca="1" si="47"/>
        <v>82</v>
      </c>
      <c r="Q129">
        <f t="shared" si="50"/>
        <v>76.8</v>
      </c>
      <c r="R129">
        <f t="shared" si="35"/>
        <v>71.257437415779592</v>
      </c>
      <c r="S129">
        <f t="shared" si="36"/>
        <v>82.342562584220403</v>
      </c>
      <c r="T129">
        <f t="shared" si="37"/>
        <v>-5.5425625842204056</v>
      </c>
      <c r="U129">
        <f t="shared" si="38"/>
        <v>5.5425625842204056</v>
      </c>
      <c r="V129">
        <f t="shared" ca="1" si="39"/>
        <v>5.2000000000000028</v>
      </c>
      <c r="W129">
        <f t="shared" ca="1" si="40"/>
        <v>19.469536703438049</v>
      </c>
      <c r="X129">
        <f t="shared" si="41"/>
        <v>6.857640329625232</v>
      </c>
      <c r="Y129">
        <f t="shared" si="51"/>
        <v>2.2549628963521284</v>
      </c>
      <c r="Z129">
        <f t="shared" si="52"/>
        <v>20.854990991904476</v>
      </c>
      <c r="AA129">
        <f t="shared" si="42"/>
        <v>2.2549628963521284</v>
      </c>
      <c r="AB129" s="6">
        <f t="shared" si="33"/>
        <v>0.32882490010603421</v>
      </c>
      <c r="AC129" s="8">
        <f t="shared" si="43"/>
        <v>-3.8797938089542838</v>
      </c>
      <c r="AF129">
        <f t="shared" si="44"/>
        <v>3.1481106693931706</v>
      </c>
      <c r="AG129">
        <f t="shared" si="45"/>
        <v>0.45906616825516922</v>
      </c>
      <c r="AH129">
        <f t="shared" si="46"/>
        <v>0.54093383174483078</v>
      </c>
      <c r="AI129" s="6"/>
      <c r="AJ129" s="11">
        <v>0.51910000000000001</v>
      </c>
    </row>
    <row r="130" spans="1:36" x14ac:dyDescent="0.25">
      <c r="A130">
        <v>130</v>
      </c>
      <c r="B130" s="1">
        <f t="shared" ref="B130:B193" ca="1" si="55">RANDBETWEEN(0, 100)</f>
        <v>22</v>
      </c>
      <c r="D130" s="2" t="str">
        <f t="shared" ca="1" si="54"/>
        <v>Win</v>
      </c>
      <c r="M130">
        <f t="shared" si="48"/>
        <v>6.9615719860671632</v>
      </c>
      <c r="N130">
        <f t="shared" ref="N130:N161" ca="1" si="56">IF(D129 = "Win", 1, 0)</f>
        <v>1</v>
      </c>
      <c r="O130">
        <f t="shared" si="53"/>
        <v>5.5641710972974217</v>
      </c>
      <c r="P130">
        <f t="shared" ca="1" si="47"/>
        <v>83</v>
      </c>
      <c r="Q130">
        <f t="shared" ref="Q130:Q161" si="57">$F$8*A129</f>
        <v>77.399999999999991</v>
      </c>
      <c r="R130">
        <f t="shared" si="35"/>
        <v>71.835828902702573</v>
      </c>
      <c r="S130">
        <f t="shared" si="36"/>
        <v>82.96417109729741</v>
      </c>
      <c r="T130">
        <f t="shared" si="37"/>
        <v>-5.5641710972974181</v>
      </c>
      <c r="U130">
        <f t="shared" si="38"/>
        <v>5.5641710972974181</v>
      </c>
      <c r="V130">
        <f t="shared" ca="1" si="39"/>
        <v>5.6000000000000085</v>
      </c>
      <c r="W130">
        <f t="shared" ca="1" si="40"/>
        <v>21.41649037378188</v>
      </c>
      <c r="X130">
        <f t="shared" si="41"/>
        <v>6.9615719860671632</v>
      </c>
      <c r="Y130">
        <f t="shared" ref="Y130:Y161" si="58">M130/$I$5^U130</f>
        <v>2.2792335522231366</v>
      </c>
      <c r="Z130">
        <f t="shared" ref="Z130:Z161" si="59">M130*$I$5^U130</f>
        <v>21.263062080638647</v>
      </c>
      <c r="AA130">
        <f t="shared" si="42"/>
        <v>2.2792335522231371</v>
      </c>
      <c r="AB130" s="6">
        <f t="shared" ref="AB130:AB193" si="60">AA130/M130</f>
        <v>0.32740213802066226</v>
      </c>
      <c r="AC130" s="8">
        <f t="shared" si="43"/>
        <v>-3.8949197681081924</v>
      </c>
      <c r="AF130">
        <f t="shared" si="44"/>
        <v>3.1861364873004159</v>
      </c>
      <c r="AG130">
        <f t="shared" si="45"/>
        <v>0.45767486045926481</v>
      </c>
      <c r="AH130">
        <f t="shared" si="46"/>
        <v>0.54232513954073513</v>
      </c>
      <c r="AI130" s="6"/>
      <c r="AJ130" s="11">
        <v>0.52080000000000004</v>
      </c>
    </row>
    <row r="131" spans="1:36" x14ac:dyDescent="0.25">
      <c r="A131">
        <v>131</v>
      </c>
      <c r="B131" s="1">
        <f t="shared" ca="1" si="55"/>
        <v>73</v>
      </c>
      <c r="D131" s="2" t="str">
        <f t="shared" ca="1" si="54"/>
        <v>Lose</v>
      </c>
      <c r="M131">
        <f t="shared" si="48"/>
        <v>7.0670787891618128</v>
      </c>
      <c r="N131">
        <f t="shared" ca="1" si="56"/>
        <v>1</v>
      </c>
      <c r="O131">
        <f t="shared" ref="O131:O162" si="61">SQRT(A130*$F$8*(1-$F$8))</f>
        <v>5.5856960175075772</v>
      </c>
      <c r="P131">
        <f t="shared" ca="1" si="47"/>
        <v>84</v>
      </c>
      <c r="Q131">
        <f t="shared" si="57"/>
        <v>78</v>
      </c>
      <c r="R131">
        <f t="shared" ref="R131:R194" si="62">Q131-O131</f>
        <v>72.414303982492427</v>
      </c>
      <c r="S131">
        <f t="shared" ref="S131:S194" si="63">Q131+O131</f>
        <v>83.585696017507573</v>
      </c>
      <c r="T131">
        <f t="shared" ref="T131:T194" si="64">R131-Q131</f>
        <v>-5.5856960175075727</v>
      </c>
      <c r="U131">
        <f t="shared" ref="U131:U194" si="65">S131-Q131</f>
        <v>5.5856960175075727</v>
      </c>
      <c r="V131">
        <f t="shared" ref="V131:V194" ca="1" si="66">P131-Q131</f>
        <v>6</v>
      </c>
      <c r="W131">
        <f t="shared" ref="W131:W194" ca="1" si="67">M131*$I$5^V131</f>
        <v>23.558139411160024</v>
      </c>
      <c r="X131">
        <f t="shared" ref="X131:X194" si="68">M131</f>
        <v>7.0670787891618128</v>
      </c>
      <c r="Y131">
        <f t="shared" si="58"/>
        <v>2.3038040835966758</v>
      </c>
      <c r="Z131">
        <f t="shared" si="59"/>
        <v>21.678754269004223</v>
      </c>
      <c r="AA131">
        <f t="shared" ref="AA131:AA194" si="69">M131*$I$5^T131</f>
        <v>2.3038040835966753</v>
      </c>
      <c r="AB131" s="6">
        <f t="shared" si="60"/>
        <v>0.32599100028852468</v>
      </c>
      <c r="AC131" s="8">
        <f t="shared" ref="AC131:AC194" si="70">T131*0.7</f>
        <v>-3.9099872122553005</v>
      </c>
      <c r="AF131">
        <f t="shared" ref="AF131:AF194" si="71">M131*$I$5^AC131</f>
        <v>3.224659481041261</v>
      </c>
      <c r="AG131">
        <f t="shared" ref="AG131:AG194" si="72">AF131/M131</f>
        <v>0.45629312722346488</v>
      </c>
      <c r="AH131">
        <f t="shared" ref="AH131:AH194" si="73">1-AG131</f>
        <v>0.54370687277653507</v>
      </c>
      <c r="AI131" s="6"/>
      <c r="AJ131" s="11">
        <v>0.52200000000000002</v>
      </c>
    </row>
    <row r="132" spans="1:36" x14ac:dyDescent="0.25">
      <c r="A132">
        <v>132</v>
      </c>
      <c r="B132" s="1">
        <f t="shared" ca="1" si="55"/>
        <v>68</v>
      </c>
      <c r="D132" s="2" t="str">
        <f t="shared" ca="1" si="54"/>
        <v>Lose</v>
      </c>
      <c r="M132">
        <f t="shared" si="48"/>
        <v>7.1741846112024046</v>
      </c>
      <c r="N132">
        <f t="shared" ca="1" si="56"/>
        <v>0</v>
      </c>
      <c r="O132">
        <f t="shared" si="61"/>
        <v>5.6071383075504739</v>
      </c>
      <c r="P132">
        <f t="shared" ref="P132:P195" ca="1" si="74">P131+N132</f>
        <v>84</v>
      </c>
      <c r="Q132">
        <f t="shared" si="57"/>
        <v>78.599999999999994</v>
      </c>
      <c r="R132">
        <f t="shared" si="62"/>
        <v>72.992861692449523</v>
      </c>
      <c r="S132">
        <f t="shared" si="63"/>
        <v>84.207138307550466</v>
      </c>
      <c r="T132">
        <f t="shared" si="64"/>
        <v>-5.6071383075504713</v>
      </c>
      <c r="U132">
        <f t="shared" si="65"/>
        <v>5.6071383075504713</v>
      </c>
      <c r="V132">
        <f t="shared" ca="1" si="66"/>
        <v>5.4000000000000057</v>
      </c>
      <c r="W132">
        <f t="shared" ca="1" si="67"/>
        <v>21.202325470044048</v>
      </c>
      <c r="X132">
        <f t="shared" si="68"/>
        <v>7.1741846112024046</v>
      </c>
      <c r="Y132">
        <f t="shared" si="58"/>
        <v>2.3286781020890426</v>
      </c>
      <c r="Z132">
        <f t="shared" si="59"/>
        <v>22.102206736706524</v>
      </c>
      <c r="AA132">
        <f t="shared" si="69"/>
        <v>2.3286781020890426</v>
      </c>
      <c r="AB132" s="6">
        <f t="shared" si="60"/>
        <v>0.32459132686003633</v>
      </c>
      <c r="AC132" s="8">
        <f t="shared" si="70"/>
        <v>-3.9249968152853296</v>
      </c>
      <c r="AF132">
        <f t="shared" si="71"/>
        <v>3.2636861306973759</v>
      </c>
      <c r="AG132">
        <f t="shared" si="72"/>
        <v>0.45492084572247676</v>
      </c>
      <c r="AH132">
        <f t="shared" si="73"/>
        <v>0.54507915427752329</v>
      </c>
      <c r="AI132" s="6"/>
      <c r="AJ132" s="11">
        <v>0.52270000000000005</v>
      </c>
    </row>
    <row r="133" spans="1:36" x14ac:dyDescent="0.25">
      <c r="A133">
        <v>133</v>
      </c>
      <c r="B133" s="1">
        <f t="shared" ca="1" si="55"/>
        <v>88</v>
      </c>
      <c r="D133" s="2" t="str">
        <f t="shared" ca="1" si="54"/>
        <v>Lose</v>
      </c>
      <c r="M133">
        <f t="shared" si="48"/>
        <v>7.2829136862810948</v>
      </c>
      <c r="N133">
        <f t="shared" ca="1" si="56"/>
        <v>0</v>
      </c>
      <c r="O133">
        <f t="shared" si="61"/>
        <v>5.6284989117881157</v>
      </c>
      <c r="P133">
        <f t="shared" ca="1" si="74"/>
        <v>84</v>
      </c>
      <c r="Q133">
        <f t="shared" si="57"/>
        <v>79.2</v>
      </c>
      <c r="R133">
        <f t="shared" si="62"/>
        <v>73.571501088211889</v>
      </c>
      <c r="S133">
        <f t="shared" si="63"/>
        <v>84.828498911788117</v>
      </c>
      <c r="T133">
        <f t="shared" si="64"/>
        <v>-5.6284989117881139</v>
      </c>
      <c r="U133">
        <f t="shared" si="65"/>
        <v>5.6284989117881139</v>
      </c>
      <c r="V133">
        <f t="shared" ca="1" si="66"/>
        <v>4.7999999999999972</v>
      </c>
      <c r="W133">
        <f t="shared" ca="1" si="67"/>
        <v>19.08209292303961</v>
      </c>
      <c r="X133">
        <f t="shared" si="68"/>
        <v>7.2829136862810948</v>
      </c>
      <c r="Y133">
        <f t="shared" si="58"/>
        <v>2.3538592677151549</v>
      </c>
      <c r="Z133">
        <f t="shared" si="59"/>
        <v>22.533561156061037</v>
      </c>
      <c r="AA133">
        <f t="shared" si="69"/>
        <v>2.3538592677151549</v>
      </c>
      <c r="AB133" s="6">
        <f t="shared" si="60"/>
        <v>0.32320296094530759</v>
      </c>
      <c r="AC133" s="8">
        <f t="shared" si="70"/>
        <v>-3.9399492382516796</v>
      </c>
      <c r="AF133">
        <f t="shared" si="71"/>
        <v>3.3032230050646163</v>
      </c>
      <c r="AG133">
        <f t="shared" si="72"/>
        <v>0.4535578955558589</v>
      </c>
      <c r="AH133">
        <f t="shared" si="73"/>
        <v>0.5464421044441411</v>
      </c>
      <c r="AI133" s="6"/>
      <c r="AJ133" s="11">
        <v>0.52280000000000004</v>
      </c>
    </row>
    <row r="134" spans="1:36" x14ac:dyDescent="0.25">
      <c r="A134">
        <v>134</v>
      </c>
      <c r="B134" s="1">
        <f t="shared" ca="1" si="55"/>
        <v>15</v>
      </c>
      <c r="D134" s="2" t="str">
        <f t="shared" ca="1" si="54"/>
        <v>Win</v>
      </c>
      <c r="M134">
        <f t="shared" si="48"/>
        <v>7.3932906157722584</v>
      </c>
      <c r="N134">
        <f t="shared" ca="1" si="56"/>
        <v>0</v>
      </c>
      <c r="O134">
        <f t="shared" si="61"/>
        <v>5.649778756730214</v>
      </c>
      <c r="P134">
        <f t="shared" ca="1" si="74"/>
        <v>84</v>
      </c>
      <c r="Q134">
        <f t="shared" si="57"/>
        <v>79.8</v>
      </c>
      <c r="R134">
        <f t="shared" si="62"/>
        <v>74.150221243269783</v>
      </c>
      <c r="S134">
        <f t="shared" si="63"/>
        <v>85.449778756730211</v>
      </c>
      <c r="T134">
        <f t="shared" si="64"/>
        <v>-5.649778756730214</v>
      </c>
      <c r="U134">
        <f t="shared" si="65"/>
        <v>5.649778756730214</v>
      </c>
      <c r="V134">
        <f t="shared" ca="1" si="66"/>
        <v>4.2000000000000028</v>
      </c>
      <c r="W134">
        <f t="shared" ca="1" si="67"/>
        <v>17.17388363073567</v>
      </c>
      <c r="X134">
        <f t="shared" si="68"/>
        <v>7.3932906157722584</v>
      </c>
      <c r="Y134">
        <f t="shared" si="58"/>
        <v>2.3793512894411544</v>
      </c>
      <c r="Z134">
        <f t="shared" si="59"/>
        <v>22.972961736181659</v>
      </c>
      <c r="AA134">
        <f t="shared" si="69"/>
        <v>2.3793512894411544</v>
      </c>
      <c r="AB134" s="6">
        <f t="shared" si="60"/>
        <v>0.32182574892500987</v>
      </c>
      <c r="AC134" s="8">
        <f t="shared" si="70"/>
        <v>-3.9548451297111495</v>
      </c>
      <c r="AF134">
        <f t="shared" si="71"/>
        <v>3.3432767628024886</v>
      </c>
      <c r="AG134">
        <f t="shared" si="72"/>
        <v>0.45220415868276675</v>
      </c>
      <c r="AH134">
        <f t="shared" si="73"/>
        <v>0.54779584131723325</v>
      </c>
      <c r="AI134" s="6"/>
      <c r="AJ134" s="11">
        <v>0.52349999999999997</v>
      </c>
    </row>
    <row r="135" spans="1:36" x14ac:dyDescent="0.25">
      <c r="A135">
        <v>135</v>
      </c>
      <c r="B135" s="1">
        <f t="shared" ca="1" si="55"/>
        <v>86</v>
      </c>
      <c r="D135" s="2" t="str">
        <f t="shared" ca="1" si="54"/>
        <v>Lose</v>
      </c>
      <c r="M135">
        <f t="shared" si="48"/>
        <v>7.5053403738988678</v>
      </c>
      <c r="N135">
        <f t="shared" ca="1" si="56"/>
        <v>1</v>
      </c>
      <c r="O135">
        <f t="shared" si="61"/>
        <v>5.6709787515031298</v>
      </c>
      <c r="P135">
        <f t="shared" ca="1" si="74"/>
        <v>85</v>
      </c>
      <c r="Q135">
        <f t="shared" si="57"/>
        <v>80.399999999999991</v>
      </c>
      <c r="R135">
        <f t="shared" si="62"/>
        <v>74.729021248496863</v>
      </c>
      <c r="S135">
        <f t="shared" si="63"/>
        <v>86.070978751503119</v>
      </c>
      <c r="T135">
        <f t="shared" si="64"/>
        <v>-5.670978751503128</v>
      </c>
      <c r="U135">
        <f t="shared" si="65"/>
        <v>5.670978751503128</v>
      </c>
      <c r="V135">
        <f t="shared" ca="1" si="66"/>
        <v>4.6000000000000085</v>
      </c>
      <c r="W135">
        <f t="shared" ca="1" si="67"/>
        <v>18.891271993809259</v>
      </c>
      <c r="X135">
        <f t="shared" si="68"/>
        <v>7.5053403738988678</v>
      </c>
      <c r="Y135">
        <f t="shared" si="58"/>
        <v>2.4051579257467814</v>
      </c>
      <c r="Z135">
        <f t="shared" si="59"/>
        <v>23.420555267939989</v>
      </c>
      <c r="AA135">
        <f t="shared" si="69"/>
        <v>2.405157925746781</v>
      </c>
      <c r="AB135" s="6">
        <f t="shared" si="60"/>
        <v>0.32045954026430806</v>
      </c>
      <c r="AC135" s="8">
        <f t="shared" si="70"/>
        <v>-3.9696851260521893</v>
      </c>
      <c r="AF135">
        <f t="shared" si="71"/>
        <v>3.3838541536011735</v>
      </c>
      <c r="AG135">
        <f t="shared" si="72"/>
        <v>0.45085951935892438</v>
      </c>
      <c r="AH135">
        <f t="shared" si="73"/>
        <v>0.54914048064107557</v>
      </c>
      <c r="AI135" s="6"/>
      <c r="AJ135" s="11">
        <v>0.52400000000000002</v>
      </c>
    </row>
    <row r="136" spans="1:36" x14ac:dyDescent="0.25">
      <c r="A136">
        <v>136</v>
      </c>
      <c r="B136" s="1">
        <f t="shared" ca="1" si="55"/>
        <v>58</v>
      </c>
      <c r="D136" s="2" t="str">
        <f t="shared" ca="1" si="54"/>
        <v>Win</v>
      </c>
      <c r="M136">
        <f t="shared" ref="M136:M199" si="75">1*$J$5^A135</f>
        <v>7.6190883133832417</v>
      </c>
      <c r="N136">
        <f t="shared" ca="1" si="56"/>
        <v>0</v>
      </c>
      <c r="O136">
        <f t="shared" si="61"/>
        <v>5.6920997883030831</v>
      </c>
      <c r="P136">
        <f t="shared" ca="1" si="74"/>
        <v>85</v>
      </c>
      <c r="Q136">
        <f t="shared" si="57"/>
        <v>81</v>
      </c>
      <c r="R136">
        <f t="shared" si="62"/>
        <v>75.307900211696918</v>
      </c>
      <c r="S136">
        <f t="shared" si="63"/>
        <v>86.692099788303082</v>
      </c>
      <c r="T136">
        <f t="shared" si="64"/>
        <v>-5.6920997883030822</v>
      </c>
      <c r="U136">
        <f t="shared" si="65"/>
        <v>5.6920997883030822</v>
      </c>
      <c r="V136">
        <f t="shared" ca="1" si="66"/>
        <v>4</v>
      </c>
      <c r="W136">
        <f t="shared" ca="1" si="67"/>
        <v>17.0021447944283</v>
      </c>
      <c r="X136">
        <f t="shared" si="68"/>
        <v>7.6190883133832417</v>
      </c>
      <c r="Y136">
        <f t="shared" si="58"/>
        <v>2.4312829851975279</v>
      </c>
      <c r="Z136">
        <f t="shared" si="59"/>
        <v>23.876491169709237</v>
      </c>
      <c r="AA136">
        <f t="shared" si="69"/>
        <v>2.4312829851975279</v>
      </c>
      <c r="AB136" s="6">
        <f t="shared" si="60"/>
        <v>0.31910418742973218</v>
      </c>
      <c r="AC136" s="8">
        <f t="shared" si="70"/>
        <v>-3.9844698518121571</v>
      </c>
      <c r="AF136">
        <f t="shared" si="71"/>
        <v>3.4249620193662471</v>
      </c>
      <c r="AG136">
        <f t="shared" si="72"/>
        <v>0.44952386407572681</v>
      </c>
      <c r="AH136">
        <f t="shared" si="73"/>
        <v>0.55047613592427314</v>
      </c>
      <c r="AI136" s="6"/>
      <c r="AJ136" s="11">
        <v>0.52449999999999997</v>
      </c>
    </row>
    <row r="137" spans="1:36" x14ac:dyDescent="0.25">
      <c r="A137">
        <v>137</v>
      </c>
      <c r="B137" s="1">
        <f t="shared" ca="1" si="55"/>
        <v>82</v>
      </c>
      <c r="D137" s="2" t="str">
        <f t="shared" ca="1" si="54"/>
        <v>Lose</v>
      </c>
      <c r="M137">
        <f t="shared" si="75"/>
        <v>7.734560171183424</v>
      </c>
      <c r="N137">
        <f t="shared" ca="1" si="56"/>
        <v>1</v>
      </c>
      <c r="O137">
        <f t="shared" si="61"/>
        <v>5.7131427428342798</v>
      </c>
      <c r="P137">
        <f t="shared" ca="1" si="74"/>
        <v>86</v>
      </c>
      <c r="Q137">
        <f t="shared" si="57"/>
        <v>81.599999999999994</v>
      </c>
      <c r="R137">
        <f t="shared" si="62"/>
        <v>75.886857257165715</v>
      </c>
      <c r="S137">
        <f t="shared" si="63"/>
        <v>87.313142742834273</v>
      </c>
      <c r="T137">
        <f t="shared" si="64"/>
        <v>-5.7131427428342789</v>
      </c>
      <c r="U137">
        <f t="shared" si="65"/>
        <v>5.7131427428342789</v>
      </c>
      <c r="V137">
        <f t="shared" ca="1" si="66"/>
        <v>4.4000000000000057</v>
      </c>
      <c r="W137">
        <f t="shared" ca="1" si="67"/>
        <v>18.702359273871153</v>
      </c>
      <c r="X137">
        <f t="shared" si="68"/>
        <v>7.734560171183424</v>
      </c>
      <c r="Y137">
        <f t="shared" si="58"/>
        <v>2.4577303270266313</v>
      </c>
      <c r="Z137">
        <f t="shared" si="59"/>
        <v>24.34092153390624</v>
      </c>
      <c r="AA137">
        <f t="shared" si="69"/>
        <v>2.4577303270266313</v>
      </c>
      <c r="AB137" s="6">
        <f t="shared" si="60"/>
        <v>0.31775954580887139</v>
      </c>
      <c r="AC137" s="8">
        <f t="shared" si="70"/>
        <v>-3.9991999199839952</v>
      </c>
      <c r="AF137">
        <f t="shared" si="71"/>
        <v>3.4666072954213205</v>
      </c>
      <c r="AG137">
        <f t="shared" si="72"/>
        <v>0.44819708150139237</v>
      </c>
      <c r="AH137">
        <f t="shared" si="73"/>
        <v>0.55180291849860763</v>
      </c>
      <c r="AI137" s="6"/>
      <c r="AJ137" s="11">
        <v>0.52590000000000003</v>
      </c>
    </row>
    <row r="138" spans="1:36" x14ac:dyDescent="0.25">
      <c r="A138">
        <v>138</v>
      </c>
      <c r="B138" s="1">
        <f t="shared" ca="1" si="55"/>
        <v>16</v>
      </c>
      <c r="D138" s="2" t="str">
        <f t="shared" ca="1" si="54"/>
        <v>Win</v>
      </c>
      <c r="M138">
        <f t="shared" si="75"/>
        <v>7.8517820743165103</v>
      </c>
      <c r="N138">
        <f t="shared" ca="1" si="56"/>
        <v>0</v>
      </c>
      <c r="O138">
        <f t="shared" si="61"/>
        <v>5.7341084747325803</v>
      </c>
      <c r="P138">
        <f t="shared" ca="1" si="74"/>
        <v>86</v>
      </c>
      <c r="Q138">
        <f t="shared" si="57"/>
        <v>82.2</v>
      </c>
      <c r="R138">
        <f t="shared" si="62"/>
        <v>76.465891525267423</v>
      </c>
      <c r="S138">
        <f t="shared" si="63"/>
        <v>87.934108474732582</v>
      </c>
      <c r="T138">
        <f t="shared" si="64"/>
        <v>-5.7341084747325795</v>
      </c>
      <c r="U138">
        <f t="shared" si="65"/>
        <v>5.7341084747325795</v>
      </c>
      <c r="V138">
        <f t="shared" ca="1" si="66"/>
        <v>3.7999999999999972</v>
      </c>
      <c r="W138">
        <f t="shared" ca="1" si="67"/>
        <v>16.832123346484007</v>
      </c>
      <c r="X138">
        <f t="shared" si="68"/>
        <v>7.8517820743165103</v>
      </c>
      <c r="Y138">
        <f t="shared" si="58"/>
        <v>2.48450386172689</v>
      </c>
      <c r="Z138">
        <f t="shared" si="59"/>
        <v>24.814001174345943</v>
      </c>
      <c r="AA138">
        <f t="shared" si="69"/>
        <v>2.48450386172689</v>
      </c>
      <c r="AB138" s="6">
        <f t="shared" si="60"/>
        <v>0.31642547363276935</v>
      </c>
      <c r="AC138" s="8">
        <f t="shared" si="70"/>
        <v>-4.0138759323128053</v>
      </c>
      <c r="AF138">
        <f t="shared" si="71"/>
        <v>3.5087970117287042</v>
      </c>
      <c r="AG138">
        <f t="shared" si="72"/>
        <v>0.44687906242407288</v>
      </c>
      <c r="AH138">
        <f t="shared" si="73"/>
        <v>0.55312093757592717</v>
      </c>
      <c r="AI138" s="6"/>
      <c r="AJ138" s="11">
        <v>0.52710000000000001</v>
      </c>
    </row>
    <row r="139" spans="1:36" x14ac:dyDescent="0.25">
      <c r="A139">
        <v>139</v>
      </c>
      <c r="B139" s="1">
        <f t="shared" ca="1" si="55"/>
        <v>95</v>
      </c>
      <c r="D139" s="2" t="str">
        <f t="shared" ca="1" si="54"/>
        <v>Lose</v>
      </c>
      <c r="M139">
        <f t="shared" si="75"/>
        <v>7.9707805457702285</v>
      </c>
      <c r="N139">
        <f t="shared" ca="1" si="56"/>
        <v>1</v>
      </c>
      <c r="O139">
        <f t="shared" si="61"/>
        <v>5.7549978279752629</v>
      </c>
      <c r="P139">
        <f t="shared" ca="1" si="74"/>
        <v>87</v>
      </c>
      <c r="Q139">
        <f t="shared" si="57"/>
        <v>82.8</v>
      </c>
      <c r="R139">
        <f t="shared" si="62"/>
        <v>77.045002172024738</v>
      </c>
      <c r="S139">
        <f t="shared" si="63"/>
        <v>88.554997827975257</v>
      </c>
      <c r="T139">
        <f t="shared" si="64"/>
        <v>-5.7549978279752594</v>
      </c>
      <c r="U139">
        <f t="shared" si="65"/>
        <v>5.7549978279752594</v>
      </c>
      <c r="V139">
        <f t="shared" ca="1" si="66"/>
        <v>4.2000000000000028</v>
      </c>
      <c r="W139">
        <f t="shared" ca="1" si="67"/>
        <v>18.515335681132431</v>
      </c>
      <c r="X139">
        <f t="shared" si="68"/>
        <v>7.9707805457702285</v>
      </c>
      <c r="Y139">
        <f t="shared" si="58"/>
        <v>2.5116075516523879</v>
      </c>
      <c r="Z139">
        <f t="shared" si="59"/>
        <v>25.295887674422115</v>
      </c>
      <c r="AA139">
        <f t="shared" si="69"/>
        <v>2.5116075516523879</v>
      </c>
      <c r="AB139" s="6">
        <f t="shared" si="60"/>
        <v>0.31510183190091673</v>
      </c>
      <c r="AC139" s="8">
        <f t="shared" si="70"/>
        <v>-4.028498479582681</v>
      </c>
      <c r="AF139">
        <f t="shared" si="71"/>
        <v>3.5515382941283451</v>
      </c>
      <c r="AG139">
        <f t="shared" si="72"/>
        <v>0.44556969969685128</v>
      </c>
      <c r="AH139">
        <f t="shared" si="73"/>
        <v>0.55443030030314877</v>
      </c>
      <c r="AI139" s="6"/>
      <c r="AJ139" s="11">
        <v>0.52849999999999997</v>
      </c>
    </row>
    <row r="140" spans="1:36" x14ac:dyDescent="0.25">
      <c r="A140">
        <v>140</v>
      </c>
      <c r="B140" s="1">
        <f t="shared" ca="1" si="55"/>
        <v>94</v>
      </c>
      <c r="D140" s="2" t="str">
        <f t="shared" ca="1" si="54"/>
        <v>Lose</v>
      </c>
      <c r="M140">
        <f t="shared" si="75"/>
        <v>8.0915825105041073</v>
      </c>
      <c r="N140">
        <f t="shared" ca="1" si="56"/>
        <v>0</v>
      </c>
      <c r="O140">
        <f t="shared" si="61"/>
        <v>5.7758116312774606</v>
      </c>
      <c r="P140">
        <f t="shared" ca="1" si="74"/>
        <v>87</v>
      </c>
      <c r="Q140">
        <f t="shared" si="57"/>
        <v>83.399999999999991</v>
      </c>
      <c r="R140">
        <f t="shared" si="62"/>
        <v>77.624188368722528</v>
      </c>
      <c r="S140">
        <f t="shared" si="63"/>
        <v>89.175811631277455</v>
      </c>
      <c r="T140">
        <f t="shared" si="64"/>
        <v>-5.7758116312774632</v>
      </c>
      <c r="U140">
        <f t="shared" si="65"/>
        <v>5.7758116312774632</v>
      </c>
      <c r="V140">
        <f t="shared" ca="1" si="66"/>
        <v>3.6000000000000085</v>
      </c>
      <c r="W140">
        <f t="shared" ca="1" si="67"/>
        <v>16.663802113019202</v>
      </c>
      <c r="X140">
        <f t="shared" si="68"/>
        <v>8.0915825105041073</v>
      </c>
      <c r="Y140">
        <f t="shared" si="58"/>
        <v>2.5390454116301138</v>
      </c>
      <c r="Z140">
        <f t="shared" si="59"/>
        <v>25.786741436129191</v>
      </c>
      <c r="AA140">
        <f t="shared" si="69"/>
        <v>2.5390454116301138</v>
      </c>
      <c r="AB140" s="6">
        <f t="shared" si="60"/>
        <v>0.31378848430873019</v>
      </c>
      <c r="AC140" s="8">
        <f t="shared" si="70"/>
        <v>-4.0430681418942243</v>
      </c>
      <c r="AF140">
        <f t="shared" si="71"/>
        <v>3.594838365595157</v>
      </c>
      <c r="AG140">
        <f t="shared" si="72"/>
        <v>0.44426888818454352</v>
      </c>
      <c r="AH140">
        <f t="shared" si="73"/>
        <v>0.55573111181545642</v>
      </c>
      <c r="AI140" s="6"/>
      <c r="AJ140" s="11">
        <v>0.52959999999999996</v>
      </c>
    </row>
    <row r="141" spans="1:36" x14ac:dyDescent="0.25">
      <c r="A141">
        <v>141</v>
      </c>
      <c r="B141" s="1">
        <f t="shared" ca="1" si="55"/>
        <v>47</v>
      </c>
      <c r="D141" s="2" t="str">
        <f t="shared" ca="1" si="54"/>
        <v>Win</v>
      </c>
      <c r="M141">
        <f t="shared" si="75"/>
        <v>8.2142153015416053</v>
      </c>
      <c r="N141">
        <f t="shared" ca="1" si="56"/>
        <v>0</v>
      </c>
      <c r="O141">
        <f t="shared" si="61"/>
        <v>5.7965506984757758</v>
      </c>
      <c r="P141">
        <f t="shared" ca="1" si="74"/>
        <v>87</v>
      </c>
      <c r="Q141">
        <f t="shared" si="57"/>
        <v>84</v>
      </c>
      <c r="R141">
        <f t="shared" si="62"/>
        <v>78.20344930152423</v>
      </c>
      <c r="S141">
        <f t="shared" si="63"/>
        <v>89.79655069847577</v>
      </c>
      <c r="T141">
        <f t="shared" si="64"/>
        <v>-5.7965506984757695</v>
      </c>
      <c r="U141">
        <f t="shared" si="65"/>
        <v>5.7965506984757695</v>
      </c>
      <c r="V141">
        <f t="shared" ca="1" si="66"/>
        <v>3</v>
      </c>
      <c r="W141">
        <f t="shared" ca="1" si="67"/>
        <v>14.997421901717255</v>
      </c>
      <c r="X141">
        <f t="shared" si="68"/>
        <v>8.2142153015416053</v>
      </c>
      <c r="Y141">
        <f t="shared" si="58"/>
        <v>2.5668215095816058</v>
      </c>
      <c r="Z141">
        <f t="shared" si="59"/>
        <v>26.286725729939224</v>
      </c>
      <c r="AA141">
        <f t="shared" si="69"/>
        <v>2.5668215095816058</v>
      </c>
      <c r="AB141" s="6">
        <f t="shared" si="60"/>
        <v>0.31248529717742812</v>
      </c>
      <c r="AC141" s="8">
        <f t="shared" si="70"/>
        <v>-4.0575854889330385</v>
      </c>
      <c r="AF141">
        <f t="shared" si="71"/>
        <v>3.6387045475150299</v>
      </c>
      <c r="AG141">
        <f t="shared" si="72"/>
        <v>0.44297652471224302</v>
      </c>
      <c r="AH141">
        <f t="shared" si="73"/>
        <v>0.55702347528775698</v>
      </c>
      <c r="AI141" s="6"/>
      <c r="AJ141" s="11">
        <v>0.53169999999999995</v>
      </c>
    </row>
    <row r="142" spans="1:36" x14ac:dyDescent="0.25">
      <c r="A142">
        <v>142</v>
      </c>
      <c r="B142" s="1">
        <f t="shared" ca="1" si="55"/>
        <v>30</v>
      </c>
      <c r="D142" s="2" t="str">
        <f t="shared" ca="1" si="54"/>
        <v>Win</v>
      </c>
      <c r="M142">
        <f t="shared" si="75"/>
        <v>8.3387066661545592</v>
      </c>
      <c r="N142">
        <f t="shared" ca="1" si="56"/>
        <v>1</v>
      </c>
      <c r="O142">
        <f t="shared" si="61"/>
        <v>5.8172158288995943</v>
      </c>
      <c r="P142">
        <f t="shared" ca="1" si="74"/>
        <v>88</v>
      </c>
      <c r="Q142">
        <f t="shared" si="57"/>
        <v>84.6</v>
      </c>
      <c r="R142">
        <f t="shared" si="62"/>
        <v>78.782784171100403</v>
      </c>
      <c r="S142">
        <f t="shared" si="63"/>
        <v>90.417215828899586</v>
      </c>
      <c r="T142">
        <f t="shared" si="64"/>
        <v>-5.8172158288995917</v>
      </c>
      <c r="U142">
        <f t="shared" si="65"/>
        <v>5.8172158288995917</v>
      </c>
      <c r="V142">
        <f t="shared" ca="1" si="66"/>
        <v>3.4000000000000057</v>
      </c>
      <c r="W142">
        <f t="shared" ca="1" si="67"/>
        <v>16.497164091889001</v>
      </c>
      <c r="X142">
        <f t="shared" si="68"/>
        <v>8.3387066661545592</v>
      </c>
      <c r="Y142">
        <f t="shared" si="58"/>
        <v>2.5949399671545366</v>
      </c>
      <c r="Z142">
        <f t="shared" si="59"/>
        <v>26.796006745550088</v>
      </c>
      <c r="AA142">
        <f t="shared" si="69"/>
        <v>2.5949399671545366</v>
      </c>
      <c r="AB142" s="6">
        <f t="shared" si="60"/>
        <v>0.31119213938619184</v>
      </c>
      <c r="AC142" s="8">
        <f t="shared" si="70"/>
        <v>-4.0720510802297136</v>
      </c>
      <c r="AF142">
        <f t="shared" si="71"/>
        <v>3.6831442609795659</v>
      </c>
      <c r="AG142">
        <f t="shared" si="72"/>
        <v>0.44169250801552279</v>
      </c>
      <c r="AH142">
        <f t="shared" si="73"/>
        <v>0.55830749198447727</v>
      </c>
      <c r="AI142" s="6"/>
      <c r="AJ142" s="11">
        <v>0.53420000000000001</v>
      </c>
    </row>
    <row r="143" spans="1:36" x14ac:dyDescent="0.25">
      <c r="A143">
        <v>143</v>
      </c>
      <c r="B143" s="1">
        <f t="shared" ca="1" si="55"/>
        <v>42</v>
      </c>
      <c r="D143" s="2" t="str">
        <f t="shared" ca="1" si="54"/>
        <v>Win</v>
      </c>
      <c r="M143">
        <f t="shared" si="75"/>
        <v>8.4650847721413722</v>
      </c>
      <c r="N143">
        <f t="shared" ca="1" si="56"/>
        <v>1</v>
      </c>
      <c r="O143">
        <f t="shared" si="61"/>
        <v>5.8378078077305702</v>
      </c>
      <c r="P143">
        <f t="shared" ca="1" si="74"/>
        <v>89</v>
      </c>
      <c r="Q143">
        <f t="shared" si="57"/>
        <v>85.2</v>
      </c>
      <c r="R143">
        <f t="shared" si="62"/>
        <v>79.362192192269433</v>
      </c>
      <c r="S143">
        <f t="shared" si="63"/>
        <v>91.037807807730573</v>
      </c>
      <c r="T143">
        <f t="shared" si="64"/>
        <v>-5.8378078077305702</v>
      </c>
      <c r="U143">
        <f t="shared" si="65"/>
        <v>5.8378078077305702</v>
      </c>
      <c r="V143">
        <f t="shared" ca="1" si="66"/>
        <v>3.7999999999999972</v>
      </c>
      <c r="W143">
        <f t="shared" ca="1" si="67"/>
        <v>18.146880501077874</v>
      </c>
      <c r="X143">
        <f t="shared" si="68"/>
        <v>8.4650847721413722</v>
      </c>
      <c r="Y143">
        <f t="shared" si="58"/>
        <v>2.623404960364466</v>
      </c>
      <c r="Z143">
        <f t="shared" si="59"/>
        <v>27.314753643518479</v>
      </c>
      <c r="AA143">
        <f t="shared" si="69"/>
        <v>2.623404960364466</v>
      </c>
      <c r="AB143" s="6">
        <f t="shared" si="60"/>
        <v>0.30990888230654257</v>
      </c>
      <c r="AC143" s="8">
        <f t="shared" si="70"/>
        <v>-4.0864654654113988</v>
      </c>
      <c r="AF143">
        <f t="shared" si="71"/>
        <v>3.7281650280999439</v>
      </c>
      <c r="AG143">
        <f t="shared" si="72"/>
        <v>0.44041673869225145</v>
      </c>
      <c r="AH143">
        <f t="shared" si="73"/>
        <v>0.55958326130774849</v>
      </c>
      <c r="AI143" s="6"/>
      <c r="AJ143" s="11">
        <v>0.53639999999999999</v>
      </c>
    </row>
    <row r="144" spans="1:36" x14ac:dyDescent="0.25">
      <c r="A144">
        <v>144</v>
      </c>
      <c r="B144" s="1">
        <f t="shared" ca="1" si="55"/>
        <v>71</v>
      </c>
      <c r="D144" s="2" t="str">
        <f t="shared" ca="1" si="54"/>
        <v>Lose</v>
      </c>
      <c r="M144">
        <f t="shared" si="75"/>
        <v>8.5933782142003405</v>
      </c>
      <c r="N144">
        <f t="shared" ca="1" si="56"/>
        <v>1</v>
      </c>
      <c r="O144">
        <f t="shared" si="61"/>
        <v>5.8583274063507238</v>
      </c>
      <c r="P144">
        <f t="shared" ca="1" si="74"/>
        <v>90</v>
      </c>
      <c r="Q144">
        <f t="shared" si="57"/>
        <v>85.8</v>
      </c>
      <c r="R144">
        <f t="shared" si="62"/>
        <v>79.941672593649272</v>
      </c>
      <c r="S144">
        <f t="shared" si="63"/>
        <v>91.658327406350722</v>
      </c>
      <c r="T144">
        <f t="shared" si="64"/>
        <v>-5.8583274063507247</v>
      </c>
      <c r="U144">
        <f t="shared" si="65"/>
        <v>5.8583274063507247</v>
      </c>
      <c r="V144">
        <f t="shared" ca="1" si="66"/>
        <v>4.2000000000000028</v>
      </c>
      <c r="W144">
        <f t="shared" ca="1" si="67"/>
        <v>19.961568551185682</v>
      </c>
      <c r="X144">
        <f t="shared" si="68"/>
        <v>8.5933782142003405</v>
      </c>
      <c r="Y144">
        <f t="shared" si="58"/>
        <v>2.6522207202466741</v>
      </c>
      <c r="Z144">
        <f t="shared" si="59"/>
        <v>27.843138607794621</v>
      </c>
      <c r="AA144">
        <f t="shared" si="69"/>
        <v>2.6522207202466741</v>
      </c>
      <c r="AB144" s="6">
        <f t="shared" si="60"/>
        <v>0.30863539973882986</v>
      </c>
      <c r="AC144" s="8">
        <f t="shared" si="70"/>
        <v>-4.1008291844455069</v>
      </c>
      <c r="AF144">
        <f t="shared" si="71"/>
        <v>3.7737744733399308</v>
      </c>
      <c r="AG144">
        <f t="shared" si="72"/>
        <v>0.43914911915594074</v>
      </c>
      <c r="AH144">
        <f t="shared" si="73"/>
        <v>0.56085088084405932</v>
      </c>
      <c r="AI144" s="6"/>
      <c r="AJ144" s="11">
        <v>0.53680000000000005</v>
      </c>
    </row>
    <row r="145" spans="1:36" x14ac:dyDescent="0.25">
      <c r="A145">
        <v>145</v>
      </c>
      <c r="B145" s="1">
        <f t="shared" ca="1" si="55"/>
        <v>78</v>
      </c>
      <c r="D145" s="2" t="str">
        <f t="shared" ca="1" si="54"/>
        <v>Lose</v>
      </c>
      <c r="M145">
        <f t="shared" si="75"/>
        <v>8.7236160203995823</v>
      </c>
      <c r="N145">
        <f t="shared" ca="1" si="56"/>
        <v>0</v>
      </c>
      <c r="O145">
        <f t="shared" si="61"/>
        <v>5.8787753826796267</v>
      </c>
      <c r="P145">
        <f t="shared" ca="1" si="74"/>
        <v>90</v>
      </c>
      <c r="Q145">
        <f t="shared" si="57"/>
        <v>86.399999999999991</v>
      </c>
      <c r="R145">
        <f t="shared" si="62"/>
        <v>80.521224617320371</v>
      </c>
      <c r="S145">
        <f t="shared" si="63"/>
        <v>92.278775382679612</v>
      </c>
      <c r="T145">
        <f t="shared" si="64"/>
        <v>-5.8787753826796205</v>
      </c>
      <c r="U145">
        <f t="shared" si="65"/>
        <v>5.8787753826796205</v>
      </c>
      <c r="V145">
        <f t="shared" ca="1" si="66"/>
        <v>3.6000000000000085</v>
      </c>
      <c r="W145">
        <f t="shared" ca="1" si="67"/>
        <v>17.965411696067132</v>
      </c>
      <c r="X145">
        <f t="shared" si="68"/>
        <v>8.7236160203995823</v>
      </c>
      <c r="Y145">
        <f t="shared" si="58"/>
        <v>2.6813915335182124</v>
      </c>
      <c r="Z145">
        <f t="shared" si="59"/>
        <v>28.381336899173647</v>
      </c>
      <c r="AA145">
        <f t="shared" si="69"/>
        <v>2.6813915335182124</v>
      </c>
      <c r="AB145" s="6">
        <f t="shared" si="60"/>
        <v>0.30737156785075831</v>
      </c>
      <c r="AC145" s="8">
        <f t="shared" si="70"/>
        <v>-4.1151427678757342</v>
      </c>
      <c r="AF145">
        <f t="shared" si="71"/>
        <v>3.8199803248683817</v>
      </c>
      <c r="AG145">
        <f t="shared" si="72"/>
        <v>0.4378895535905773</v>
      </c>
      <c r="AH145">
        <f t="shared" si="73"/>
        <v>0.56211044640942265</v>
      </c>
      <c r="AI145" s="6"/>
      <c r="AJ145" s="11">
        <v>0.53769999999999996</v>
      </c>
    </row>
    <row r="146" spans="1:36" x14ac:dyDescent="0.25">
      <c r="A146">
        <v>146</v>
      </c>
      <c r="B146" s="1">
        <f t="shared" ca="1" si="55"/>
        <v>19</v>
      </c>
      <c r="D146" s="2" t="str">
        <f t="shared" ca="1" si="54"/>
        <v>Win</v>
      </c>
      <c r="M146">
        <f t="shared" si="75"/>
        <v>8.8558276587450209</v>
      </c>
      <c r="N146">
        <f t="shared" ca="1" si="56"/>
        <v>0</v>
      </c>
      <c r="O146">
        <f t="shared" si="61"/>
        <v>5.8991524815010505</v>
      </c>
      <c r="P146">
        <f t="shared" ca="1" si="74"/>
        <v>90</v>
      </c>
      <c r="Q146">
        <f t="shared" si="57"/>
        <v>87</v>
      </c>
      <c r="R146">
        <f t="shared" si="62"/>
        <v>81.100847518498952</v>
      </c>
      <c r="S146">
        <f t="shared" si="63"/>
        <v>92.899152481501048</v>
      </c>
      <c r="T146">
        <f t="shared" si="64"/>
        <v>-5.8991524815010479</v>
      </c>
      <c r="U146">
        <f t="shared" si="65"/>
        <v>5.8991524815010479</v>
      </c>
      <c r="V146">
        <f t="shared" ca="1" si="66"/>
        <v>3</v>
      </c>
      <c r="W146">
        <f t="shared" ca="1" si="67"/>
        <v>16.168870526460392</v>
      </c>
      <c r="X146">
        <f t="shared" si="68"/>
        <v>8.8558276587450209</v>
      </c>
      <c r="Y146">
        <f t="shared" si="58"/>
        <v>2.7109217432502106</v>
      </c>
      <c r="Z146">
        <f t="shared" si="59"/>
        <v>28.929526909679904</v>
      </c>
      <c r="AA146">
        <f t="shared" si="69"/>
        <v>2.7109217432502102</v>
      </c>
      <c r="AB146" s="6">
        <f t="shared" si="60"/>
        <v>0.30611726511786941</v>
      </c>
      <c r="AC146" s="8">
        <f t="shared" si="70"/>
        <v>-4.1294067370507337</v>
      </c>
      <c r="AF146">
        <f t="shared" si="71"/>
        <v>3.8667904159313737</v>
      </c>
      <c r="AG146">
        <f t="shared" si="72"/>
        <v>0.43663794790687527</v>
      </c>
      <c r="AH146">
        <f t="shared" si="73"/>
        <v>0.56336205209312473</v>
      </c>
      <c r="AI146" s="6"/>
      <c r="AJ146" s="11">
        <v>0.53869999999999996</v>
      </c>
    </row>
    <row r="147" spans="1:36" x14ac:dyDescent="0.25">
      <c r="A147">
        <v>147</v>
      </c>
      <c r="B147" s="1">
        <f t="shared" ca="1" si="55"/>
        <v>71</v>
      </c>
      <c r="D147" s="2" t="str">
        <f t="shared" ca="1" si="54"/>
        <v>Lose</v>
      </c>
      <c r="M147">
        <f t="shared" si="75"/>
        <v>8.9900430438478924</v>
      </c>
      <c r="N147">
        <f t="shared" ca="1" si="56"/>
        <v>1</v>
      </c>
      <c r="O147">
        <f t="shared" si="61"/>
        <v>5.9194594347794967</v>
      </c>
      <c r="P147">
        <f t="shared" ca="1" si="74"/>
        <v>91</v>
      </c>
      <c r="Q147">
        <f t="shared" si="57"/>
        <v>87.6</v>
      </c>
      <c r="R147">
        <f t="shared" si="62"/>
        <v>81.680540565220497</v>
      </c>
      <c r="S147">
        <f t="shared" si="63"/>
        <v>93.519459434779492</v>
      </c>
      <c r="T147">
        <f t="shared" si="64"/>
        <v>-5.9194594347794975</v>
      </c>
      <c r="U147">
        <f t="shared" si="65"/>
        <v>5.9194594347794975</v>
      </c>
      <c r="V147">
        <f t="shared" ca="1" si="66"/>
        <v>3.4000000000000057</v>
      </c>
      <c r="W147">
        <f t="shared" ca="1" si="67"/>
        <v>17.785757579106452</v>
      </c>
      <c r="X147">
        <f t="shared" si="68"/>
        <v>8.9900430438478924</v>
      </c>
      <c r="Y147">
        <f t="shared" si="58"/>
        <v>2.7408157495505718</v>
      </c>
      <c r="Z147">
        <f t="shared" si="59"/>
        <v>29.48789021789975</v>
      </c>
      <c r="AA147">
        <f t="shared" si="69"/>
        <v>2.7408157495505714</v>
      </c>
      <c r="AB147" s="6">
        <f t="shared" si="60"/>
        <v>0.30487237226591246</v>
      </c>
      <c r="AC147" s="8">
        <f t="shared" si="70"/>
        <v>-4.1436216043456477</v>
      </c>
      <c r="AF147">
        <f t="shared" si="71"/>
        <v>3.914212686244273</v>
      </c>
      <c r="AG147">
        <f t="shared" si="72"/>
        <v>0.43539420969990406</v>
      </c>
      <c r="AH147">
        <f t="shared" si="73"/>
        <v>0.56460579030009594</v>
      </c>
      <c r="AI147" s="6"/>
      <c r="AJ147" s="11">
        <v>0.53900000000000003</v>
      </c>
    </row>
    <row r="148" spans="1:36" x14ac:dyDescent="0.25">
      <c r="A148">
        <v>148</v>
      </c>
      <c r="B148" s="1">
        <f t="shared" ca="1" si="55"/>
        <v>47</v>
      </c>
      <c r="D148" s="2" t="str">
        <f t="shared" ca="1" si="54"/>
        <v>Win</v>
      </c>
      <c r="M148">
        <f t="shared" si="75"/>
        <v>9.1262925436933333</v>
      </c>
      <c r="N148">
        <f t="shared" ca="1" si="56"/>
        <v>0</v>
      </c>
      <c r="O148">
        <f t="shared" si="61"/>
        <v>5.939696961966999</v>
      </c>
      <c r="P148">
        <f t="shared" ca="1" si="74"/>
        <v>91</v>
      </c>
      <c r="Q148">
        <f t="shared" si="57"/>
        <v>88.2</v>
      </c>
      <c r="R148">
        <f t="shared" si="62"/>
        <v>82.260303038033001</v>
      </c>
      <c r="S148">
        <f t="shared" si="63"/>
        <v>94.139696961967005</v>
      </c>
      <c r="T148">
        <f t="shared" si="64"/>
        <v>-5.9396969619670017</v>
      </c>
      <c r="U148">
        <f t="shared" si="65"/>
        <v>5.9396969619670017</v>
      </c>
      <c r="V148">
        <f t="shared" ca="1" si="66"/>
        <v>2.7999999999999972</v>
      </c>
      <c r="W148">
        <f t="shared" ca="1" si="67"/>
        <v>16.007181821195775</v>
      </c>
      <c r="X148">
        <f t="shared" si="68"/>
        <v>9.1262925436933333</v>
      </c>
      <c r="Y148">
        <f t="shared" si="58"/>
        <v>2.7710780102570269</v>
      </c>
      <c r="Z148">
        <f t="shared" si="59"/>
        <v>30.056611645280665</v>
      </c>
      <c r="AA148">
        <f t="shared" si="69"/>
        <v>2.7710780102570274</v>
      </c>
      <c r="AB148" s="6">
        <f t="shared" si="60"/>
        <v>0.30363677221501773</v>
      </c>
      <c r="AC148" s="8">
        <f t="shared" si="70"/>
        <v>-4.1577878733769014</v>
      </c>
      <c r="AF148">
        <f t="shared" si="71"/>
        <v>3.9622551834038768</v>
      </c>
      <c r="AG148">
        <f t="shared" si="72"/>
        <v>0.43415824820802706</v>
      </c>
      <c r="AH148">
        <f t="shared" si="73"/>
        <v>0.56584175179197294</v>
      </c>
      <c r="AI148" s="6"/>
      <c r="AJ148" s="11">
        <v>0.54</v>
      </c>
    </row>
    <row r="149" spans="1:36" x14ac:dyDescent="0.25">
      <c r="A149">
        <v>149</v>
      </c>
      <c r="B149" s="1">
        <f t="shared" ca="1" si="55"/>
        <v>3</v>
      </c>
      <c r="D149" s="2" t="str">
        <f t="shared" ca="1" si="54"/>
        <v>Win</v>
      </c>
      <c r="M149">
        <f t="shared" si="75"/>
        <v>9.2646069865115273</v>
      </c>
      <c r="N149">
        <f t="shared" ca="1" si="56"/>
        <v>1</v>
      </c>
      <c r="O149">
        <f t="shared" si="61"/>
        <v>5.959865770300536</v>
      </c>
      <c r="P149">
        <f t="shared" ca="1" si="74"/>
        <v>92</v>
      </c>
      <c r="Q149">
        <f t="shared" si="57"/>
        <v>88.8</v>
      </c>
      <c r="R149">
        <f t="shared" si="62"/>
        <v>82.840134229699459</v>
      </c>
      <c r="S149">
        <f t="shared" si="63"/>
        <v>94.759865770300536</v>
      </c>
      <c r="T149">
        <f t="shared" si="64"/>
        <v>-5.9598657703005387</v>
      </c>
      <c r="U149">
        <f t="shared" si="65"/>
        <v>5.9598657703005387</v>
      </c>
      <c r="V149">
        <f t="shared" ca="1" si="66"/>
        <v>3.2000000000000028</v>
      </c>
      <c r="W149">
        <f t="shared" ca="1" si="67"/>
        <v>17.607900003315372</v>
      </c>
      <c r="X149">
        <f t="shared" si="68"/>
        <v>9.2646069865115273</v>
      </c>
      <c r="Y149">
        <f t="shared" si="58"/>
        <v>2.8017130416407201</v>
      </c>
      <c r="Z149">
        <f t="shared" si="59"/>
        <v>30.635879313412232</v>
      </c>
      <c r="AA149">
        <f t="shared" si="69"/>
        <v>2.8017130416407201</v>
      </c>
      <c r="AB149" s="6">
        <f t="shared" si="60"/>
        <v>0.30241035002561617</v>
      </c>
      <c r="AC149" s="8">
        <f t="shared" si="70"/>
        <v>-4.1719060392103771</v>
      </c>
      <c r="AF149">
        <f t="shared" si="71"/>
        <v>4.0109260643209295</v>
      </c>
      <c r="AG149">
        <f t="shared" si="72"/>
        <v>0.43292997427311203</v>
      </c>
      <c r="AH149">
        <f t="shared" si="73"/>
        <v>0.56707002572688792</v>
      </c>
      <c r="AI149" s="6"/>
      <c r="AJ149" s="11">
        <v>0.54059999999999997</v>
      </c>
    </row>
    <row r="150" spans="1:36" x14ac:dyDescent="0.25">
      <c r="A150">
        <v>150</v>
      </c>
      <c r="B150" s="1">
        <f t="shared" ca="1" si="55"/>
        <v>77</v>
      </c>
      <c r="D150" s="2" t="str">
        <f t="shared" ca="1" si="54"/>
        <v>Lose</v>
      </c>
      <c r="M150">
        <f t="shared" si="75"/>
        <v>9.4050176677529933</v>
      </c>
      <c r="N150">
        <f t="shared" ca="1" si="56"/>
        <v>1</v>
      </c>
      <c r="O150">
        <f t="shared" si="61"/>
        <v>5.9799665550904209</v>
      </c>
      <c r="P150">
        <f t="shared" ca="1" si="74"/>
        <v>93</v>
      </c>
      <c r="Q150">
        <f t="shared" si="57"/>
        <v>89.399999999999991</v>
      </c>
      <c r="R150">
        <f t="shared" si="62"/>
        <v>83.420033444909564</v>
      </c>
      <c r="S150">
        <f t="shared" si="63"/>
        <v>95.379966555090419</v>
      </c>
      <c r="T150">
        <f t="shared" si="64"/>
        <v>-5.979966555090428</v>
      </c>
      <c r="U150">
        <f t="shared" si="65"/>
        <v>5.979966555090428</v>
      </c>
      <c r="V150">
        <f t="shared" ca="1" si="66"/>
        <v>3.6000000000000085</v>
      </c>
      <c r="W150">
        <f t="shared" ca="1" si="67"/>
        <v>19.368690003646932</v>
      </c>
      <c r="X150">
        <f t="shared" si="68"/>
        <v>9.4050176677529933</v>
      </c>
      <c r="Y150">
        <f t="shared" si="58"/>
        <v>2.8327254191203637</v>
      </c>
      <c r="Z150">
        <f t="shared" si="59"/>
        <v>31.225884702306722</v>
      </c>
      <c r="AA150">
        <f t="shared" si="69"/>
        <v>2.8327254191203632</v>
      </c>
      <c r="AB150" s="6">
        <f t="shared" si="60"/>
        <v>0.30119299284603535</v>
      </c>
      <c r="AC150" s="8">
        <f t="shared" si="70"/>
        <v>-4.1859765885632996</v>
      </c>
      <c r="AF150">
        <f t="shared" si="71"/>
        <v>4.0602335966732221</v>
      </c>
      <c r="AG150">
        <f t="shared" si="72"/>
        <v>0.43170930030196059</v>
      </c>
      <c r="AH150">
        <f t="shared" si="73"/>
        <v>0.56829069969803947</v>
      </c>
      <c r="AI150" s="6"/>
      <c r="AJ150" s="11">
        <v>0.54139999999999999</v>
      </c>
    </row>
    <row r="151" spans="1:36" x14ac:dyDescent="0.25">
      <c r="A151">
        <v>151</v>
      </c>
      <c r="B151" s="1">
        <f t="shared" ca="1" si="55"/>
        <v>94</v>
      </c>
      <c r="D151" s="2" t="str">
        <f t="shared" ca="1" si="54"/>
        <v>Lose</v>
      </c>
      <c r="M151">
        <f t="shared" si="75"/>
        <v>9.5475563571695918</v>
      </c>
      <c r="N151">
        <f t="shared" ca="1" si="56"/>
        <v>0</v>
      </c>
      <c r="O151">
        <f t="shared" si="61"/>
        <v>6</v>
      </c>
      <c r="P151">
        <f t="shared" ca="1" si="74"/>
        <v>93</v>
      </c>
      <c r="Q151">
        <f t="shared" si="57"/>
        <v>90</v>
      </c>
      <c r="R151">
        <f t="shared" si="62"/>
        <v>84</v>
      </c>
      <c r="S151">
        <f t="shared" si="63"/>
        <v>96</v>
      </c>
      <c r="T151">
        <f t="shared" si="64"/>
        <v>-6</v>
      </c>
      <c r="U151">
        <f t="shared" si="65"/>
        <v>6</v>
      </c>
      <c r="V151">
        <f t="shared" ca="1" si="66"/>
        <v>3</v>
      </c>
      <c r="W151">
        <f t="shared" ca="1" si="67"/>
        <v>17.431821003282209</v>
      </c>
      <c r="X151">
        <f t="shared" si="68"/>
        <v>9.5475563571695918</v>
      </c>
      <c r="Y151">
        <f t="shared" si="58"/>
        <v>2.8641197779870766</v>
      </c>
      <c r="Z151">
        <f t="shared" si="59"/>
        <v>31.826822709696327</v>
      </c>
      <c r="AA151">
        <f t="shared" si="69"/>
        <v>2.8641197779870766</v>
      </c>
      <c r="AB151" s="6">
        <f t="shared" si="60"/>
        <v>0.29998458986170945</v>
      </c>
      <c r="AC151" s="8">
        <f t="shared" si="70"/>
        <v>-4.1999999999999993</v>
      </c>
      <c r="AF151">
        <f t="shared" si="71"/>
        <v>4.1101861603795573</v>
      </c>
      <c r="AG151">
        <f t="shared" si="72"/>
        <v>0.4304961402289158</v>
      </c>
      <c r="AH151">
        <f t="shared" si="73"/>
        <v>0.5695038597710842</v>
      </c>
      <c r="AI151" s="6"/>
      <c r="AJ151" s="11">
        <v>0.54320000000000002</v>
      </c>
    </row>
    <row r="152" spans="1:36" x14ac:dyDescent="0.25">
      <c r="A152">
        <v>152</v>
      </c>
      <c r="B152" s="1">
        <f t="shared" ca="1" si="55"/>
        <v>29</v>
      </c>
      <c r="D152" s="2" t="str">
        <f t="shared" ca="1" si="54"/>
        <v>Win</v>
      </c>
      <c r="M152">
        <f t="shared" si="75"/>
        <v>9.6922553060028491</v>
      </c>
      <c r="N152">
        <f t="shared" ca="1" si="56"/>
        <v>0</v>
      </c>
      <c r="O152">
        <f t="shared" si="61"/>
        <v>6.0199667773169647</v>
      </c>
      <c r="P152">
        <f t="shared" ca="1" si="74"/>
        <v>93</v>
      </c>
      <c r="Q152">
        <f t="shared" si="57"/>
        <v>90.6</v>
      </c>
      <c r="R152">
        <f t="shared" si="62"/>
        <v>84.580033222683028</v>
      </c>
      <c r="S152">
        <f t="shared" si="63"/>
        <v>96.619966777316961</v>
      </c>
      <c r="T152">
        <f t="shared" si="64"/>
        <v>-6.0199667773169665</v>
      </c>
      <c r="U152">
        <f t="shared" si="65"/>
        <v>6.0199667773169665</v>
      </c>
      <c r="V152">
        <f t="shared" ca="1" si="66"/>
        <v>2.4000000000000057</v>
      </c>
      <c r="W152">
        <f t="shared" ca="1" si="67"/>
        <v>15.688638902954004</v>
      </c>
      <c r="X152">
        <f t="shared" si="68"/>
        <v>9.6922553060028491</v>
      </c>
      <c r="Y152">
        <f t="shared" si="58"/>
        <v>2.8959008141399383</v>
      </c>
      <c r="Z152">
        <f t="shared" si="59"/>
        <v>32.438891711365414</v>
      </c>
      <c r="AA152">
        <f t="shared" si="69"/>
        <v>2.8959008141399378</v>
      </c>
      <c r="AB152" s="6">
        <f t="shared" si="60"/>
        <v>0.29878503224593933</v>
      </c>
      <c r="AC152" s="8">
        <f t="shared" si="70"/>
        <v>-4.2139767441218758</v>
      </c>
      <c r="AF152">
        <f t="shared" si="71"/>
        <v>4.1607922490947518</v>
      </c>
      <c r="AG152">
        <f t="shared" si="72"/>
        <v>0.42929040947959618</v>
      </c>
      <c r="AH152">
        <f t="shared" si="73"/>
        <v>0.57070959052040382</v>
      </c>
      <c r="AI152" s="6"/>
      <c r="AJ152" s="11">
        <v>0.54420000000000002</v>
      </c>
    </row>
    <row r="153" spans="1:36" x14ac:dyDescent="0.25">
      <c r="A153">
        <v>153</v>
      </c>
      <c r="B153" s="1">
        <f t="shared" ca="1" si="55"/>
        <v>39</v>
      </c>
      <c r="D153" s="2" t="str">
        <f t="shared" ca="1" si="54"/>
        <v>Win</v>
      </c>
      <c r="M153">
        <f t="shared" si="75"/>
        <v>9.8391472542812188</v>
      </c>
      <c r="N153">
        <f t="shared" ca="1" si="56"/>
        <v>1</v>
      </c>
      <c r="O153">
        <f t="shared" si="61"/>
        <v>6.0398675482166002</v>
      </c>
      <c r="P153">
        <f t="shared" ca="1" si="74"/>
        <v>94</v>
      </c>
      <c r="Q153">
        <f t="shared" si="57"/>
        <v>91.2</v>
      </c>
      <c r="R153">
        <f t="shared" si="62"/>
        <v>85.160132451783397</v>
      </c>
      <c r="S153">
        <f t="shared" si="63"/>
        <v>97.239867548216608</v>
      </c>
      <c r="T153">
        <f t="shared" si="64"/>
        <v>-6.0398675482166055</v>
      </c>
      <c r="U153">
        <f t="shared" si="65"/>
        <v>6.0398675482166055</v>
      </c>
      <c r="V153">
        <f t="shared" ca="1" si="66"/>
        <v>2.7999999999999972</v>
      </c>
      <c r="W153">
        <f t="shared" ca="1" si="67"/>
        <v>17.257502793249376</v>
      </c>
      <c r="X153">
        <f t="shared" si="68"/>
        <v>9.8391472542812188</v>
      </c>
      <c r="Y153">
        <f t="shared" si="58"/>
        <v>2.9280732848324602</v>
      </c>
      <c r="Z153">
        <f t="shared" si="59"/>
        <v>33.062293622534412</v>
      </c>
      <c r="AA153">
        <f t="shared" si="69"/>
        <v>2.9280732848324607</v>
      </c>
      <c r="AB153" s="6">
        <f t="shared" si="60"/>
        <v>0.29759421311215711</v>
      </c>
      <c r="AC153" s="8">
        <f t="shared" si="70"/>
        <v>-4.2279072837516232</v>
      </c>
      <c r="AF153">
        <f t="shared" si="71"/>
        <v>4.2120604717260512</v>
      </c>
      <c r="AG153">
        <f t="shared" si="72"/>
        <v>0.42809202493572762</v>
      </c>
      <c r="AH153">
        <f t="shared" si="73"/>
        <v>0.57190797506427238</v>
      </c>
      <c r="AI153" s="6"/>
      <c r="AJ153" s="11">
        <v>0.54569999999999996</v>
      </c>
    </row>
    <row r="154" spans="1:36" x14ac:dyDescent="0.25">
      <c r="A154">
        <v>154</v>
      </c>
      <c r="B154" s="1">
        <f t="shared" ca="1" si="55"/>
        <v>51</v>
      </c>
      <c r="D154" s="2" t="str">
        <f t="shared" ca="1" si="54"/>
        <v>Win</v>
      </c>
      <c r="M154">
        <f t="shared" si="75"/>
        <v>9.988265438227943</v>
      </c>
      <c r="N154">
        <f t="shared" ca="1" si="56"/>
        <v>1</v>
      </c>
      <c r="O154">
        <f t="shared" si="61"/>
        <v>6.059702963017247</v>
      </c>
      <c r="P154">
        <f t="shared" ca="1" si="74"/>
        <v>95</v>
      </c>
      <c r="Q154">
        <f t="shared" si="57"/>
        <v>91.8</v>
      </c>
      <c r="R154">
        <f t="shared" si="62"/>
        <v>85.740297036982753</v>
      </c>
      <c r="S154">
        <f t="shared" si="63"/>
        <v>97.859702963017241</v>
      </c>
      <c r="T154">
        <f t="shared" si="64"/>
        <v>-6.0597029630172443</v>
      </c>
      <c r="U154">
        <f t="shared" si="65"/>
        <v>6.0597029630172443</v>
      </c>
      <c r="V154">
        <f t="shared" ca="1" si="66"/>
        <v>3.2000000000000028</v>
      </c>
      <c r="W154">
        <f t="shared" ca="1" si="67"/>
        <v>18.983253072574339</v>
      </c>
      <c r="X154">
        <f t="shared" si="68"/>
        <v>9.988265438227943</v>
      </c>
      <c r="Y154">
        <f t="shared" si="58"/>
        <v>2.9606420094299573</v>
      </c>
      <c r="Z154">
        <f t="shared" si="59"/>
        <v>33.697233960315153</v>
      </c>
      <c r="AA154">
        <f t="shared" si="69"/>
        <v>2.9606420094299573</v>
      </c>
      <c r="AB154" s="6">
        <f t="shared" si="60"/>
        <v>0.29641202746762568</v>
      </c>
      <c r="AC154" s="8">
        <f t="shared" si="70"/>
        <v>-4.2417920741120705</v>
      </c>
      <c r="AF154">
        <f t="shared" si="71"/>
        <v>4.2639995539711073</v>
      </c>
      <c r="AG154">
        <f t="shared" si="72"/>
        <v>0.42690090490102156</v>
      </c>
      <c r="AH154">
        <f t="shared" si="73"/>
        <v>0.57309909509897849</v>
      </c>
      <c r="AI154" s="6"/>
      <c r="AJ154" s="11">
        <v>0.54700000000000004</v>
      </c>
    </row>
    <row r="155" spans="1:36" x14ac:dyDescent="0.25">
      <c r="A155">
        <v>155</v>
      </c>
      <c r="B155" s="1">
        <f t="shared" ca="1" si="55"/>
        <v>73</v>
      </c>
      <c r="D155" s="2" t="str">
        <f t="shared" ca="1" si="54"/>
        <v>Lose</v>
      </c>
      <c r="M155">
        <f t="shared" si="75"/>
        <v>10.139643597781179</v>
      </c>
      <c r="N155">
        <f t="shared" ca="1" si="56"/>
        <v>1</v>
      </c>
      <c r="O155">
        <f t="shared" si="61"/>
        <v>6.0794736614282652</v>
      </c>
      <c r="P155">
        <f t="shared" ca="1" si="74"/>
        <v>96</v>
      </c>
      <c r="Q155">
        <f t="shared" si="57"/>
        <v>92.399999999999991</v>
      </c>
      <c r="R155">
        <f t="shared" si="62"/>
        <v>86.320526338571725</v>
      </c>
      <c r="S155">
        <f t="shared" si="63"/>
        <v>98.479473661428258</v>
      </c>
      <c r="T155">
        <f t="shared" si="64"/>
        <v>-6.079473661428267</v>
      </c>
      <c r="U155">
        <f t="shared" si="65"/>
        <v>6.079473661428267</v>
      </c>
      <c r="V155">
        <f t="shared" ca="1" si="66"/>
        <v>3.6000000000000085</v>
      </c>
      <c r="W155">
        <f t="shared" ca="1" si="67"/>
        <v>20.881578379831794</v>
      </c>
      <c r="X155">
        <f t="shared" si="68"/>
        <v>10.139643597781179</v>
      </c>
      <c r="Y155">
        <f t="shared" si="58"/>
        <v>2.9936118701779524</v>
      </c>
      <c r="Z155">
        <f t="shared" si="59"/>
        <v>34.343921907255556</v>
      </c>
      <c r="AA155">
        <f t="shared" si="69"/>
        <v>2.9936118701779524</v>
      </c>
      <c r="AB155" s="6">
        <f t="shared" si="60"/>
        <v>0.29523837216852805</v>
      </c>
      <c r="AC155" s="8">
        <f t="shared" si="70"/>
        <v>-4.2556315629997865</v>
      </c>
      <c r="AF155">
        <f t="shared" si="71"/>
        <v>4.3166183398778042</v>
      </c>
      <c r="AG155">
        <f t="shared" si="72"/>
        <v>0.42571696906806411</v>
      </c>
      <c r="AH155">
        <f t="shared" si="73"/>
        <v>0.57428303093193589</v>
      </c>
      <c r="AI155" s="6"/>
      <c r="AJ155" s="11">
        <v>0.54849999999999999</v>
      </c>
    </row>
    <row r="156" spans="1:36" x14ac:dyDescent="0.25">
      <c r="A156">
        <v>156</v>
      </c>
      <c r="B156" s="1">
        <f t="shared" ca="1" si="55"/>
        <v>76</v>
      </c>
      <c r="D156" s="2" t="str">
        <f t="shared" ca="1" si="54"/>
        <v>Lose</v>
      </c>
      <c r="M156">
        <f t="shared" si="75"/>
        <v>10.293315984228107</v>
      </c>
      <c r="N156">
        <f t="shared" ca="1" si="56"/>
        <v>0</v>
      </c>
      <c r="O156">
        <f t="shared" si="61"/>
        <v>6.0991802727907629</v>
      </c>
      <c r="P156">
        <f t="shared" ca="1" si="74"/>
        <v>96</v>
      </c>
      <c r="Q156">
        <f t="shared" si="57"/>
        <v>93</v>
      </c>
      <c r="R156">
        <f t="shared" si="62"/>
        <v>86.900819727209239</v>
      </c>
      <c r="S156">
        <f t="shared" si="63"/>
        <v>99.099180272790761</v>
      </c>
      <c r="T156">
        <f t="shared" si="64"/>
        <v>-6.0991802727907611</v>
      </c>
      <c r="U156">
        <f t="shared" si="65"/>
        <v>6.0991802727907611</v>
      </c>
      <c r="V156">
        <f t="shared" ca="1" si="66"/>
        <v>3</v>
      </c>
      <c r="W156">
        <f t="shared" ca="1" si="67"/>
        <v>18.793420541848576</v>
      </c>
      <c r="X156">
        <f t="shared" si="68"/>
        <v>10.293315984228107</v>
      </c>
      <c r="Y156">
        <f t="shared" si="58"/>
        <v>3.0269878129818175</v>
      </c>
      <c r="Z156">
        <f t="shared" si="59"/>
        <v>35.002570375991887</v>
      </c>
      <c r="AA156">
        <f t="shared" si="69"/>
        <v>3.0269878129818175</v>
      </c>
      <c r="AB156" s="6">
        <f t="shared" si="60"/>
        <v>0.29407314587640249</v>
      </c>
      <c r="AC156" s="8">
        <f t="shared" si="70"/>
        <v>-4.2694261909535323</v>
      </c>
      <c r="AF156">
        <f t="shared" si="71"/>
        <v>4.3699257934263054</v>
      </c>
      <c r="AG156">
        <f t="shared" si="72"/>
        <v>0.42454013848618921</v>
      </c>
      <c r="AH156">
        <f t="shared" si="73"/>
        <v>0.57545986151381079</v>
      </c>
      <c r="AI156" s="6"/>
      <c r="AJ156" s="11">
        <v>0.54990000000000006</v>
      </c>
    </row>
    <row r="157" spans="1:36" x14ac:dyDescent="0.25">
      <c r="A157">
        <v>157</v>
      </c>
      <c r="B157" s="1">
        <f t="shared" ca="1" si="55"/>
        <v>42</v>
      </c>
      <c r="D157" s="2" t="str">
        <f t="shared" ca="1" si="54"/>
        <v>Win</v>
      </c>
      <c r="M157">
        <f t="shared" si="75"/>
        <v>10.44931736795473</v>
      </c>
      <c r="N157">
        <f t="shared" ca="1" si="56"/>
        <v>0</v>
      </c>
      <c r="O157">
        <f t="shared" si="61"/>
        <v>6.1188234163113417</v>
      </c>
      <c r="P157">
        <f t="shared" ca="1" si="74"/>
        <v>96</v>
      </c>
      <c r="Q157">
        <f t="shared" si="57"/>
        <v>93.6</v>
      </c>
      <c r="R157">
        <f t="shared" si="62"/>
        <v>87.481176583688651</v>
      </c>
      <c r="S157">
        <f t="shared" si="63"/>
        <v>99.718823416311338</v>
      </c>
      <c r="T157">
        <f t="shared" si="64"/>
        <v>-6.1188234163113435</v>
      </c>
      <c r="U157">
        <f t="shared" si="65"/>
        <v>6.1188234163113435</v>
      </c>
      <c r="V157">
        <f t="shared" ca="1" si="66"/>
        <v>2.4000000000000057</v>
      </c>
      <c r="W157">
        <f t="shared" ca="1" si="67"/>
        <v>16.91407848766374</v>
      </c>
      <c r="X157">
        <f t="shared" si="68"/>
        <v>10.44931736795473</v>
      </c>
      <c r="Y157">
        <f t="shared" si="58"/>
        <v>3.0607748481975694</v>
      </c>
      <c r="Z157">
        <f t="shared" si="59"/>
        <v>35.673396075029558</v>
      </c>
      <c r="AA157">
        <f t="shared" si="69"/>
        <v>3.0607748481975698</v>
      </c>
      <c r="AB157" s="6">
        <f t="shared" si="60"/>
        <v>0.29291624901585916</v>
      </c>
      <c r="AC157" s="8">
        <f t="shared" si="70"/>
        <v>-4.2831763914179399</v>
      </c>
      <c r="AF157">
        <f t="shared" si="71"/>
        <v>4.4239310001334298</v>
      </c>
      <c r="AG157">
        <f t="shared" si="72"/>
        <v>0.42337033553028508</v>
      </c>
      <c r="AH157">
        <f t="shared" si="73"/>
        <v>0.57662966446971486</v>
      </c>
      <c r="AI157" s="6"/>
      <c r="AJ157" s="11">
        <v>0.55149999999999999</v>
      </c>
    </row>
    <row r="158" spans="1:36" x14ac:dyDescent="0.25">
      <c r="A158">
        <v>158</v>
      </c>
      <c r="B158" s="1">
        <f t="shared" ca="1" si="55"/>
        <v>22</v>
      </c>
      <c r="D158" s="2" t="str">
        <f t="shared" ca="1" si="54"/>
        <v>Win</v>
      </c>
      <c r="M158">
        <f t="shared" si="75"/>
        <v>10.607683046313124</v>
      </c>
      <c r="N158">
        <f t="shared" ca="1" si="56"/>
        <v>1</v>
      </c>
      <c r="O158">
        <f t="shared" si="61"/>
        <v>6.1384037012891222</v>
      </c>
      <c r="P158">
        <f t="shared" ca="1" si="74"/>
        <v>97</v>
      </c>
      <c r="Q158">
        <f t="shared" si="57"/>
        <v>94.2</v>
      </c>
      <c r="R158">
        <f t="shared" si="62"/>
        <v>88.061596298710882</v>
      </c>
      <c r="S158">
        <f t="shared" si="63"/>
        <v>100.33840370128912</v>
      </c>
      <c r="T158">
        <f t="shared" si="64"/>
        <v>-6.1384037012891213</v>
      </c>
      <c r="U158">
        <f t="shared" si="65"/>
        <v>6.1384037012891213</v>
      </c>
      <c r="V158">
        <f t="shared" ca="1" si="66"/>
        <v>2.7999999999999972</v>
      </c>
      <c r="W158">
        <f t="shared" ca="1" si="67"/>
        <v>18.605486336430083</v>
      </c>
      <c r="X158">
        <f t="shared" si="68"/>
        <v>10.607683046313124</v>
      </c>
      <c r="Y158">
        <f t="shared" si="58"/>
        <v>3.0949780514341252</v>
      </c>
      <c r="Z158">
        <f t="shared" si="59"/>
        <v>36.356619575669988</v>
      </c>
      <c r="AA158">
        <f t="shared" si="69"/>
        <v>3.0949780514341252</v>
      </c>
      <c r="AB158" s="6">
        <f t="shared" si="60"/>
        <v>0.29176758373355022</v>
      </c>
      <c r="AC158" s="8">
        <f t="shared" si="70"/>
        <v>-4.2968825909023849</v>
      </c>
      <c r="AF158">
        <f t="shared" si="71"/>
        <v>4.4786431686797945</v>
      </c>
      <c r="AG158">
        <f t="shared" si="72"/>
        <v>0.42220748387051604</v>
      </c>
      <c r="AH158">
        <f t="shared" si="73"/>
        <v>0.5777925161294839</v>
      </c>
      <c r="AI158" s="6"/>
      <c r="AJ158" s="11">
        <v>0.55249999999999999</v>
      </c>
    </row>
    <row r="159" spans="1:36" x14ac:dyDescent="0.25">
      <c r="A159">
        <v>159</v>
      </c>
      <c r="B159" s="1">
        <f t="shared" ca="1" si="55"/>
        <v>44</v>
      </c>
      <c r="D159" s="2" t="str">
        <f t="shared" ca="1" si="54"/>
        <v>Win</v>
      </c>
      <c r="M159">
        <f t="shared" si="75"/>
        <v>10.768448851607925</v>
      </c>
      <c r="N159">
        <f t="shared" ca="1" si="56"/>
        <v>1</v>
      </c>
      <c r="O159">
        <f t="shared" si="61"/>
        <v>6.1579217273362614</v>
      </c>
      <c r="P159">
        <f t="shared" ca="1" si="74"/>
        <v>98</v>
      </c>
      <c r="Q159">
        <f t="shared" si="57"/>
        <v>94.8</v>
      </c>
      <c r="R159">
        <f t="shared" si="62"/>
        <v>88.642078272663738</v>
      </c>
      <c r="S159">
        <f t="shared" si="63"/>
        <v>100.95792172733626</v>
      </c>
      <c r="T159">
        <f t="shared" si="64"/>
        <v>-6.1579217273362588</v>
      </c>
      <c r="U159">
        <f t="shared" si="65"/>
        <v>6.1579217273362588</v>
      </c>
      <c r="V159">
        <f t="shared" ca="1" si="66"/>
        <v>3.2000000000000028</v>
      </c>
      <c r="W159">
        <f t="shared" ca="1" si="67"/>
        <v>20.466034970073114</v>
      </c>
      <c r="X159">
        <f t="shared" si="68"/>
        <v>10.768448851607925</v>
      </c>
      <c r="Y159">
        <f t="shared" si="58"/>
        <v>3.129602564366972</v>
      </c>
      <c r="Z159">
        <f t="shared" si="59"/>
        <v>37.052465380105311</v>
      </c>
      <c r="AA159">
        <f t="shared" si="69"/>
        <v>3.1296025643669716</v>
      </c>
      <c r="AB159" s="6">
        <f t="shared" si="60"/>
        <v>0.29062705385833404</v>
      </c>
      <c r="AC159" s="8">
        <f t="shared" si="70"/>
        <v>-4.3105452091353804</v>
      </c>
      <c r="AF159">
        <f t="shared" si="71"/>
        <v>4.5340716325598835</v>
      </c>
      <c r="AG159">
        <f t="shared" si="72"/>
        <v>0.42105150844291417</v>
      </c>
      <c r="AH159">
        <f t="shared" si="73"/>
        <v>0.57894849155708583</v>
      </c>
      <c r="AI159" s="6"/>
      <c r="AJ159" s="11">
        <v>0.55289999999999995</v>
      </c>
    </row>
    <row r="160" spans="1:36" x14ac:dyDescent="0.25">
      <c r="A160">
        <v>160</v>
      </c>
      <c r="B160" s="1">
        <f t="shared" ca="1" si="55"/>
        <v>48</v>
      </c>
      <c r="D160" s="2" t="str">
        <f t="shared" ca="1" si="54"/>
        <v>Win</v>
      </c>
      <c r="M160">
        <f t="shared" si="75"/>
        <v>10.931651159203867</v>
      </c>
      <c r="N160">
        <f t="shared" ca="1" si="56"/>
        <v>1</v>
      </c>
      <c r="O160">
        <f t="shared" si="61"/>
        <v>6.1773780845921999</v>
      </c>
      <c r="P160">
        <f t="shared" ca="1" si="74"/>
        <v>99</v>
      </c>
      <c r="Q160">
        <f t="shared" si="57"/>
        <v>95.399999999999991</v>
      </c>
      <c r="R160">
        <f t="shared" si="62"/>
        <v>89.222621915407785</v>
      </c>
      <c r="S160">
        <f t="shared" si="63"/>
        <v>101.5773780845922</v>
      </c>
      <c r="T160">
        <f t="shared" si="64"/>
        <v>-6.1773780845922062</v>
      </c>
      <c r="U160">
        <f t="shared" si="65"/>
        <v>6.1773780845922062</v>
      </c>
      <c r="V160">
        <f t="shared" ca="1" si="66"/>
        <v>3.6000000000000085</v>
      </c>
      <c r="W160">
        <f t="shared" ca="1" si="67"/>
        <v>22.512638467080457</v>
      </c>
      <c r="X160">
        <f t="shared" si="68"/>
        <v>10.931651159203867</v>
      </c>
      <c r="Y160">
        <f t="shared" si="58"/>
        <v>3.1646535955634847</v>
      </c>
      <c r="Z160">
        <f t="shared" si="59"/>
        <v>37.761161990699776</v>
      </c>
      <c r="AA160">
        <f t="shared" si="69"/>
        <v>3.1646535955634847</v>
      </c>
      <c r="AB160" s="6">
        <f t="shared" si="60"/>
        <v>0.28949456486260222</v>
      </c>
      <c r="AC160" s="8">
        <f t="shared" si="70"/>
        <v>-4.324164659214544</v>
      </c>
      <c r="AF160">
        <f t="shared" si="71"/>
        <v>4.5902258517554442</v>
      </c>
      <c r="AG160">
        <f t="shared" si="72"/>
        <v>0.41990233542082239</v>
      </c>
      <c r="AH160">
        <f t="shared" si="73"/>
        <v>0.58009766457917755</v>
      </c>
      <c r="AI160" s="6"/>
      <c r="AJ160" s="11">
        <v>0.5534</v>
      </c>
    </row>
    <row r="161" spans="1:36" x14ac:dyDescent="0.25">
      <c r="A161">
        <v>161</v>
      </c>
      <c r="B161" s="1">
        <f t="shared" ca="1" si="55"/>
        <v>1</v>
      </c>
      <c r="D161" s="2" t="str">
        <f t="shared" ca="1" si="54"/>
        <v>Win</v>
      </c>
      <c r="M161">
        <f t="shared" si="75"/>
        <v>11.097326895756165</v>
      </c>
      <c r="N161">
        <f t="shared" ca="1" si="56"/>
        <v>1</v>
      </c>
      <c r="O161">
        <f t="shared" si="61"/>
        <v>6.1967733539318672</v>
      </c>
      <c r="P161">
        <f t="shared" ca="1" si="74"/>
        <v>100</v>
      </c>
      <c r="Q161">
        <f t="shared" si="57"/>
        <v>96</v>
      </c>
      <c r="R161">
        <f t="shared" si="62"/>
        <v>89.80322664606814</v>
      </c>
      <c r="S161">
        <f t="shared" si="63"/>
        <v>102.19677335393186</v>
      </c>
      <c r="T161">
        <f t="shared" si="64"/>
        <v>-6.1967733539318601</v>
      </c>
      <c r="U161">
        <f t="shared" si="65"/>
        <v>6.1967733539318601</v>
      </c>
      <c r="V161">
        <f t="shared" ca="1" si="66"/>
        <v>4</v>
      </c>
      <c r="W161">
        <f t="shared" ca="1" si="67"/>
        <v>24.763902313788456</v>
      </c>
      <c r="X161">
        <f t="shared" si="68"/>
        <v>11.097326895756165</v>
      </c>
      <c r="Y161">
        <f t="shared" si="58"/>
        <v>3.2001364213199643</v>
      </c>
      <c r="Z161">
        <f t="shared" si="59"/>
        <v>38.482941980478778</v>
      </c>
      <c r="AA161">
        <f t="shared" si="69"/>
        <v>3.2001364213199643</v>
      </c>
      <c r="AB161" s="6">
        <f t="shared" si="60"/>
        <v>0.28837002382472476</v>
      </c>
      <c r="AC161" s="8">
        <f t="shared" si="70"/>
        <v>-4.3377413477523019</v>
      </c>
      <c r="AF161">
        <f t="shared" si="71"/>
        <v>4.6471154144324416</v>
      </c>
      <c r="AG161">
        <f t="shared" si="72"/>
        <v>0.4187598921871527</v>
      </c>
      <c r="AH161">
        <f t="shared" si="73"/>
        <v>0.5812401078128473</v>
      </c>
      <c r="AI161" s="6"/>
      <c r="AJ161" s="11">
        <v>0.55369999999999997</v>
      </c>
    </row>
    <row r="162" spans="1:36" x14ac:dyDescent="0.25">
      <c r="A162">
        <v>162</v>
      </c>
      <c r="B162" s="1">
        <f t="shared" ca="1" si="55"/>
        <v>82</v>
      </c>
      <c r="D162" s="2" t="str">
        <f t="shared" ca="1" si="54"/>
        <v>Lose</v>
      </c>
      <c r="M162">
        <f t="shared" si="75"/>
        <v>11.265513547565675</v>
      </c>
      <c r="N162">
        <f t="shared" ref="N162:N193" ca="1" si="76">IF(D161 = "Win", 1, 0)</f>
        <v>1</v>
      </c>
      <c r="O162">
        <f t="shared" si="61"/>
        <v>6.2161081071680213</v>
      </c>
      <c r="P162">
        <f t="shared" ca="1" si="74"/>
        <v>101</v>
      </c>
      <c r="Q162">
        <f t="shared" ref="Q162:Q193" si="77">$F$8*A161</f>
        <v>96.6</v>
      </c>
      <c r="R162">
        <f t="shared" si="62"/>
        <v>90.383891892831969</v>
      </c>
      <c r="S162">
        <f t="shared" si="63"/>
        <v>102.81610810716802</v>
      </c>
      <c r="T162">
        <f t="shared" si="64"/>
        <v>-6.2161081071680258</v>
      </c>
      <c r="U162">
        <f t="shared" si="65"/>
        <v>6.2161081071680258</v>
      </c>
      <c r="V162">
        <f t="shared" ca="1" si="66"/>
        <v>4.4000000000000057</v>
      </c>
      <c r="W162">
        <f t="shared" ca="1" si="67"/>
        <v>27.240292545167332</v>
      </c>
      <c r="X162">
        <f t="shared" si="68"/>
        <v>11.265513547565675</v>
      </c>
      <c r="Y162">
        <f t="shared" ref="Y162:Y193" si="78">M162/$I$5^U162</f>
        <v>3.2360563865104295</v>
      </c>
      <c r="Z162">
        <f t="shared" ref="Z162:Z193" si="79">M162*$I$5^U162</f>
        <v>39.218042064847914</v>
      </c>
      <c r="AA162">
        <f t="shared" si="69"/>
        <v>3.2360563865104295</v>
      </c>
      <c r="AB162" s="6">
        <f t="shared" si="60"/>
        <v>0.2872533393925657</v>
      </c>
      <c r="AC162" s="8">
        <f t="shared" si="70"/>
        <v>-4.351275675017618</v>
      </c>
      <c r="AF162">
        <f t="shared" si="71"/>
        <v>4.7047500386618113</v>
      </c>
      <c r="AG162">
        <f t="shared" si="72"/>
        <v>0.41762410730742444</v>
      </c>
      <c r="AH162">
        <f t="shared" si="73"/>
        <v>0.5823758926925755</v>
      </c>
      <c r="AI162" s="6"/>
      <c r="AJ162" s="11">
        <v>0.55479999999999996</v>
      </c>
    </row>
    <row r="163" spans="1:36" x14ac:dyDescent="0.25">
      <c r="A163">
        <v>163</v>
      </c>
      <c r="B163" s="1">
        <f t="shared" ca="1" si="55"/>
        <v>92</v>
      </c>
      <c r="D163" s="2" t="str">
        <f t="shared" ca="1" si="54"/>
        <v>Lose</v>
      </c>
      <c r="M163">
        <f t="shared" si="75"/>
        <v>11.436249169060641</v>
      </c>
      <c r="N163">
        <f t="shared" ca="1" si="76"/>
        <v>0</v>
      </c>
      <c r="O163">
        <f t="shared" ref="O163:O194" si="80">SQRT(A162*$F$8*(1-$F$8))</f>
        <v>6.2353829072479581</v>
      </c>
      <c r="P163">
        <f t="shared" ca="1" si="74"/>
        <v>101</v>
      </c>
      <c r="Q163">
        <f t="shared" si="77"/>
        <v>97.2</v>
      </c>
      <c r="R163">
        <f t="shared" si="62"/>
        <v>90.96461709275205</v>
      </c>
      <c r="S163">
        <f t="shared" si="63"/>
        <v>103.43538290724796</v>
      </c>
      <c r="T163">
        <f t="shared" si="64"/>
        <v>-6.2353829072479527</v>
      </c>
      <c r="U163">
        <f t="shared" si="65"/>
        <v>6.2353829072479527</v>
      </c>
      <c r="V163">
        <f t="shared" ca="1" si="66"/>
        <v>3.7999999999999972</v>
      </c>
      <c r="W163">
        <f t="shared" ca="1" si="67"/>
        <v>24.51626329065056</v>
      </c>
      <c r="X163">
        <f t="shared" si="68"/>
        <v>11.436249169060641</v>
      </c>
      <c r="Y163">
        <f t="shared" si="78"/>
        <v>3.2724189054475503</v>
      </c>
      <c r="Z163">
        <f t="shared" si="79"/>
        <v>39.966703174559825</v>
      </c>
      <c r="AA163">
        <f t="shared" si="69"/>
        <v>3.2724189054475508</v>
      </c>
      <c r="AB163" s="6">
        <f t="shared" si="60"/>
        <v>0.28614442174805665</v>
      </c>
      <c r="AC163" s="8">
        <f t="shared" si="70"/>
        <v>-4.3647680350735669</v>
      </c>
      <c r="AF163">
        <f t="shared" si="71"/>
        <v>4.7631395741645539</v>
      </c>
      <c r="AG163">
        <f t="shared" si="72"/>
        <v>0.41649491050358012</v>
      </c>
      <c r="AH163">
        <f t="shared" si="73"/>
        <v>0.58350508949641988</v>
      </c>
      <c r="AI163" s="6"/>
      <c r="AJ163" s="11">
        <v>0.55579999999999996</v>
      </c>
    </row>
    <row r="164" spans="1:36" x14ac:dyDescent="0.25">
      <c r="A164">
        <v>164</v>
      </c>
      <c r="B164" s="1">
        <f t="shared" ca="1" si="55"/>
        <v>67</v>
      </c>
      <c r="D164" s="2" t="str">
        <f t="shared" ca="1" si="54"/>
        <v>Lose</v>
      </c>
      <c r="M164">
        <f t="shared" si="75"/>
        <v>11.609572391407019</v>
      </c>
      <c r="N164">
        <f t="shared" ca="1" si="76"/>
        <v>0</v>
      </c>
      <c r="O164">
        <f t="shared" si="80"/>
        <v>6.2545983084447565</v>
      </c>
      <c r="P164">
        <f t="shared" ca="1" si="74"/>
        <v>101</v>
      </c>
      <c r="Q164">
        <f t="shared" si="77"/>
        <v>97.8</v>
      </c>
      <c r="R164">
        <f t="shared" si="62"/>
        <v>91.545401691555242</v>
      </c>
      <c r="S164">
        <f t="shared" si="63"/>
        <v>104.05459830844475</v>
      </c>
      <c r="T164">
        <f t="shared" si="64"/>
        <v>-6.2545983084447556</v>
      </c>
      <c r="U164">
        <f t="shared" si="65"/>
        <v>6.2545983084447556</v>
      </c>
      <c r="V164">
        <f t="shared" ca="1" si="66"/>
        <v>3.2000000000000028</v>
      </c>
      <c r="W164">
        <f t="shared" ca="1" si="67"/>
        <v>22.064636961585524</v>
      </c>
      <c r="X164">
        <f t="shared" si="68"/>
        <v>11.609572391407019</v>
      </c>
      <c r="Y164">
        <f t="shared" si="78"/>
        <v>3.3092294627554617</v>
      </c>
      <c r="Z164">
        <f t="shared" si="79"/>
        <v>40.729170529955461</v>
      </c>
      <c r="AA164">
        <f t="shared" si="69"/>
        <v>3.3092294627554617</v>
      </c>
      <c r="AB164" s="6">
        <f t="shared" si="60"/>
        <v>0.28504318257275629</v>
      </c>
      <c r="AC164" s="8">
        <f t="shared" si="70"/>
        <v>-4.3782188159113282</v>
      </c>
      <c r="AF164">
        <f t="shared" si="71"/>
        <v>4.8222940040811135</v>
      </c>
      <c r="AG164">
        <f t="shared" si="72"/>
        <v>0.41537223262851602</v>
      </c>
      <c r="AH164">
        <f t="shared" si="73"/>
        <v>0.58462776737148392</v>
      </c>
      <c r="AI164" s="6"/>
      <c r="AJ164" s="11">
        <v>0.55640000000000001</v>
      </c>
    </row>
    <row r="165" spans="1:36" x14ac:dyDescent="0.25">
      <c r="A165">
        <v>165</v>
      </c>
      <c r="B165" s="1">
        <f t="shared" ca="1" si="55"/>
        <v>93</v>
      </c>
      <c r="D165" s="2" t="str">
        <f t="shared" ca="1" si="54"/>
        <v>Lose</v>
      </c>
      <c r="M165">
        <f t="shared" si="75"/>
        <v>11.785522431249278</v>
      </c>
      <c r="N165">
        <f t="shared" ca="1" si="76"/>
        <v>0</v>
      </c>
      <c r="O165">
        <f t="shared" si="80"/>
        <v>6.273754856543249</v>
      </c>
      <c r="P165">
        <f t="shared" ca="1" si="74"/>
        <v>101</v>
      </c>
      <c r="Q165">
        <f t="shared" si="77"/>
        <v>98.399999999999991</v>
      </c>
      <c r="R165">
        <f t="shared" si="62"/>
        <v>92.126245143456742</v>
      </c>
      <c r="S165">
        <f t="shared" si="63"/>
        <v>104.67375485654324</v>
      </c>
      <c r="T165">
        <f t="shared" si="64"/>
        <v>-6.273754856543249</v>
      </c>
      <c r="U165">
        <f t="shared" si="65"/>
        <v>6.273754856543249</v>
      </c>
      <c r="V165">
        <f t="shared" ca="1" si="66"/>
        <v>2.6000000000000085</v>
      </c>
      <c r="W165">
        <f t="shared" ca="1" si="67"/>
        <v>19.858173265426991</v>
      </c>
      <c r="X165">
        <f t="shared" si="68"/>
        <v>11.785522431249278</v>
      </c>
      <c r="Y165">
        <f t="shared" si="78"/>
        <v>3.3464936142550008</v>
      </c>
      <c r="Z165">
        <f t="shared" si="79"/>
        <v>41.505693716496637</v>
      </c>
      <c r="AA165">
        <f t="shared" si="69"/>
        <v>3.3464936142550008</v>
      </c>
      <c r="AB165" s="6">
        <f t="shared" si="60"/>
        <v>0.2839495350143989</v>
      </c>
      <c r="AC165" s="8">
        <f t="shared" si="70"/>
        <v>-4.3916283995802736</v>
      </c>
      <c r="AF165">
        <f t="shared" si="71"/>
        <v>4.8822234467657548</v>
      </c>
      <c r="AG165">
        <f t="shared" si="72"/>
        <v>0.41425600564134124</v>
      </c>
      <c r="AH165">
        <f t="shared" si="73"/>
        <v>0.58574399435865876</v>
      </c>
      <c r="AI165" s="6"/>
      <c r="AJ165" s="11">
        <v>0.55649999999999999</v>
      </c>
    </row>
    <row r="166" spans="1:36" x14ac:dyDescent="0.25">
      <c r="A166">
        <v>166</v>
      </c>
      <c r="B166" s="1">
        <f t="shared" ca="1" si="55"/>
        <v>29</v>
      </c>
      <c r="D166" s="2" t="str">
        <f t="shared" ca="1" si="54"/>
        <v>Win</v>
      </c>
      <c r="M166">
        <f t="shared" si="75"/>
        <v>11.964139099583678</v>
      </c>
      <c r="N166">
        <f t="shared" ca="1" si="76"/>
        <v>0</v>
      </c>
      <c r="O166">
        <f t="shared" si="80"/>
        <v>6.2928530890209098</v>
      </c>
      <c r="P166">
        <f t="shared" ca="1" si="74"/>
        <v>101</v>
      </c>
      <c r="Q166">
        <f t="shared" si="77"/>
        <v>99</v>
      </c>
      <c r="R166">
        <f t="shared" si="62"/>
        <v>92.707146910979091</v>
      </c>
      <c r="S166">
        <f t="shared" si="63"/>
        <v>105.29285308902091</v>
      </c>
      <c r="T166">
        <f t="shared" si="64"/>
        <v>-6.2928530890209089</v>
      </c>
      <c r="U166">
        <f t="shared" si="65"/>
        <v>6.2928530890209089</v>
      </c>
      <c r="V166">
        <f t="shared" ca="1" si="66"/>
        <v>2</v>
      </c>
      <c r="W166">
        <f t="shared" ca="1" si="67"/>
        <v>17.872355938884262</v>
      </c>
      <c r="X166">
        <f t="shared" si="68"/>
        <v>11.964139099583678</v>
      </c>
      <c r="Y166">
        <f t="shared" si="78"/>
        <v>3.3842169878611625</v>
      </c>
      <c r="Z166">
        <f t="shared" si="79"/>
        <v>42.296526761616526</v>
      </c>
      <c r="AA166">
        <f t="shared" si="69"/>
        <v>3.3842169878611625</v>
      </c>
      <c r="AB166" s="6">
        <f t="shared" si="60"/>
        <v>0.28286339365436874</v>
      </c>
      <c r="AC166" s="8">
        <f t="shared" si="70"/>
        <v>-4.4049971623146362</v>
      </c>
      <c r="AF166">
        <f t="shared" si="71"/>
        <v>4.9429381576059255</v>
      </c>
      <c r="AG166">
        <f t="shared" si="72"/>
        <v>0.41314616258330927</v>
      </c>
      <c r="AH166">
        <f t="shared" si="73"/>
        <v>0.58685383741669073</v>
      </c>
      <c r="AI166" s="6"/>
      <c r="AJ166" s="11">
        <v>0.5575</v>
      </c>
    </row>
    <row r="167" spans="1:36" x14ac:dyDescent="0.25">
      <c r="A167">
        <v>167</v>
      </c>
      <c r="B167" s="1">
        <f t="shared" ca="1" si="55"/>
        <v>23</v>
      </c>
      <c r="D167" s="2" t="str">
        <f t="shared" ca="1" si="54"/>
        <v>Win</v>
      </c>
      <c r="M167">
        <f t="shared" si="75"/>
        <v>12.145462810766027</v>
      </c>
      <c r="N167">
        <f t="shared" ca="1" si="76"/>
        <v>1</v>
      </c>
      <c r="O167">
        <f t="shared" si="80"/>
        <v>6.3118935352237999</v>
      </c>
      <c r="P167">
        <f t="shared" ca="1" si="74"/>
        <v>102</v>
      </c>
      <c r="Q167">
        <f t="shared" si="77"/>
        <v>99.6</v>
      </c>
      <c r="R167">
        <f t="shared" si="62"/>
        <v>93.288106464776192</v>
      </c>
      <c r="S167">
        <f t="shared" si="63"/>
        <v>105.9118935352238</v>
      </c>
      <c r="T167">
        <f t="shared" si="64"/>
        <v>-6.3118935352238026</v>
      </c>
      <c r="U167">
        <f t="shared" si="65"/>
        <v>6.3118935352238026</v>
      </c>
      <c r="V167">
        <f t="shared" ca="1" si="66"/>
        <v>2.4000000000000057</v>
      </c>
      <c r="W167">
        <f t="shared" ca="1" si="67"/>
        <v>19.659591532772708</v>
      </c>
      <c r="X167">
        <f t="shared" si="68"/>
        <v>12.145462810766027</v>
      </c>
      <c r="Y167">
        <f t="shared" si="78"/>
        <v>3.4224052844931276</v>
      </c>
      <c r="Z167">
        <f t="shared" si="79"/>
        <v>43.101928212908241</v>
      </c>
      <c r="AA167">
        <f t="shared" si="69"/>
        <v>3.4224052844931276</v>
      </c>
      <c r="AB167" s="6">
        <f t="shared" si="60"/>
        <v>0.28178467447608718</v>
      </c>
      <c r="AC167" s="8">
        <f t="shared" si="70"/>
        <v>-4.4183254746566618</v>
      </c>
      <c r="AF167">
        <f t="shared" si="71"/>
        <v>5.0044485308671556</v>
      </c>
      <c r="AG167">
        <f t="shared" si="72"/>
        <v>0.41204263755442017</v>
      </c>
      <c r="AH167">
        <f t="shared" si="73"/>
        <v>0.58795736244557983</v>
      </c>
      <c r="AI167" s="6"/>
      <c r="AJ167" s="11">
        <v>0.55840000000000001</v>
      </c>
    </row>
    <row r="168" spans="1:36" x14ac:dyDescent="0.25">
      <c r="A168">
        <v>168</v>
      </c>
      <c r="B168" s="1">
        <f t="shared" ca="1" si="55"/>
        <v>82</v>
      </c>
      <c r="D168" s="2" t="str">
        <f t="shared" ca="1" si="54"/>
        <v>Lose</v>
      </c>
      <c r="M168">
        <f t="shared" si="75"/>
        <v>12.329534591655966</v>
      </c>
      <c r="N168">
        <f t="shared" ca="1" si="76"/>
        <v>1</v>
      </c>
      <c r="O168">
        <f t="shared" si="80"/>
        <v>6.330876716537766</v>
      </c>
      <c r="P168">
        <f t="shared" ca="1" si="74"/>
        <v>103</v>
      </c>
      <c r="Q168">
        <f t="shared" si="77"/>
        <v>100.2</v>
      </c>
      <c r="R168">
        <f t="shared" si="62"/>
        <v>93.869123283462244</v>
      </c>
      <c r="S168">
        <f t="shared" si="63"/>
        <v>106.53087671653776</v>
      </c>
      <c r="T168">
        <f t="shared" si="64"/>
        <v>-6.3308767165377589</v>
      </c>
      <c r="U168">
        <f t="shared" si="65"/>
        <v>6.3308767165377589</v>
      </c>
      <c r="V168">
        <f t="shared" ca="1" si="66"/>
        <v>2.7999999999999972</v>
      </c>
      <c r="W168">
        <f t="shared" ca="1" si="67"/>
        <v>21.625550686049944</v>
      </c>
      <c r="X168">
        <f t="shared" si="68"/>
        <v>12.329534591655966</v>
      </c>
      <c r="Y168">
        <f t="shared" si="78"/>
        <v>3.4610642789969188</v>
      </c>
      <c r="Z168">
        <f t="shared" si="79"/>
        <v>43.922161217675665</v>
      </c>
      <c r="AA168">
        <f t="shared" si="69"/>
        <v>3.4610642789969188</v>
      </c>
      <c r="AB168" s="6">
        <f t="shared" si="60"/>
        <v>0.28071329483427543</v>
      </c>
      <c r="AC168" s="8">
        <f t="shared" si="70"/>
        <v>-4.4316137015764312</v>
      </c>
      <c r="AF168">
        <f t="shared" si="71"/>
        <v>5.0667651015637238</v>
      </c>
      <c r="AG168">
        <f t="shared" si="72"/>
        <v>0.4109453656906617</v>
      </c>
      <c r="AH168">
        <f t="shared" si="73"/>
        <v>0.58905463430933835</v>
      </c>
      <c r="AI168" s="6"/>
      <c r="AJ168" s="11">
        <v>0.55989999999999995</v>
      </c>
    </row>
    <row r="169" spans="1:36" x14ac:dyDescent="0.25">
      <c r="A169">
        <v>169</v>
      </c>
      <c r="B169" s="1">
        <f t="shared" ca="1" si="55"/>
        <v>22</v>
      </c>
      <c r="D169" s="2" t="str">
        <f t="shared" ca="1" si="54"/>
        <v>Win</v>
      </c>
      <c r="M169">
        <f t="shared" si="75"/>
        <v>12.516396090899821</v>
      </c>
      <c r="N169">
        <f t="shared" ca="1" si="76"/>
        <v>0</v>
      </c>
      <c r="O169">
        <f t="shared" si="80"/>
        <v>6.3498031465550175</v>
      </c>
      <c r="P169">
        <f t="shared" ca="1" si="74"/>
        <v>103</v>
      </c>
      <c r="Q169">
        <f t="shared" si="77"/>
        <v>100.8</v>
      </c>
      <c r="R169">
        <f t="shared" si="62"/>
        <v>94.450196853444979</v>
      </c>
      <c r="S169">
        <f t="shared" si="63"/>
        <v>107.14980314655502</v>
      </c>
      <c r="T169">
        <f t="shared" si="64"/>
        <v>-6.3498031465550184</v>
      </c>
      <c r="U169">
        <f t="shared" si="65"/>
        <v>6.3498031465550184</v>
      </c>
      <c r="V169">
        <f t="shared" ca="1" si="66"/>
        <v>2.2000000000000028</v>
      </c>
      <c r="W169">
        <f t="shared" ca="1" si="67"/>
        <v>19.462995617444971</v>
      </c>
      <c r="X169">
        <f t="shared" si="68"/>
        <v>12.516396090899821</v>
      </c>
      <c r="Y169">
        <f t="shared" si="78"/>
        <v>3.5001998210807828</v>
      </c>
      <c r="Z169">
        <f t="shared" si="79"/>
        <v>44.75749360387065</v>
      </c>
      <c r="AA169">
        <f t="shared" si="69"/>
        <v>3.5001998210807823</v>
      </c>
      <c r="AB169" s="6">
        <f t="shared" si="60"/>
        <v>0.27964917342505963</v>
      </c>
      <c r="AC169" s="8">
        <f t="shared" si="70"/>
        <v>-4.4448622025885127</v>
      </c>
      <c r="AF169">
        <f t="shared" si="71"/>
        <v>5.1298985473554088</v>
      </c>
      <c r="AG169">
        <f t="shared" si="72"/>
        <v>0.40985428314186667</v>
      </c>
      <c r="AH169">
        <f t="shared" si="73"/>
        <v>0.59014571685813333</v>
      </c>
      <c r="AI169" s="6"/>
      <c r="AJ169" s="11">
        <v>0.56030000000000002</v>
      </c>
    </row>
    <row r="170" spans="1:36" x14ac:dyDescent="0.25">
      <c r="A170">
        <v>170</v>
      </c>
      <c r="B170" s="1">
        <f t="shared" ca="1" si="55"/>
        <v>20</v>
      </c>
      <c r="D170" s="2" t="str">
        <f t="shared" ca="1" si="54"/>
        <v>Win</v>
      </c>
      <c r="M170">
        <f t="shared" si="75"/>
        <v>12.706089588354159</v>
      </c>
      <c r="N170">
        <f t="shared" ca="1" si="76"/>
        <v>1</v>
      </c>
      <c r="O170">
        <f t="shared" si="80"/>
        <v>6.3686733312362636</v>
      </c>
      <c r="P170">
        <f t="shared" ca="1" si="74"/>
        <v>104</v>
      </c>
      <c r="Q170">
        <f t="shared" si="77"/>
        <v>101.39999999999999</v>
      </c>
      <c r="R170">
        <f t="shared" si="62"/>
        <v>95.031326668763725</v>
      </c>
      <c r="S170">
        <f t="shared" si="63"/>
        <v>107.76867333123626</v>
      </c>
      <c r="T170">
        <f t="shared" si="64"/>
        <v>-6.3686733312362662</v>
      </c>
      <c r="U170">
        <f t="shared" si="65"/>
        <v>6.3686733312362662</v>
      </c>
      <c r="V170">
        <f t="shared" ca="1" si="66"/>
        <v>2.6000000000000085</v>
      </c>
      <c r="W170">
        <f t="shared" ca="1" si="67"/>
        <v>21.409295179189492</v>
      </c>
      <c r="X170">
        <f t="shared" si="68"/>
        <v>12.706089588354159</v>
      </c>
      <c r="Y170">
        <f t="shared" si="78"/>
        <v>3.5398178362636052</v>
      </c>
      <c r="Z170">
        <f t="shared" si="79"/>
        <v>45.608197962438709</v>
      </c>
      <c r="AA170">
        <f t="shared" si="69"/>
        <v>3.5398178362636052</v>
      </c>
      <c r="AB170" s="6">
        <f t="shared" si="60"/>
        <v>0.27859223025690344</v>
      </c>
      <c r="AC170" s="8">
        <f t="shared" si="70"/>
        <v>-4.4580713318653862</v>
      </c>
      <c r="AF170">
        <f t="shared" si="71"/>
        <v>5.1938596904708048</v>
      </c>
      <c r="AG170">
        <f t="shared" si="72"/>
        <v>0.40876932705017816</v>
      </c>
      <c r="AH170">
        <f t="shared" si="73"/>
        <v>0.59123067294982179</v>
      </c>
      <c r="AI170" s="6"/>
      <c r="AJ170" s="11">
        <v>0.56030000000000002</v>
      </c>
    </row>
    <row r="171" spans="1:36" x14ac:dyDescent="0.25">
      <c r="A171">
        <v>171</v>
      </c>
      <c r="B171" s="1">
        <f t="shared" ca="1" si="55"/>
        <v>0</v>
      </c>
      <c r="D171" s="2" t="str">
        <f t="shared" ca="1" si="54"/>
        <v>Win</v>
      </c>
      <c r="M171">
        <f t="shared" si="75"/>
        <v>12.898658004652157</v>
      </c>
      <c r="N171">
        <f t="shared" ca="1" si="76"/>
        <v>1</v>
      </c>
      <c r="O171">
        <f t="shared" si="80"/>
        <v>6.3874877690685254</v>
      </c>
      <c r="P171">
        <f t="shared" ca="1" si="74"/>
        <v>105</v>
      </c>
      <c r="Q171">
        <f t="shared" si="77"/>
        <v>102</v>
      </c>
      <c r="R171">
        <f t="shared" si="62"/>
        <v>95.612512230931472</v>
      </c>
      <c r="S171">
        <f t="shared" si="63"/>
        <v>108.38748776906853</v>
      </c>
      <c r="T171">
        <f t="shared" si="64"/>
        <v>-6.3874877690685281</v>
      </c>
      <c r="U171">
        <f t="shared" si="65"/>
        <v>6.3874877690685281</v>
      </c>
      <c r="V171">
        <f t="shared" ca="1" si="66"/>
        <v>3</v>
      </c>
      <c r="W171">
        <f t="shared" ca="1" si="67"/>
        <v>23.550224697108401</v>
      </c>
      <c r="X171">
        <f t="shared" si="68"/>
        <v>12.898658004652157</v>
      </c>
      <c r="Y171">
        <f t="shared" si="78"/>
        <v>3.5799243268362906</v>
      </c>
      <c r="Z171">
        <f t="shared" si="79"/>
        <v>46.474551731100178</v>
      </c>
      <c r="AA171">
        <f t="shared" si="69"/>
        <v>3.5799243268362901</v>
      </c>
      <c r="AB171" s="6">
        <f t="shared" si="60"/>
        <v>0.277542386622323</v>
      </c>
      <c r="AC171" s="8">
        <f t="shared" si="70"/>
        <v>-4.4712414383479695</v>
      </c>
      <c r="AF171">
        <f t="shared" si="71"/>
        <v>5.258659499657349</v>
      </c>
      <c r="AG171">
        <f t="shared" si="72"/>
        <v>0.40769043552908441</v>
      </c>
      <c r="AH171">
        <f t="shared" si="73"/>
        <v>0.59230956447091554</v>
      </c>
      <c r="AI171" s="6"/>
      <c r="AJ171" s="11">
        <v>0.5605</v>
      </c>
    </row>
    <row r="172" spans="1:36" x14ac:dyDescent="0.25">
      <c r="A172">
        <v>172</v>
      </c>
      <c r="B172" s="1">
        <f t="shared" ca="1" si="55"/>
        <v>25</v>
      </c>
      <c r="D172" s="2" t="str">
        <f t="shared" ca="1" si="54"/>
        <v>Win</v>
      </c>
      <c r="M172">
        <f t="shared" si="75"/>
        <v>13.094144910914959</v>
      </c>
      <c r="N172">
        <f t="shared" ca="1" si="76"/>
        <v>1</v>
      </c>
      <c r="O172">
        <f t="shared" si="80"/>
        <v>6.4062469512187867</v>
      </c>
      <c r="P172">
        <f t="shared" ca="1" si="74"/>
        <v>106</v>
      </c>
      <c r="Q172">
        <f t="shared" si="77"/>
        <v>102.6</v>
      </c>
      <c r="R172">
        <f t="shared" si="62"/>
        <v>96.193753048781204</v>
      </c>
      <c r="S172">
        <f t="shared" si="63"/>
        <v>109.00624695121878</v>
      </c>
      <c r="T172">
        <f t="shared" si="64"/>
        <v>-6.4062469512187903</v>
      </c>
      <c r="U172">
        <f t="shared" si="65"/>
        <v>6.4062469512187903</v>
      </c>
      <c r="V172">
        <f t="shared" ca="1" si="66"/>
        <v>3.4000000000000057</v>
      </c>
      <c r="W172">
        <f t="shared" ca="1" si="67"/>
        <v>25.905247166819272</v>
      </c>
      <c r="X172">
        <f t="shared" si="68"/>
        <v>13.094144910914959</v>
      </c>
      <c r="Y172">
        <f t="shared" si="78"/>
        <v>3.6205253728364242</v>
      </c>
      <c r="Z172">
        <f t="shared" si="79"/>
        <v>47.356837279589634</v>
      </c>
      <c r="AA172">
        <f t="shared" si="69"/>
        <v>3.6205253728364242</v>
      </c>
      <c r="AB172" s="6">
        <f t="shared" si="60"/>
        <v>0.27649956507037299</v>
      </c>
      <c r="AC172" s="8">
        <f t="shared" si="70"/>
        <v>-4.4843728658531532</v>
      </c>
      <c r="AF172">
        <f t="shared" si="71"/>
        <v>5.3243090921585834</v>
      </c>
      <c r="AG172">
        <f t="shared" si="72"/>
        <v>0.40661754764302094</v>
      </c>
      <c r="AH172">
        <f t="shared" si="73"/>
        <v>0.59338245235697906</v>
      </c>
      <c r="AI172" s="6"/>
      <c r="AJ172" s="11">
        <v>0.56089999999999995</v>
      </c>
    </row>
    <row r="173" spans="1:36" x14ac:dyDescent="0.25">
      <c r="A173">
        <v>173</v>
      </c>
      <c r="B173" s="1">
        <f t="shared" ca="1" si="55"/>
        <v>72</v>
      </c>
      <c r="D173" s="2" t="str">
        <f t="shared" ca="1" si="54"/>
        <v>Lose</v>
      </c>
      <c r="M173">
        <f t="shared" si="75"/>
        <v>13.292594538610212</v>
      </c>
      <c r="N173">
        <f t="shared" ca="1" si="76"/>
        <v>1</v>
      </c>
      <c r="O173">
        <f t="shared" si="80"/>
        <v>6.424951361683604</v>
      </c>
      <c r="P173">
        <f t="shared" ca="1" si="74"/>
        <v>107</v>
      </c>
      <c r="Q173">
        <f t="shared" si="77"/>
        <v>103.2</v>
      </c>
      <c r="R173">
        <f t="shared" si="62"/>
        <v>96.775048638316406</v>
      </c>
      <c r="S173">
        <f t="shared" si="63"/>
        <v>109.6249513616836</v>
      </c>
      <c r="T173">
        <f t="shared" si="64"/>
        <v>-6.4249513616835969</v>
      </c>
      <c r="U173">
        <f t="shared" si="65"/>
        <v>6.4249513616835969</v>
      </c>
      <c r="V173">
        <f t="shared" ca="1" si="66"/>
        <v>3.7999999999999972</v>
      </c>
      <c r="W173">
        <f t="shared" ca="1" si="67"/>
        <v>28.495771883501153</v>
      </c>
      <c r="X173">
        <f t="shared" si="68"/>
        <v>13.292594538610212</v>
      </c>
      <c r="Y173">
        <f t="shared" si="78"/>
        <v>3.6616271330363244</v>
      </c>
      <c r="Z173">
        <f t="shared" si="79"/>
        <v>48.255341996379393</v>
      </c>
      <c r="AA173">
        <f t="shared" si="69"/>
        <v>3.6616271330363244</v>
      </c>
      <c r="AB173" s="6">
        <f t="shared" si="60"/>
        <v>0.27546368937987337</v>
      </c>
      <c r="AC173" s="8">
        <f t="shared" si="70"/>
        <v>-4.4974659531785175</v>
      </c>
      <c r="AF173">
        <f t="shared" si="71"/>
        <v>5.390819735718944</v>
      </c>
      <c r="AG173">
        <f t="shared" si="72"/>
        <v>0.40555060338751397</v>
      </c>
      <c r="AH173">
        <f t="shared" si="73"/>
        <v>0.59444939661248597</v>
      </c>
      <c r="AI173" s="6"/>
      <c r="AJ173" s="11">
        <v>0.56159999999999999</v>
      </c>
    </row>
    <row r="174" spans="1:36" x14ac:dyDescent="0.25">
      <c r="A174">
        <v>174</v>
      </c>
      <c r="B174" s="1">
        <f t="shared" ca="1" si="55"/>
        <v>95</v>
      </c>
      <c r="D174" s="2" t="str">
        <f t="shared" ca="1" si="54"/>
        <v>Lose</v>
      </c>
      <c r="M174">
        <f t="shared" si="75"/>
        <v>13.494051789560004</v>
      </c>
      <c r="N174">
        <f t="shared" ca="1" si="76"/>
        <v>0</v>
      </c>
      <c r="O174">
        <f t="shared" si="80"/>
        <v>6.4436014774348047</v>
      </c>
      <c r="P174">
        <f t="shared" ca="1" si="74"/>
        <v>107</v>
      </c>
      <c r="Q174">
        <f t="shared" si="77"/>
        <v>103.8</v>
      </c>
      <c r="R174">
        <f t="shared" si="62"/>
        <v>97.356398522565186</v>
      </c>
      <c r="S174">
        <f t="shared" si="63"/>
        <v>110.24360147743481</v>
      </c>
      <c r="T174">
        <f t="shared" si="64"/>
        <v>-6.4436014774348109</v>
      </c>
      <c r="U174">
        <f t="shared" si="65"/>
        <v>6.4436014774348109</v>
      </c>
      <c r="V174">
        <f t="shared" ca="1" si="66"/>
        <v>3.2000000000000028</v>
      </c>
      <c r="W174">
        <f t="shared" ca="1" si="67"/>
        <v>25.646194695151063</v>
      </c>
      <c r="X174">
        <f t="shared" si="68"/>
        <v>13.494051789560004</v>
      </c>
      <c r="Y174">
        <f t="shared" si="78"/>
        <v>3.7032358459445573</v>
      </c>
      <c r="Z174">
        <f t="shared" si="79"/>
        <v>49.170358376913832</v>
      </c>
      <c r="AA174">
        <f t="shared" si="69"/>
        <v>3.7032358459445578</v>
      </c>
      <c r="AB174" s="6">
        <f t="shared" si="60"/>
        <v>0.27443468453334785</v>
      </c>
      <c r="AC174" s="8">
        <f t="shared" si="70"/>
        <v>-4.5105210342043671</v>
      </c>
      <c r="AF174">
        <f t="shared" si="71"/>
        <v>5.4582028506163827</v>
      </c>
      <c r="AG174">
        <f t="shared" si="72"/>
        <v>0.40448954366984513</v>
      </c>
      <c r="AH174">
        <f t="shared" si="73"/>
        <v>0.59551045633015487</v>
      </c>
      <c r="AI174" s="6"/>
      <c r="AJ174" s="11">
        <v>0.56179999999999997</v>
      </c>
    </row>
    <row r="175" spans="1:36" x14ac:dyDescent="0.25">
      <c r="A175">
        <v>175</v>
      </c>
      <c r="B175" s="1">
        <f t="shared" ca="1" si="55"/>
        <v>53</v>
      </c>
      <c r="D175" s="2" t="str">
        <f t="shared" ca="1" si="54"/>
        <v>Win</v>
      </c>
      <c r="M175">
        <f t="shared" si="75"/>
        <v>13.698562246100501</v>
      </c>
      <c r="N175">
        <f t="shared" ca="1" si="76"/>
        <v>0</v>
      </c>
      <c r="O175">
        <f t="shared" si="80"/>
        <v>6.4621977685614045</v>
      </c>
      <c r="P175">
        <f t="shared" ca="1" si="74"/>
        <v>107</v>
      </c>
      <c r="Q175">
        <f t="shared" si="77"/>
        <v>104.39999999999999</v>
      </c>
      <c r="R175">
        <f t="shared" si="62"/>
        <v>97.937802231438582</v>
      </c>
      <c r="S175">
        <f t="shared" si="63"/>
        <v>110.8621977685614</v>
      </c>
      <c r="T175">
        <f t="shared" si="64"/>
        <v>-6.4621977685614098</v>
      </c>
      <c r="U175">
        <f t="shared" si="65"/>
        <v>6.4621977685614098</v>
      </c>
      <c r="V175">
        <f t="shared" ca="1" si="66"/>
        <v>2.6000000000000085</v>
      </c>
      <c r="W175">
        <f t="shared" ca="1" si="67"/>
        <v>23.081575225635984</v>
      </c>
      <c r="X175">
        <f t="shared" si="68"/>
        <v>13.698562246100501</v>
      </c>
      <c r="Y175">
        <f t="shared" si="78"/>
        <v>3.7453578308213031</v>
      </c>
      <c r="Z175">
        <f t="shared" si="79"/>
        <v>50.102184113377739</v>
      </c>
      <c r="AA175">
        <f t="shared" si="69"/>
        <v>3.7453578308213031</v>
      </c>
      <c r="AB175" s="6">
        <f t="shared" si="60"/>
        <v>0.27341247669166702</v>
      </c>
      <c r="AC175" s="8">
        <f t="shared" si="70"/>
        <v>-4.5235384379929862</v>
      </c>
      <c r="AF175">
        <f t="shared" si="71"/>
        <v>5.5264700117234025</v>
      </c>
      <c r="AG175">
        <f t="shared" si="72"/>
        <v>0.40343431029023458</v>
      </c>
      <c r="AH175">
        <f t="shared" si="73"/>
        <v>0.59656568970976542</v>
      </c>
      <c r="AI175" s="6"/>
      <c r="AJ175" s="11">
        <v>0.56230000000000002</v>
      </c>
    </row>
    <row r="176" spans="1:36" x14ac:dyDescent="0.25">
      <c r="A176">
        <v>176</v>
      </c>
      <c r="B176" s="1">
        <f t="shared" ca="1" si="55"/>
        <v>80</v>
      </c>
      <c r="D176" s="2" t="str">
        <f t="shared" ca="1" si="54"/>
        <v>Lose</v>
      </c>
      <c r="M176">
        <f t="shared" si="75"/>
        <v>13.906172181395535</v>
      </c>
      <c r="N176">
        <f t="shared" ca="1" si="76"/>
        <v>1</v>
      </c>
      <c r="O176">
        <f t="shared" si="80"/>
        <v>6.4807406984078604</v>
      </c>
      <c r="P176">
        <f t="shared" ca="1" si="74"/>
        <v>108</v>
      </c>
      <c r="Q176">
        <f t="shared" si="77"/>
        <v>105</v>
      </c>
      <c r="R176">
        <f t="shared" si="62"/>
        <v>98.519259301592143</v>
      </c>
      <c r="S176">
        <f t="shared" si="63"/>
        <v>111.48074069840786</v>
      </c>
      <c r="T176">
        <f t="shared" si="64"/>
        <v>-6.4807406984078568</v>
      </c>
      <c r="U176">
        <f t="shared" si="65"/>
        <v>6.4807406984078568</v>
      </c>
      <c r="V176">
        <f t="shared" ca="1" si="66"/>
        <v>3</v>
      </c>
      <c r="W176">
        <f t="shared" ca="1" si="67"/>
        <v>25.389732748199535</v>
      </c>
      <c r="X176">
        <f t="shared" si="68"/>
        <v>13.906172181395535</v>
      </c>
      <c r="Y176">
        <f t="shared" si="78"/>
        <v>3.7879994887073911</v>
      </c>
      <c r="Z176">
        <f t="shared" si="79"/>
        <v>51.051122186029694</v>
      </c>
      <c r="AA176">
        <f t="shared" si="69"/>
        <v>3.7879994887073916</v>
      </c>
      <c r="AB176" s="6">
        <f t="shared" si="60"/>
        <v>0.27239699316934907</v>
      </c>
      <c r="AC176" s="8">
        <f t="shared" si="70"/>
        <v>-4.5365184888854992</v>
      </c>
      <c r="AF176">
        <f t="shared" si="71"/>
        <v>5.5956329505965536</v>
      </c>
      <c r="AG176">
        <f t="shared" si="72"/>
        <v>0.40238484592350354</v>
      </c>
      <c r="AH176">
        <f t="shared" si="73"/>
        <v>0.59761515407649646</v>
      </c>
      <c r="AI176" s="6"/>
      <c r="AJ176" s="11">
        <v>0.56389999999999996</v>
      </c>
    </row>
    <row r="177" spans="1:36" x14ac:dyDescent="0.25">
      <c r="A177">
        <v>177</v>
      </c>
      <c r="B177" s="1">
        <f t="shared" ca="1" si="55"/>
        <v>46</v>
      </c>
      <c r="D177" s="2" t="str">
        <f t="shared" ca="1" si="54"/>
        <v>Win</v>
      </c>
      <c r="M177">
        <f t="shared" si="75"/>
        <v>14.116928569906527</v>
      </c>
      <c r="N177">
        <f t="shared" ca="1" si="76"/>
        <v>0</v>
      </c>
      <c r="O177">
        <f t="shared" si="80"/>
        <v>6.4992307237087683</v>
      </c>
      <c r="P177">
        <f t="shared" ca="1" si="74"/>
        <v>108</v>
      </c>
      <c r="Q177">
        <f t="shared" si="77"/>
        <v>105.6</v>
      </c>
      <c r="R177">
        <f t="shared" si="62"/>
        <v>99.100769276291231</v>
      </c>
      <c r="S177">
        <f t="shared" si="63"/>
        <v>112.09923072370876</v>
      </c>
      <c r="T177">
        <f t="shared" si="64"/>
        <v>-6.499230723708763</v>
      </c>
      <c r="U177">
        <f t="shared" si="65"/>
        <v>6.499230723708763</v>
      </c>
      <c r="V177">
        <f t="shared" ca="1" si="66"/>
        <v>2.4000000000000057</v>
      </c>
      <c r="W177">
        <f t="shared" ca="1" si="67"/>
        <v>22.850759473379608</v>
      </c>
      <c r="X177">
        <f t="shared" si="68"/>
        <v>14.116928569906527</v>
      </c>
      <c r="Y177">
        <f t="shared" si="78"/>
        <v>3.8311673034674856</v>
      </c>
      <c r="Z177">
        <f t="shared" si="79"/>
        <v>52.017480956123549</v>
      </c>
      <c r="AA177">
        <f t="shared" si="69"/>
        <v>3.831167303467486</v>
      </c>
      <c r="AB177" s="6">
        <f t="shared" si="60"/>
        <v>0.27138816241051883</v>
      </c>
      <c r="AC177" s="8">
        <f t="shared" si="70"/>
        <v>-4.5494615065961339</v>
      </c>
      <c r="AF177">
        <f t="shared" si="71"/>
        <v>5.6657035575950703</v>
      </c>
      <c r="AG177">
        <f t="shared" si="72"/>
        <v>0.40134109410122099</v>
      </c>
      <c r="AH177">
        <f t="shared" si="73"/>
        <v>0.59865890589877901</v>
      </c>
      <c r="AI177" s="6"/>
      <c r="AJ177" s="11">
        <v>0.56469999999999998</v>
      </c>
    </row>
    <row r="178" spans="1:36" x14ac:dyDescent="0.25">
      <c r="A178">
        <v>178</v>
      </c>
      <c r="B178" s="1">
        <f t="shared" ca="1" si="55"/>
        <v>100</v>
      </c>
      <c r="D178" s="2" t="str">
        <f t="shared" ca="1" si="54"/>
        <v>Lose</v>
      </c>
      <c r="M178">
        <f t="shared" si="75"/>
        <v>14.330879098021056</v>
      </c>
      <c r="N178">
        <f t="shared" ca="1" si="76"/>
        <v>1</v>
      </c>
      <c r="O178">
        <f t="shared" si="80"/>
        <v>6.5176682947201297</v>
      </c>
      <c r="P178">
        <f t="shared" ca="1" si="74"/>
        <v>109</v>
      </c>
      <c r="Q178">
        <f t="shared" si="77"/>
        <v>106.2</v>
      </c>
      <c r="R178">
        <f t="shared" si="62"/>
        <v>99.682331705279879</v>
      </c>
      <c r="S178">
        <f t="shared" si="63"/>
        <v>112.71766829472013</v>
      </c>
      <c r="T178">
        <f t="shared" si="64"/>
        <v>-6.5176682947201243</v>
      </c>
      <c r="U178">
        <f t="shared" si="65"/>
        <v>6.5176682947201243</v>
      </c>
      <c r="V178">
        <f t="shared" ca="1" si="66"/>
        <v>2.7999999999999972</v>
      </c>
      <c r="W178">
        <f t="shared" ca="1" si="67"/>
        <v>25.13583542071753</v>
      </c>
      <c r="X178">
        <f t="shared" si="68"/>
        <v>14.330879098021056</v>
      </c>
      <c r="Y178">
        <f t="shared" si="78"/>
        <v>3.8748678428474514</v>
      </c>
      <c r="Z178">
        <f t="shared" si="79"/>
        <v>53.001574260446873</v>
      </c>
      <c r="AA178">
        <f t="shared" si="69"/>
        <v>3.8748678428474514</v>
      </c>
      <c r="AB178" s="6">
        <f t="shared" si="60"/>
        <v>0.27038591396549638</v>
      </c>
      <c r="AC178" s="8">
        <f t="shared" si="70"/>
        <v>-4.5623678063040867</v>
      </c>
      <c r="AF178">
        <f t="shared" si="71"/>
        <v>5.7366938840289121</v>
      </c>
      <c r="AG178">
        <f t="shared" si="72"/>
        <v>0.40030299919431245</v>
      </c>
      <c r="AH178">
        <f t="shared" si="73"/>
        <v>0.59969700080568755</v>
      </c>
      <c r="AI178" s="6"/>
      <c r="AJ178" s="11">
        <v>0.56479999999999997</v>
      </c>
    </row>
    <row r="179" spans="1:36" x14ac:dyDescent="0.25">
      <c r="A179">
        <v>179</v>
      </c>
      <c r="B179" s="1">
        <f t="shared" ca="1" si="55"/>
        <v>2</v>
      </c>
      <c r="D179" s="2" t="str">
        <f t="shared" ca="1" si="54"/>
        <v>Win</v>
      </c>
      <c r="M179">
        <f t="shared" si="75"/>
        <v>14.548072174842535</v>
      </c>
      <c r="N179">
        <f t="shared" ca="1" si="76"/>
        <v>0</v>
      </c>
      <c r="O179">
        <f t="shared" si="80"/>
        <v>6.5360538553472765</v>
      </c>
      <c r="P179">
        <f t="shared" ca="1" si="74"/>
        <v>109</v>
      </c>
      <c r="Q179">
        <f t="shared" si="77"/>
        <v>106.8</v>
      </c>
      <c r="R179">
        <f t="shared" si="62"/>
        <v>100.26394614465272</v>
      </c>
      <c r="S179">
        <f t="shared" si="63"/>
        <v>113.33605385534727</v>
      </c>
      <c r="T179">
        <f t="shared" si="64"/>
        <v>-6.5360538553472765</v>
      </c>
      <c r="U179">
        <f t="shared" si="65"/>
        <v>6.5360538553472765</v>
      </c>
      <c r="V179">
        <f t="shared" ca="1" si="66"/>
        <v>2.2000000000000028</v>
      </c>
      <c r="W179">
        <f t="shared" ca="1" si="67"/>
        <v>22.622251878645795</v>
      </c>
      <c r="X179">
        <f t="shared" si="68"/>
        <v>14.548072174842535</v>
      </c>
      <c r="Y179">
        <f t="shared" si="78"/>
        <v>3.9191077595460539</v>
      </c>
      <c r="Z179">
        <f t="shared" si="79"/>
        <v>54.003721507505162</v>
      </c>
      <c r="AA179">
        <f t="shared" si="69"/>
        <v>3.9191077595460544</v>
      </c>
      <c r="AB179" s="6">
        <f t="shared" si="60"/>
        <v>0.26939017846799168</v>
      </c>
      <c r="AC179" s="8">
        <f t="shared" si="70"/>
        <v>-4.5752376987430932</v>
      </c>
      <c r="AF179">
        <f t="shared" si="71"/>
        <v>5.8086161443365736</v>
      </c>
      <c r="AG179">
        <f t="shared" si="72"/>
        <v>0.39927050639611256</v>
      </c>
      <c r="AH179">
        <f t="shared" si="73"/>
        <v>0.60072949360388739</v>
      </c>
      <c r="AI179" s="6"/>
      <c r="AJ179" s="11">
        <v>0.56599999999999995</v>
      </c>
    </row>
    <row r="180" spans="1:36" x14ac:dyDescent="0.25">
      <c r="A180">
        <v>180</v>
      </c>
      <c r="B180" s="1">
        <f t="shared" ca="1" si="55"/>
        <v>91</v>
      </c>
      <c r="D180" s="2" t="str">
        <f t="shared" ca="1" si="54"/>
        <v>Lose</v>
      </c>
      <c r="M180">
        <f t="shared" si="75"/>
        <v>14.768556943143407</v>
      </c>
      <c r="N180">
        <f t="shared" ca="1" si="76"/>
        <v>1</v>
      </c>
      <c r="O180">
        <f t="shared" si="80"/>
        <v>6.5543878432695761</v>
      </c>
      <c r="P180">
        <f t="shared" ca="1" si="74"/>
        <v>110</v>
      </c>
      <c r="Q180">
        <f t="shared" si="77"/>
        <v>107.39999999999999</v>
      </c>
      <c r="R180">
        <f t="shared" si="62"/>
        <v>100.84561215673041</v>
      </c>
      <c r="S180">
        <f t="shared" si="63"/>
        <v>113.95438784326957</v>
      </c>
      <c r="T180">
        <f t="shared" si="64"/>
        <v>-6.5543878432695806</v>
      </c>
      <c r="U180">
        <f t="shared" si="65"/>
        <v>6.5543878432695806</v>
      </c>
      <c r="V180">
        <f t="shared" ca="1" si="66"/>
        <v>2.6000000000000085</v>
      </c>
      <c r="W180">
        <f t="shared" ca="1" si="67"/>
        <v>24.884477066510403</v>
      </c>
      <c r="X180">
        <f t="shared" si="68"/>
        <v>14.768556943143407</v>
      </c>
      <c r="Y180">
        <f t="shared" si="78"/>
        <v>3.9638937923012234</v>
      </c>
      <c r="Z180">
        <f t="shared" si="79"/>
        <v>55.024247775379031</v>
      </c>
      <c r="AA180">
        <f t="shared" si="69"/>
        <v>3.9638937923012234</v>
      </c>
      <c r="AB180" s="6">
        <f t="shared" si="60"/>
        <v>0.2684008876128916</v>
      </c>
      <c r="AC180" s="8">
        <f t="shared" si="70"/>
        <v>-4.5880714902887059</v>
      </c>
      <c r="AF180">
        <f t="shared" si="71"/>
        <v>5.881482718293138</v>
      </c>
      <c r="AG180">
        <f t="shared" si="72"/>
        <v>0.39824356170585318</v>
      </c>
      <c r="AH180">
        <f t="shared" si="73"/>
        <v>0.60175643829414682</v>
      </c>
      <c r="AI180" s="6"/>
      <c r="AJ180" s="11">
        <v>0.56720000000000004</v>
      </c>
    </row>
    <row r="181" spans="1:36" x14ac:dyDescent="0.25">
      <c r="A181">
        <v>181</v>
      </c>
      <c r="B181" s="1">
        <f t="shared" ca="1" si="55"/>
        <v>70</v>
      </c>
      <c r="D181" s="2" t="str">
        <f t="shared" ca="1" si="54"/>
        <v>Lose</v>
      </c>
      <c r="M181">
        <f t="shared" si="75"/>
        <v>14.992383290484339</v>
      </c>
      <c r="N181">
        <f t="shared" ca="1" si="76"/>
        <v>0</v>
      </c>
      <c r="O181">
        <f t="shared" si="80"/>
        <v>6.5726706900619938</v>
      </c>
      <c r="P181">
        <f t="shared" ca="1" si="74"/>
        <v>110</v>
      </c>
      <c r="Q181">
        <f t="shared" si="77"/>
        <v>108</v>
      </c>
      <c r="R181">
        <f t="shared" si="62"/>
        <v>101.427329309938</v>
      </c>
      <c r="S181">
        <f t="shared" si="63"/>
        <v>114.572670690062</v>
      </c>
      <c r="T181">
        <f t="shared" si="64"/>
        <v>-6.5726706900619973</v>
      </c>
      <c r="U181">
        <f t="shared" si="65"/>
        <v>6.5726706900619973</v>
      </c>
      <c r="V181">
        <f t="shared" ca="1" si="66"/>
        <v>2</v>
      </c>
      <c r="W181">
        <f t="shared" ca="1" si="67"/>
        <v>22.396029359859323</v>
      </c>
      <c r="X181">
        <f t="shared" si="68"/>
        <v>14.992383290484339</v>
      </c>
      <c r="Y181">
        <f t="shared" si="78"/>
        <v>4.0092327669910324</v>
      </c>
      <c r="Z181">
        <f t="shared" si="79"/>
        <v>56.06348391128391</v>
      </c>
      <c r="AA181">
        <f t="shared" si="69"/>
        <v>4.0092327669910324</v>
      </c>
      <c r="AB181" s="6">
        <f t="shared" si="60"/>
        <v>0.26741797413461882</v>
      </c>
      <c r="AC181" s="8">
        <f t="shared" si="70"/>
        <v>-4.6008694830433976</v>
      </c>
      <c r="AF181">
        <f t="shared" si="71"/>
        <v>5.9553061532489213</v>
      </c>
      <c r="AG181">
        <f t="shared" si="72"/>
        <v>0.39722211191257045</v>
      </c>
      <c r="AH181">
        <f t="shared" si="73"/>
        <v>0.60277788808742949</v>
      </c>
      <c r="AI181" s="6"/>
      <c r="AJ181" s="11">
        <v>0.56859999999999999</v>
      </c>
    </row>
    <row r="182" spans="1:36" x14ac:dyDescent="0.25">
      <c r="A182">
        <v>182</v>
      </c>
      <c r="B182" s="1">
        <f t="shared" ca="1" si="55"/>
        <v>86</v>
      </c>
      <c r="D182" s="2" t="str">
        <f t="shared" ca="1" si="54"/>
        <v>Lose</v>
      </c>
      <c r="M182">
        <f t="shared" si="75"/>
        <v>15.219601860501921</v>
      </c>
      <c r="N182">
        <f t="shared" ca="1" si="76"/>
        <v>0</v>
      </c>
      <c r="O182">
        <f t="shared" si="80"/>
        <v>6.590902821313632</v>
      </c>
      <c r="P182">
        <f t="shared" ca="1" si="74"/>
        <v>110</v>
      </c>
      <c r="Q182">
        <f t="shared" si="77"/>
        <v>108.6</v>
      </c>
      <c r="R182">
        <f t="shared" si="62"/>
        <v>102.00909717868636</v>
      </c>
      <c r="S182">
        <f t="shared" si="63"/>
        <v>115.19090282131363</v>
      </c>
      <c r="T182">
        <f t="shared" si="64"/>
        <v>-6.5909028213136338</v>
      </c>
      <c r="U182">
        <f t="shared" si="65"/>
        <v>6.5909028213136338</v>
      </c>
      <c r="V182">
        <f t="shared" ca="1" si="66"/>
        <v>1.4000000000000057</v>
      </c>
      <c r="W182">
        <f t="shared" ca="1" si="67"/>
        <v>20.156426423873409</v>
      </c>
      <c r="X182">
        <f t="shared" si="68"/>
        <v>15.219601860501921</v>
      </c>
      <c r="Y182">
        <f t="shared" si="78"/>
        <v>4.0551315977495506</v>
      </c>
      <c r="Z182">
        <f t="shared" si="79"/>
        <v>57.121766632861728</v>
      </c>
      <c r="AA182">
        <f t="shared" si="69"/>
        <v>4.0551315977495497</v>
      </c>
      <c r="AB182" s="6">
        <f t="shared" si="60"/>
        <v>0.26644137178604338</v>
      </c>
      <c r="AC182" s="8">
        <f t="shared" si="70"/>
        <v>-4.6136319749195431</v>
      </c>
      <c r="AF182">
        <f t="shared" si="71"/>
        <v>6.0300991663991317</v>
      </c>
      <c r="AG182">
        <f t="shared" si="72"/>
        <v>0.39620610457941818</v>
      </c>
      <c r="AH182">
        <f t="shared" si="73"/>
        <v>0.60379389542058182</v>
      </c>
      <c r="AI182" s="6"/>
      <c r="AJ182" s="11">
        <v>0.5696</v>
      </c>
    </row>
    <row r="183" spans="1:36" x14ac:dyDescent="0.25">
      <c r="A183">
        <v>183</v>
      </c>
      <c r="B183" s="1">
        <f t="shared" ca="1" si="55"/>
        <v>47</v>
      </c>
      <c r="D183" s="2" t="str">
        <f t="shared" ca="1" si="54"/>
        <v>Win</v>
      </c>
      <c r="M183">
        <f t="shared" si="75"/>
        <v>15.450264064367476</v>
      </c>
      <c r="N183">
        <f t="shared" ca="1" si="76"/>
        <v>0</v>
      </c>
      <c r="O183">
        <f t="shared" si="80"/>
        <v>6.609084656743323</v>
      </c>
      <c r="P183">
        <f t="shared" ca="1" si="74"/>
        <v>110</v>
      </c>
      <c r="Q183">
        <f t="shared" si="77"/>
        <v>109.2</v>
      </c>
      <c r="R183">
        <f t="shared" si="62"/>
        <v>102.59091534325668</v>
      </c>
      <c r="S183">
        <f t="shared" si="63"/>
        <v>115.80908465674332</v>
      </c>
      <c r="T183">
        <f t="shared" si="64"/>
        <v>-6.6090846567433204</v>
      </c>
      <c r="U183">
        <f t="shared" si="65"/>
        <v>6.6090846567433204</v>
      </c>
      <c r="V183">
        <f t="shared" ca="1" si="66"/>
        <v>0.79999999999999716</v>
      </c>
      <c r="W183">
        <f t="shared" ca="1" si="67"/>
        <v>18.140783781486036</v>
      </c>
      <c r="X183">
        <f t="shared" si="68"/>
        <v>15.450264064367476</v>
      </c>
      <c r="Y183">
        <f t="shared" si="78"/>
        <v>4.1015972880978193</v>
      </c>
      <c r="Z183">
        <f t="shared" si="79"/>
        <v>58.199438631234038</v>
      </c>
      <c r="AA183">
        <f t="shared" si="69"/>
        <v>4.1015972880978193</v>
      </c>
      <c r="AB183" s="6">
        <f t="shared" si="60"/>
        <v>0.26547101531793377</v>
      </c>
      <c r="AC183" s="8">
        <f t="shared" si="70"/>
        <v>-4.6263592597203242</v>
      </c>
      <c r="AF183">
        <f t="shared" si="71"/>
        <v>6.1058746470850105</v>
      </c>
      <c r="AG183">
        <f t="shared" si="72"/>
        <v>0.39519548802837767</v>
      </c>
      <c r="AH183">
        <f t="shared" si="73"/>
        <v>0.60480451197162233</v>
      </c>
      <c r="AI183" s="6"/>
      <c r="AJ183" s="11">
        <v>0.57099999999999995</v>
      </c>
    </row>
    <row r="184" spans="1:36" x14ac:dyDescent="0.25">
      <c r="A184">
        <v>184</v>
      </c>
      <c r="B184" s="1">
        <f t="shared" ca="1" si="55"/>
        <v>86</v>
      </c>
      <c r="D184" s="2" t="str">
        <f t="shared" ca="1" si="54"/>
        <v>Lose</v>
      </c>
      <c r="M184">
        <f t="shared" si="75"/>
        <v>15.684422092419485</v>
      </c>
      <c r="N184">
        <f t="shared" ca="1" si="76"/>
        <v>1</v>
      </c>
      <c r="O184">
        <f t="shared" si="80"/>
        <v>6.6272166103123569</v>
      </c>
      <c r="P184">
        <f t="shared" ca="1" si="74"/>
        <v>111</v>
      </c>
      <c r="Q184">
        <f t="shared" si="77"/>
        <v>109.8</v>
      </c>
      <c r="R184">
        <f t="shared" si="62"/>
        <v>103.17278338968764</v>
      </c>
      <c r="S184">
        <f t="shared" si="63"/>
        <v>116.42721661031236</v>
      </c>
      <c r="T184">
        <f t="shared" si="64"/>
        <v>-6.6272166103123595</v>
      </c>
      <c r="U184">
        <f t="shared" si="65"/>
        <v>6.6272166103123595</v>
      </c>
      <c r="V184">
        <f t="shared" ca="1" si="66"/>
        <v>1.2000000000000028</v>
      </c>
      <c r="W184">
        <f t="shared" ca="1" si="67"/>
        <v>19.954862159634672</v>
      </c>
      <c r="X184">
        <f t="shared" si="68"/>
        <v>15.684422092419485</v>
      </c>
      <c r="Y184">
        <f t="shared" si="78"/>
        <v>4.1486369320900618</v>
      </c>
      <c r="Z184">
        <f t="shared" si="79"/>
        <v>59.296848675847457</v>
      </c>
      <c r="AA184">
        <f t="shared" si="69"/>
        <v>4.1486369320900618</v>
      </c>
      <c r="AB184" s="6">
        <f t="shared" si="60"/>
        <v>0.26450684045892642</v>
      </c>
      <c r="AC184" s="8">
        <f t="shared" si="70"/>
        <v>-4.6390516272186515</v>
      </c>
      <c r="AF184">
        <f t="shared" si="71"/>
        <v>6.1826456591267922</v>
      </c>
      <c r="AG184">
        <f t="shared" si="72"/>
        <v>0.39419021132534793</v>
      </c>
      <c r="AH184">
        <f t="shared" si="73"/>
        <v>0.60580978867465207</v>
      </c>
      <c r="AI184" s="6"/>
      <c r="AJ184" s="11">
        <v>0.5726</v>
      </c>
    </row>
    <row r="185" spans="1:36" x14ac:dyDescent="0.25">
      <c r="A185">
        <v>185</v>
      </c>
      <c r="B185" s="1">
        <f t="shared" ca="1" si="55"/>
        <v>18</v>
      </c>
      <c r="D185" s="2" t="str">
        <f t="shared" ca="1" si="54"/>
        <v>Win</v>
      </c>
      <c r="M185">
        <f t="shared" si="75"/>
        <v>15.922128925972338</v>
      </c>
      <c r="N185">
        <f t="shared" ca="1" si="76"/>
        <v>0</v>
      </c>
      <c r="O185">
        <f t="shared" si="80"/>
        <v>6.6452990903344595</v>
      </c>
      <c r="P185">
        <f t="shared" ca="1" si="74"/>
        <v>111</v>
      </c>
      <c r="Q185">
        <f t="shared" si="77"/>
        <v>110.39999999999999</v>
      </c>
      <c r="R185">
        <f t="shared" si="62"/>
        <v>103.75470090966553</v>
      </c>
      <c r="S185">
        <f t="shared" si="63"/>
        <v>117.04529909033445</v>
      </c>
      <c r="T185">
        <f t="shared" si="64"/>
        <v>-6.6452990903344613</v>
      </c>
      <c r="U185">
        <f t="shared" si="65"/>
        <v>6.6452990903344613</v>
      </c>
      <c r="V185">
        <f t="shared" ca="1" si="66"/>
        <v>0.60000000000000853</v>
      </c>
      <c r="W185">
        <f t="shared" ca="1" si="67"/>
        <v>17.959375943671219</v>
      </c>
      <c r="X185">
        <f t="shared" si="68"/>
        <v>15.922128925972338</v>
      </c>
      <c r="Y185">
        <f t="shared" si="78"/>
        <v>4.1962577154753902</v>
      </c>
      <c r="Z185">
        <f t="shared" si="79"/>
        <v>60.414351721141763</v>
      </c>
      <c r="AA185">
        <f t="shared" si="69"/>
        <v>4.1962577154753902</v>
      </c>
      <c r="AB185" s="6">
        <f t="shared" si="60"/>
        <v>0.2635487838960035</v>
      </c>
      <c r="AC185" s="8">
        <f t="shared" si="70"/>
        <v>-4.6517093632341222</v>
      </c>
      <c r="AF185">
        <f t="shared" si="71"/>
        <v>6.2604254431890158</v>
      </c>
      <c r="AG185">
        <f t="shared" si="72"/>
        <v>0.39319022426560979</v>
      </c>
      <c r="AH185">
        <f t="shared" si="73"/>
        <v>0.60680977573439021</v>
      </c>
      <c r="AI185" s="6"/>
      <c r="AJ185" s="11">
        <v>0.57450000000000001</v>
      </c>
    </row>
    <row r="186" spans="1:36" x14ac:dyDescent="0.25">
      <c r="A186">
        <v>186</v>
      </c>
      <c r="B186" s="1">
        <f t="shared" ca="1" si="55"/>
        <v>54</v>
      </c>
      <c r="D186" s="2" t="str">
        <f t="shared" ca="1" si="54"/>
        <v>Win</v>
      </c>
      <c r="M186">
        <f t="shared" si="75"/>
        <v>16.163438349304069</v>
      </c>
      <c r="N186">
        <f t="shared" ca="1" si="76"/>
        <v>1</v>
      </c>
      <c r="O186">
        <f t="shared" si="80"/>
        <v>6.6633324995830732</v>
      </c>
      <c r="P186">
        <f t="shared" ca="1" si="74"/>
        <v>112</v>
      </c>
      <c r="Q186">
        <f t="shared" si="77"/>
        <v>111</v>
      </c>
      <c r="R186">
        <f t="shared" si="62"/>
        <v>104.33666750041692</v>
      </c>
      <c r="S186">
        <f t="shared" si="63"/>
        <v>117.66333249958308</v>
      </c>
      <c r="T186">
        <f t="shared" si="64"/>
        <v>-6.6633324995830776</v>
      </c>
      <c r="U186">
        <f t="shared" si="65"/>
        <v>6.6633324995830776</v>
      </c>
      <c r="V186">
        <f t="shared" ca="1" si="66"/>
        <v>1</v>
      </c>
      <c r="W186">
        <f t="shared" ca="1" si="67"/>
        <v>19.755313538038308</v>
      </c>
      <c r="X186">
        <f t="shared" si="68"/>
        <v>16.163438349304069</v>
      </c>
      <c r="Y186">
        <f t="shared" si="78"/>
        <v>4.2444669168750977</v>
      </c>
      <c r="Z186">
        <f t="shared" si="79"/>
        <v>61.552309015073774</v>
      </c>
      <c r="AA186">
        <f t="shared" si="69"/>
        <v>4.2444669168750986</v>
      </c>
      <c r="AB186" s="6">
        <f t="shared" si="60"/>
        <v>0.26259678325545427</v>
      </c>
      <c r="AC186" s="8">
        <f t="shared" si="70"/>
        <v>-4.6643327497081541</v>
      </c>
      <c r="AF186">
        <f t="shared" si="71"/>
        <v>6.3392274191784992</v>
      </c>
      <c r="AG186">
        <f t="shared" si="72"/>
        <v>0.39219547735964483</v>
      </c>
      <c r="AH186">
        <f t="shared" si="73"/>
        <v>0.60780452264035523</v>
      </c>
      <c r="AI186" s="6"/>
      <c r="AJ186" s="11">
        <v>0.57489999999999997</v>
      </c>
    </row>
    <row r="187" spans="1:36" x14ac:dyDescent="0.25">
      <c r="A187">
        <v>187</v>
      </c>
      <c r="B187" s="1">
        <f t="shared" ca="1" si="55"/>
        <v>63</v>
      </c>
      <c r="D187" s="2" t="str">
        <f t="shared" ca="1" si="54"/>
        <v>Lose</v>
      </c>
      <c r="M187">
        <f t="shared" si="75"/>
        <v>16.408404961825731</v>
      </c>
      <c r="N187">
        <f t="shared" ca="1" si="76"/>
        <v>1</v>
      </c>
      <c r="O187">
        <f t="shared" si="80"/>
        <v>6.6813172353960262</v>
      </c>
      <c r="P187">
        <f t="shared" ca="1" si="74"/>
        <v>113</v>
      </c>
      <c r="Q187">
        <f t="shared" si="77"/>
        <v>111.6</v>
      </c>
      <c r="R187">
        <f t="shared" si="62"/>
        <v>104.91868276460397</v>
      </c>
      <c r="S187">
        <f t="shared" si="63"/>
        <v>118.28131723539602</v>
      </c>
      <c r="T187">
        <f t="shared" si="64"/>
        <v>-6.6813172353960226</v>
      </c>
      <c r="U187">
        <f t="shared" si="65"/>
        <v>6.6813172353960226</v>
      </c>
      <c r="V187">
        <f t="shared" ca="1" si="66"/>
        <v>1.4000000000000057</v>
      </c>
      <c r="W187">
        <f t="shared" ca="1" si="67"/>
        <v>21.730844891842167</v>
      </c>
      <c r="X187">
        <f t="shared" si="68"/>
        <v>16.408404961825731</v>
      </c>
      <c r="Y187">
        <f t="shared" si="78"/>
        <v>4.2932719089758775</v>
      </c>
      <c r="Z187">
        <f t="shared" si="79"/>
        <v>62.711088209526217</v>
      </c>
      <c r="AA187">
        <f t="shared" si="69"/>
        <v>4.2932719089758775</v>
      </c>
      <c r="AB187" s="6">
        <f t="shared" si="60"/>
        <v>0.26165077708431772</v>
      </c>
      <c r="AC187" s="8">
        <f t="shared" si="70"/>
        <v>-4.6769220647772158</v>
      </c>
      <c r="AF187">
        <f t="shared" si="71"/>
        <v>6.4190651886755692</v>
      </c>
      <c r="AG187">
        <f t="shared" si="72"/>
        <v>0.39120592181930963</v>
      </c>
      <c r="AH187">
        <f t="shared" si="73"/>
        <v>0.60879407818069042</v>
      </c>
      <c r="AI187" s="6"/>
      <c r="AJ187" s="11">
        <v>0.57569999999999999</v>
      </c>
    </row>
    <row r="188" spans="1:36" x14ac:dyDescent="0.25">
      <c r="A188">
        <v>188</v>
      </c>
      <c r="B188" s="1">
        <f t="shared" ca="1" si="55"/>
        <v>17</v>
      </c>
      <c r="D188" s="2" t="str">
        <f t="shared" ca="1" si="54"/>
        <v>Win</v>
      </c>
      <c r="M188">
        <f t="shared" si="75"/>
        <v>16.657084190435221</v>
      </c>
      <c r="N188">
        <f t="shared" ca="1" si="76"/>
        <v>0</v>
      </c>
      <c r="O188">
        <f t="shared" si="80"/>
        <v>6.6992536897776906</v>
      </c>
      <c r="P188">
        <f t="shared" ca="1" si="74"/>
        <v>113</v>
      </c>
      <c r="Q188">
        <f t="shared" si="77"/>
        <v>112.2</v>
      </c>
      <c r="R188">
        <f t="shared" si="62"/>
        <v>105.50074631022231</v>
      </c>
      <c r="S188">
        <f t="shared" si="63"/>
        <v>118.89925368977769</v>
      </c>
      <c r="T188">
        <f t="shared" si="64"/>
        <v>-6.6992536897776915</v>
      </c>
      <c r="U188">
        <f t="shared" si="65"/>
        <v>6.6992536897776915</v>
      </c>
      <c r="V188">
        <f t="shared" ca="1" si="66"/>
        <v>0.79999999999999716</v>
      </c>
      <c r="W188">
        <f t="shared" ca="1" si="67"/>
        <v>19.557760402657912</v>
      </c>
      <c r="X188">
        <f t="shared" si="68"/>
        <v>16.657084190435221</v>
      </c>
      <c r="Y188">
        <f t="shared" si="78"/>
        <v>4.3426801597389755</v>
      </c>
      <c r="Z188">
        <f t="shared" si="79"/>
        <v>63.891063472637626</v>
      </c>
      <c r="AA188">
        <f t="shared" si="69"/>
        <v>4.3426801597389746</v>
      </c>
      <c r="AB188" s="6">
        <f t="shared" si="60"/>
        <v>0.26071070483227882</v>
      </c>
      <c r="AC188" s="8">
        <f t="shared" si="70"/>
        <v>-4.6894775828443835</v>
      </c>
      <c r="AF188">
        <f t="shared" si="71"/>
        <v>6.4999525373988112</v>
      </c>
      <c r="AG188">
        <f t="shared" si="72"/>
        <v>0.39022150954434115</v>
      </c>
      <c r="AH188">
        <f t="shared" si="73"/>
        <v>0.60977849045565891</v>
      </c>
      <c r="AI188" s="6"/>
      <c r="AJ188" s="11">
        <v>0.57669999999999999</v>
      </c>
    </row>
    <row r="189" spans="1:36" x14ac:dyDescent="0.25">
      <c r="A189">
        <v>189</v>
      </c>
      <c r="B189" s="1">
        <f t="shared" ca="1" si="55"/>
        <v>92</v>
      </c>
      <c r="D189" s="2" t="str">
        <f t="shared" ca="1" si="54"/>
        <v>Lose</v>
      </c>
      <c r="M189">
        <f t="shared" si="75"/>
        <v>16.909532302058366</v>
      </c>
      <c r="N189">
        <f t="shared" ca="1" si="76"/>
        <v>1</v>
      </c>
      <c r="O189">
        <f t="shared" si="80"/>
        <v>6.7171422494986661</v>
      </c>
      <c r="P189">
        <f t="shared" ca="1" si="74"/>
        <v>114</v>
      </c>
      <c r="Q189">
        <f t="shared" si="77"/>
        <v>112.8</v>
      </c>
      <c r="R189">
        <f t="shared" si="62"/>
        <v>106.08285775050133</v>
      </c>
      <c r="S189">
        <f t="shared" si="63"/>
        <v>119.51714224949866</v>
      </c>
      <c r="T189">
        <f t="shared" si="64"/>
        <v>-6.7171422494986643</v>
      </c>
      <c r="U189">
        <f t="shared" si="65"/>
        <v>6.7171422494986643</v>
      </c>
      <c r="V189">
        <f t="shared" ca="1" si="66"/>
        <v>1.2000000000000028</v>
      </c>
      <c r="W189">
        <f t="shared" ca="1" si="67"/>
        <v>21.51353644292373</v>
      </c>
      <c r="X189">
        <f t="shared" si="68"/>
        <v>16.909532302058366</v>
      </c>
      <c r="Y189">
        <f t="shared" si="78"/>
        <v>4.3926992336257396</v>
      </c>
      <c r="Z189">
        <f t="shared" si="79"/>
        <v>65.092615603082493</v>
      </c>
      <c r="AA189">
        <f t="shared" si="69"/>
        <v>4.3926992336257396</v>
      </c>
      <c r="AB189" s="6">
        <f t="shared" si="60"/>
        <v>0.25977650683401954</v>
      </c>
      <c r="AC189" s="8">
        <f t="shared" si="70"/>
        <v>-4.701999574649065</v>
      </c>
      <c r="AF189">
        <f t="shared" si="71"/>
        <v>6.5819034377040468</v>
      </c>
      <c r="AG189">
        <f t="shared" si="72"/>
        <v>0.38924219310919933</v>
      </c>
      <c r="AH189">
        <f t="shared" si="73"/>
        <v>0.61075780689080061</v>
      </c>
      <c r="AI189" s="6"/>
      <c r="AJ189" s="11">
        <v>0.57740000000000002</v>
      </c>
    </row>
    <row r="190" spans="1:36" x14ac:dyDescent="0.25">
      <c r="A190">
        <v>190</v>
      </c>
      <c r="B190" s="1">
        <f t="shared" ca="1" si="55"/>
        <v>10</v>
      </c>
      <c r="D190" s="2" t="str">
        <f t="shared" ca="1" si="54"/>
        <v>Win</v>
      </c>
      <c r="M190">
        <f t="shared" si="75"/>
        <v>17.165806416380036</v>
      </c>
      <c r="N190">
        <f t="shared" ca="1" si="76"/>
        <v>0</v>
      </c>
      <c r="O190">
        <f t="shared" si="80"/>
        <v>6.7349832961930947</v>
      </c>
      <c r="P190">
        <f t="shared" ca="1" si="74"/>
        <v>114</v>
      </c>
      <c r="Q190">
        <f t="shared" si="77"/>
        <v>113.39999999999999</v>
      </c>
      <c r="R190">
        <f t="shared" si="62"/>
        <v>106.6650167038069</v>
      </c>
      <c r="S190">
        <f t="shared" si="63"/>
        <v>120.13498329619308</v>
      </c>
      <c r="T190">
        <f t="shared" si="64"/>
        <v>-6.7349832961930929</v>
      </c>
      <c r="U190">
        <f t="shared" si="65"/>
        <v>6.7349832961930929</v>
      </c>
      <c r="V190">
        <f t="shared" ca="1" si="66"/>
        <v>0.60000000000000853</v>
      </c>
      <c r="W190">
        <f t="shared" ca="1" si="67"/>
        <v>19.362182798631377</v>
      </c>
      <c r="X190">
        <f t="shared" si="68"/>
        <v>17.165806416380036</v>
      </c>
      <c r="Y190">
        <f t="shared" si="78"/>
        <v>4.4433367928394523</v>
      </c>
      <c r="Z190">
        <f t="shared" si="79"/>
        <v>66.316132146339626</v>
      </c>
      <c r="AA190">
        <f t="shared" si="69"/>
        <v>4.4433367928394523</v>
      </c>
      <c r="AB190" s="6">
        <f t="shared" si="60"/>
        <v>0.25884812429199427</v>
      </c>
      <c r="AC190" s="8">
        <f t="shared" si="70"/>
        <v>-4.7144883073351647</v>
      </c>
      <c r="AF190">
        <f t="shared" si="71"/>
        <v>6.6649320511177033</v>
      </c>
      <c r="AG190">
        <f t="shared" si="72"/>
        <v>0.38826792575022057</v>
      </c>
      <c r="AH190">
        <f t="shared" si="73"/>
        <v>0.61173207424977938</v>
      </c>
      <c r="AI190" s="6"/>
      <c r="AJ190" s="11">
        <v>0.57799999999999996</v>
      </c>
    </row>
    <row r="191" spans="1:36" x14ac:dyDescent="0.25">
      <c r="A191">
        <v>191</v>
      </c>
      <c r="B191" s="1">
        <f t="shared" ca="1" si="55"/>
        <v>37</v>
      </c>
      <c r="D191" s="2" t="str">
        <f t="shared" ca="1" si="54"/>
        <v>Win</v>
      </c>
      <c r="M191">
        <f t="shared" si="75"/>
        <v>17.425964518768208</v>
      </c>
      <c r="N191">
        <f t="shared" ca="1" si="76"/>
        <v>1</v>
      </c>
      <c r="O191">
        <f t="shared" si="80"/>
        <v>6.7527772064536533</v>
      </c>
      <c r="P191">
        <f t="shared" ca="1" si="74"/>
        <v>115</v>
      </c>
      <c r="Q191">
        <f t="shared" si="77"/>
        <v>114</v>
      </c>
      <c r="R191">
        <f t="shared" si="62"/>
        <v>107.24722279354634</v>
      </c>
      <c r="S191">
        <f t="shared" si="63"/>
        <v>120.75277720645366</v>
      </c>
      <c r="T191">
        <f t="shared" si="64"/>
        <v>-6.7527772064536578</v>
      </c>
      <c r="U191">
        <f t="shared" si="65"/>
        <v>6.7527772064536578</v>
      </c>
      <c r="V191">
        <f t="shared" ca="1" si="66"/>
        <v>1</v>
      </c>
      <c r="W191">
        <f t="shared" ca="1" si="67"/>
        <v>21.298401078494479</v>
      </c>
      <c r="X191">
        <f t="shared" si="68"/>
        <v>17.425964518768208</v>
      </c>
      <c r="Y191">
        <f t="shared" si="78"/>
        <v>4.4946005985839355</v>
      </c>
      <c r="Z191">
        <f t="shared" si="79"/>
        <v>67.562007512979164</v>
      </c>
      <c r="AA191">
        <f t="shared" si="69"/>
        <v>4.4946005985839363</v>
      </c>
      <c r="AB191" s="6">
        <f t="shared" si="60"/>
        <v>0.25792549925963276</v>
      </c>
      <c r="AC191" s="8">
        <f t="shared" si="70"/>
        <v>-4.7269440445175599</v>
      </c>
      <c r="AF191">
        <f t="shared" si="71"/>
        <v>6.7490527309052881</v>
      </c>
      <c r="AG191">
        <f t="shared" si="72"/>
        <v>0.38729866135308533</v>
      </c>
      <c r="AH191">
        <f t="shared" si="73"/>
        <v>0.61270133864691467</v>
      </c>
      <c r="AI191" s="6"/>
      <c r="AJ191" s="11">
        <v>0.57879999999999998</v>
      </c>
    </row>
    <row r="192" spans="1:36" x14ac:dyDescent="0.25">
      <c r="A192">
        <v>192</v>
      </c>
      <c r="B192" s="1">
        <f t="shared" ca="1" si="55"/>
        <v>25</v>
      </c>
      <c r="D192" s="2" t="str">
        <f t="shared" ca="1" si="54"/>
        <v>Win</v>
      </c>
      <c r="M192">
        <f t="shared" si="75"/>
        <v>17.690065473393936</v>
      </c>
      <c r="N192">
        <f t="shared" ca="1" si="76"/>
        <v>1</v>
      </c>
      <c r="O192">
        <f t="shared" si="80"/>
        <v>6.770524351924303</v>
      </c>
      <c r="P192">
        <f t="shared" ca="1" si="74"/>
        <v>116</v>
      </c>
      <c r="Q192">
        <f t="shared" si="77"/>
        <v>114.6</v>
      </c>
      <c r="R192">
        <f t="shared" si="62"/>
        <v>107.82947564807569</v>
      </c>
      <c r="S192">
        <f t="shared" si="63"/>
        <v>121.3705243519243</v>
      </c>
      <c r="T192">
        <f t="shared" si="64"/>
        <v>-6.7705243519243083</v>
      </c>
      <c r="U192">
        <f t="shared" si="65"/>
        <v>6.7705243519243083</v>
      </c>
      <c r="V192">
        <f t="shared" ca="1" si="66"/>
        <v>1.4000000000000057</v>
      </c>
      <c r="W192">
        <f t="shared" ca="1" si="67"/>
        <v>23.428241186343957</v>
      </c>
      <c r="X192">
        <f t="shared" si="68"/>
        <v>17.690065473393936</v>
      </c>
      <c r="Y192">
        <f t="shared" si="78"/>
        <v>4.546498512338994</v>
      </c>
      <c r="Z192">
        <f t="shared" si="79"/>
        <v>68.830643099005385</v>
      </c>
      <c r="AA192">
        <f t="shared" si="69"/>
        <v>4.546498512338994</v>
      </c>
      <c r="AB192" s="6">
        <f t="shared" si="60"/>
        <v>0.25700857462494869</v>
      </c>
      <c r="AC192" s="8">
        <f t="shared" si="70"/>
        <v>-4.7393670463470157</v>
      </c>
      <c r="AF192">
        <f t="shared" si="71"/>
        <v>6.8342800246753477</v>
      </c>
      <c r="AG192">
        <f t="shared" si="72"/>
        <v>0.38633435444058611</v>
      </c>
      <c r="AH192">
        <f t="shared" si="73"/>
        <v>0.61366564555941383</v>
      </c>
      <c r="AI192" s="6"/>
      <c r="AJ192" s="11">
        <v>0.57879999999999998</v>
      </c>
    </row>
    <row r="193" spans="1:36" x14ac:dyDescent="0.25">
      <c r="A193">
        <v>193</v>
      </c>
      <c r="B193" s="1">
        <f t="shared" ca="1" si="55"/>
        <v>72</v>
      </c>
      <c r="D193" s="2" t="str">
        <f t="shared" ref="D193:D200" ca="1" si="81">IF((B193&lt;=$F$9),"Win","Lose")</f>
        <v>Lose</v>
      </c>
      <c r="M193">
        <f t="shared" si="75"/>
        <v>17.95816903655011</v>
      </c>
      <c r="N193">
        <f t="shared" ca="1" si="76"/>
        <v>1</v>
      </c>
      <c r="O193">
        <f t="shared" si="80"/>
        <v>6.7882250993908562</v>
      </c>
      <c r="P193">
        <f t="shared" ca="1" si="74"/>
        <v>117</v>
      </c>
      <c r="Q193">
        <f t="shared" si="77"/>
        <v>115.19999999999999</v>
      </c>
      <c r="R193">
        <f t="shared" si="62"/>
        <v>108.41177490060913</v>
      </c>
      <c r="S193">
        <f t="shared" si="63"/>
        <v>121.98822509939085</v>
      </c>
      <c r="T193">
        <f t="shared" si="64"/>
        <v>-6.7882250993908571</v>
      </c>
      <c r="U193">
        <f t="shared" si="65"/>
        <v>6.7882250993908571</v>
      </c>
      <c r="V193">
        <f t="shared" ca="1" si="66"/>
        <v>1.8000000000000114</v>
      </c>
      <c r="W193">
        <f t="shared" ca="1" si="67"/>
        <v>25.771065304978375</v>
      </c>
      <c r="X193">
        <f t="shared" si="68"/>
        <v>17.95816903655011</v>
      </c>
      <c r="Y193">
        <f t="shared" si="78"/>
        <v>4.5990384971528968</v>
      </c>
      <c r="Z193">
        <f t="shared" si="79"/>
        <v>70.122447408290441</v>
      </c>
      <c r="AA193">
        <f t="shared" si="69"/>
        <v>4.5990384971528968</v>
      </c>
      <c r="AB193" s="6">
        <f t="shared" si="60"/>
        <v>0.2560972940945434</v>
      </c>
      <c r="AC193" s="8">
        <f t="shared" si="70"/>
        <v>-4.7517575695735994</v>
      </c>
      <c r="AF193">
        <f t="shared" si="71"/>
        <v>6.9206286770193426</v>
      </c>
      <c r="AG193">
        <f t="shared" si="72"/>
        <v>0.38537496016068484</v>
      </c>
      <c r="AH193">
        <f t="shared" si="73"/>
        <v>0.61462503983931516</v>
      </c>
      <c r="AI193" s="6"/>
      <c r="AJ193" s="11">
        <v>0.57909999999999995</v>
      </c>
    </row>
    <row r="194" spans="1:36" x14ac:dyDescent="0.25">
      <c r="A194">
        <v>194</v>
      </c>
      <c r="B194" s="1">
        <f t="shared" ref="B194:B200" ca="1" si="82">RANDBETWEEN(0, 100)</f>
        <v>79</v>
      </c>
      <c r="D194" s="2" t="str">
        <f t="shared" ca="1" si="81"/>
        <v>Lose</v>
      </c>
      <c r="M194">
        <f t="shared" si="75"/>
        <v>18.230335870172144</v>
      </c>
      <c r="N194">
        <f t="shared" ref="N194:N201" ca="1" si="83">IF(D193 = "Win", 1, 0)</f>
        <v>0</v>
      </c>
      <c r="O194">
        <f t="shared" si="80"/>
        <v>6.8058798108694223</v>
      </c>
      <c r="P194">
        <f t="shared" ca="1" si="74"/>
        <v>117</v>
      </c>
      <c r="Q194">
        <f t="shared" ref="Q194:Q201" si="84">$F$8*A193</f>
        <v>115.8</v>
      </c>
      <c r="R194">
        <f t="shared" si="62"/>
        <v>108.99412018913057</v>
      </c>
      <c r="S194">
        <f t="shared" si="63"/>
        <v>122.60587981086942</v>
      </c>
      <c r="T194">
        <f t="shared" si="64"/>
        <v>-6.8058798108694276</v>
      </c>
      <c r="U194">
        <f t="shared" si="65"/>
        <v>6.8058798108694276</v>
      </c>
      <c r="V194">
        <f t="shared" ca="1" si="66"/>
        <v>1.2000000000000028</v>
      </c>
      <c r="W194">
        <f t="shared" ca="1" si="67"/>
        <v>23.1939587744805</v>
      </c>
      <c r="X194">
        <f t="shared" si="68"/>
        <v>18.230335870172144</v>
      </c>
      <c r="Y194">
        <f t="shared" ref="Y194:Y201" si="85">M194/$I$5^U194</f>
        <v>4.6522286189522006</v>
      </c>
      <c r="Z194">
        <f t="shared" ref="Z194:Z201" si="86">M194*$I$5^U194</f>
        <v>71.437836177134756</v>
      </c>
      <c r="AA194">
        <f t="shared" si="69"/>
        <v>4.6522286189522006</v>
      </c>
      <c r="AB194" s="6">
        <f t="shared" ref="AB194:AB200" si="87">AA194/M194</f>
        <v>0.25519160217799491</v>
      </c>
      <c r="AC194" s="8">
        <f t="shared" si="70"/>
        <v>-4.7641158676085986</v>
      </c>
      <c r="AF194">
        <f t="shared" si="71"/>
        <v>7.0081136321880262</v>
      </c>
      <c r="AG194">
        <f t="shared" si="72"/>
        <v>0.38442043427485412</v>
      </c>
      <c r="AH194">
        <f t="shared" si="73"/>
        <v>0.61557956572514594</v>
      </c>
      <c r="AI194" s="6"/>
      <c r="AJ194" s="11">
        <v>0.57969999999999999</v>
      </c>
    </row>
    <row r="195" spans="1:36" x14ac:dyDescent="0.25">
      <c r="A195">
        <v>195</v>
      </c>
      <c r="B195" s="1">
        <f t="shared" ca="1" si="82"/>
        <v>44</v>
      </c>
      <c r="D195" s="2" t="str">
        <f t="shared" ca="1" si="81"/>
        <v>Win</v>
      </c>
      <c r="M195">
        <f t="shared" si="75"/>
        <v>18.50662755556348</v>
      </c>
      <c r="N195">
        <f t="shared" ca="1" si="83"/>
        <v>0</v>
      </c>
      <c r="O195">
        <f t="shared" ref="O195:O201" si="88">SQRT(A194*$F$8*(1-$F$8))</f>
        <v>6.8234888436927923</v>
      </c>
      <c r="P195">
        <f t="shared" ca="1" si="74"/>
        <v>117</v>
      </c>
      <c r="Q195">
        <f t="shared" si="84"/>
        <v>116.39999999999999</v>
      </c>
      <c r="R195">
        <f t="shared" ref="R195:R201" si="89">Q195-O195</f>
        <v>109.57651115630721</v>
      </c>
      <c r="S195">
        <f t="shared" ref="S195:S201" si="90">Q195+O195</f>
        <v>123.22348884369278</v>
      </c>
      <c r="T195">
        <f t="shared" ref="T195:T201" si="91">R195-Q195</f>
        <v>-6.8234888436927861</v>
      </c>
      <c r="U195">
        <f t="shared" ref="U195:U201" si="92">S195-Q195</f>
        <v>6.8234888436927861</v>
      </c>
      <c r="V195">
        <f t="shared" ref="V195:V201" ca="1" si="93">P195-Q195</f>
        <v>0.60000000000000853</v>
      </c>
      <c r="W195">
        <f t="shared" ref="W195:W201" ca="1" si="94">M195*$I$5^V195</f>
        <v>20.874562897032476</v>
      </c>
      <c r="X195">
        <f t="shared" ref="X195:X201" si="95">M195</f>
        <v>18.50662755556348</v>
      </c>
      <c r="Y195">
        <f t="shared" si="85"/>
        <v>4.7060770478691163</v>
      </c>
      <c r="Z195">
        <f t="shared" si="86"/>
        <v>72.777232500989612</v>
      </c>
      <c r="AA195">
        <f t="shared" ref="AA195:AA201" si="96">M195*$I$5^T195</f>
        <v>4.7060770478691154</v>
      </c>
      <c r="AB195" s="6">
        <f t="shared" si="87"/>
        <v>0.254291444172624</v>
      </c>
      <c r="AC195" s="8">
        <f t="shared" ref="AC195:AC201" si="97">T195*0.7</f>
        <v>-4.7764421905849499</v>
      </c>
      <c r="AF195">
        <f t="shared" ref="AF195:AF201" si="98">M195*$I$5^AC195</f>
        <v>7.0967500368048144</v>
      </c>
      <c r="AG195">
        <f t="shared" ref="AG195:AG201" si="99">AF195/M195</f>
        <v>0.38347073314669816</v>
      </c>
      <c r="AH195">
        <f t="shared" ref="AH195:AH201" si="100">1-AG195</f>
        <v>0.61652926685330178</v>
      </c>
      <c r="AI195" s="6"/>
      <c r="AJ195" s="11">
        <v>0.57989999999999997</v>
      </c>
    </row>
    <row r="196" spans="1:36" x14ac:dyDescent="0.25">
      <c r="A196">
        <v>196</v>
      </c>
      <c r="B196" s="1">
        <f t="shared" ca="1" si="82"/>
        <v>21</v>
      </c>
      <c r="D196" s="2" t="str">
        <f t="shared" ca="1" si="81"/>
        <v>Win</v>
      </c>
      <c r="M196">
        <f t="shared" si="75"/>
        <v>18.787106607329189</v>
      </c>
      <c r="N196">
        <f t="shared" ca="1" si="83"/>
        <v>1</v>
      </c>
      <c r="O196">
        <f t="shared" si="88"/>
        <v>6.8410525505948279</v>
      </c>
      <c r="P196">
        <f t="shared" ref="P196:P201" ca="1" si="101">P195+N196</f>
        <v>118</v>
      </c>
      <c r="Q196">
        <f t="shared" si="84"/>
        <v>117</v>
      </c>
      <c r="R196">
        <f t="shared" si="89"/>
        <v>110.15894744940518</v>
      </c>
      <c r="S196">
        <f t="shared" si="90"/>
        <v>123.84105255059482</v>
      </c>
      <c r="T196">
        <f t="shared" si="91"/>
        <v>-6.8410525505948243</v>
      </c>
      <c r="U196">
        <f t="shared" si="92"/>
        <v>6.8410525505948243</v>
      </c>
      <c r="V196">
        <f t="shared" ca="1" si="93"/>
        <v>1</v>
      </c>
      <c r="W196">
        <f t="shared" ca="1" si="94"/>
        <v>22.962019186735677</v>
      </c>
      <c r="X196">
        <f t="shared" si="95"/>
        <v>18.787106607329189</v>
      </c>
      <c r="Y196">
        <f t="shared" si="85"/>
        <v>4.7605920595864939</v>
      </c>
      <c r="Z196">
        <f t="shared" si="86"/>
        <v>74.141066963383096</v>
      </c>
      <c r="AA196">
        <f t="shared" si="96"/>
        <v>4.760592059586493</v>
      </c>
      <c r="AB196" s="6">
        <f t="shared" si="87"/>
        <v>0.25339676614861495</v>
      </c>
      <c r="AC196" s="8">
        <f t="shared" si="97"/>
        <v>-4.7887367854163765</v>
      </c>
      <c r="AF196">
        <f t="shared" si="98"/>
        <v>7.1865532426164913</v>
      </c>
      <c r="AG196">
        <f t="shared" si="99"/>
        <v>0.38252581373083216</v>
      </c>
      <c r="AH196">
        <f t="shared" si="100"/>
        <v>0.61747418626916784</v>
      </c>
      <c r="AI196" s="6"/>
      <c r="AJ196" s="11">
        <v>0.58140000000000003</v>
      </c>
    </row>
    <row r="197" spans="1:36" x14ac:dyDescent="0.25">
      <c r="A197">
        <v>197</v>
      </c>
      <c r="B197" s="1">
        <f t="shared" ca="1" si="82"/>
        <v>45</v>
      </c>
      <c r="D197" s="2" t="str">
        <f t="shared" ca="1" si="81"/>
        <v>Win</v>
      </c>
      <c r="M197">
        <f t="shared" si="75"/>
        <v>19.071836487520734</v>
      </c>
      <c r="N197">
        <f t="shared" ca="1" si="83"/>
        <v>1</v>
      </c>
      <c r="O197">
        <f t="shared" si="88"/>
        <v>6.8585712797928986</v>
      </c>
      <c r="P197">
        <f t="shared" ca="1" si="101"/>
        <v>119</v>
      </c>
      <c r="Q197">
        <f t="shared" si="84"/>
        <v>117.6</v>
      </c>
      <c r="R197">
        <f t="shared" si="89"/>
        <v>110.7414287202071</v>
      </c>
      <c r="S197">
        <f t="shared" si="90"/>
        <v>124.45857127979289</v>
      </c>
      <c r="T197">
        <f t="shared" si="91"/>
        <v>-6.8585712797928977</v>
      </c>
      <c r="U197">
        <f t="shared" si="92"/>
        <v>6.8585712797928977</v>
      </c>
      <c r="V197">
        <f t="shared" ca="1" si="93"/>
        <v>1.4000000000000057</v>
      </c>
      <c r="W197">
        <f t="shared" ca="1" si="94"/>
        <v>25.25822110540928</v>
      </c>
      <c r="X197">
        <f t="shared" si="95"/>
        <v>19.071836487520734</v>
      </c>
      <c r="Y197">
        <f t="shared" si="85"/>
        <v>4.8157820367009663</v>
      </c>
      <c r="Z197">
        <f t="shared" si="86"/>
        <v>75.529777767081512</v>
      </c>
      <c r="AA197">
        <f t="shared" si="96"/>
        <v>4.8157820367009663</v>
      </c>
      <c r="AB197" s="6">
        <f t="shared" si="87"/>
        <v>0.25250751493449908</v>
      </c>
      <c r="AC197" s="8">
        <f t="shared" si="97"/>
        <v>-4.8009998958550284</v>
      </c>
      <c r="AF197">
        <f t="shared" si="98"/>
        <v>7.2775388092820803</v>
      </c>
      <c r="AG197">
        <f t="shared" si="99"/>
        <v>0.38158563356203212</v>
      </c>
      <c r="AH197">
        <f t="shared" si="100"/>
        <v>0.61841436643796788</v>
      </c>
      <c r="AI197" s="6"/>
      <c r="AJ197" s="11">
        <v>0.58330000000000004</v>
      </c>
    </row>
    <row r="198" spans="1:36" x14ac:dyDescent="0.25">
      <c r="A198">
        <v>198</v>
      </c>
      <c r="B198" s="1">
        <f t="shared" ca="1" si="82"/>
        <v>99</v>
      </c>
      <c r="D198" s="2" t="str">
        <f t="shared" ca="1" si="81"/>
        <v>Lose</v>
      </c>
      <c r="M198">
        <f t="shared" si="75"/>
        <v>19.360881619995038</v>
      </c>
      <c r="N198">
        <f t="shared" ca="1" si="83"/>
        <v>1</v>
      </c>
      <c r="O198">
        <f t="shared" si="88"/>
        <v>6.8760453750684336</v>
      </c>
      <c r="P198">
        <f t="shared" ca="1" si="101"/>
        <v>120</v>
      </c>
      <c r="Q198">
        <f t="shared" si="84"/>
        <v>118.19999999999999</v>
      </c>
      <c r="R198">
        <f t="shared" si="89"/>
        <v>111.32395462493156</v>
      </c>
      <c r="S198">
        <f t="shared" si="90"/>
        <v>125.07604537506842</v>
      </c>
      <c r="T198">
        <f t="shared" si="91"/>
        <v>-6.8760453750684292</v>
      </c>
      <c r="U198">
        <f t="shared" si="92"/>
        <v>6.8760453750684292</v>
      </c>
      <c r="V198">
        <f t="shared" ca="1" si="93"/>
        <v>1.8000000000000114</v>
      </c>
      <c r="W198">
        <f t="shared" ca="1" si="94"/>
        <v>27.784043215950234</v>
      </c>
      <c r="X198">
        <f t="shared" si="95"/>
        <v>19.360881619995038</v>
      </c>
      <c r="Y198">
        <f t="shared" si="85"/>
        <v>4.8716554701041224</v>
      </c>
      <c r="Z198">
        <f t="shared" si="86"/>
        <v>76.943810867530445</v>
      </c>
      <c r="AA198">
        <f t="shared" si="96"/>
        <v>4.8716554701041224</v>
      </c>
      <c r="AB198" s="6">
        <f t="shared" si="87"/>
        <v>0.25162363810297245</v>
      </c>
      <c r="AC198" s="8">
        <f t="shared" si="97"/>
        <v>-4.8132317625479004</v>
      </c>
      <c r="AF198">
        <f t="shared" si="98"/>
        <v>7.3697225072000245</v>
      </c>
      <c r="AG198">
        <f t="shared" si="99"/>
        <v>0.38065015074462882</v>
      </c>
      <c r="AH198">
        <f t="shared" si="100"/>
        <v>0.61934984925537118</v>
      </c>
      <c r="AI198" s="6"/>
      <c r="AJ198" s="11">
        <v>0.58479999999999999</v>
      </c>
    </row>
    <row r="199" spans="1:36" x14ac:dyDescent="0.25">
      <c r="A199">
        <v>199</v>
      </c>
      <c r="B199" s="1">
        <f t="shared" ca="1" si="82"/>
        <v>1</v>
      </c>
      <c r="D199" s="2" t="str">
        <f t="shared" ca="1" si="81"/>
        <v>Win</v>
      </c>
      <c r="M199">
        <f t="shared" si="75"/>
        <v>19.65430740499129</v>
      </c>
      <c r="N199">
        <f t="shared" ca="1" si="83"/>
        <v>0</v>
      </c>
      <c r="O199">
        <f t="shared" si="88"/>
        <v>6.8934751758456345</v>
      </c>
      <c r="P199">
        <f t="shared" ca="1" si="101"/>
        <v>120</v>
      </c>
      <c r="Q199">
        <f t="shared" si="84"/>
        <v>118.8</v>
      </c>
      <c r="R199">
        <f t="shared" si="89"/>
        <v>111.90652482415436</v>
      </c>
      <c r="S199">
        <f t="shared" si="90"/>
        <v>125.69347517584563</v>
      </c>
      <c r="T199">
        <f t="shared" si="91"/>
        <v>-6.8934751758456372</v>
      </c>
      <c r="U199">
        <f t="shared" si="92"/>
        <v>6.8934751758456372</v>
      </c>
      <c r="V199">
        <f t="shared" ca="1" si="93"/>
        <v>1.2000000000000028</v>
      </c>
      <c r="W199">
        <f t="shared" ca="1" si="94"/>
        <v>25.005638894355172</v>
      </c>
      <c r="X199">
        <f t="shared" si="95"/>
        <v>19.65430740499129</v>
      </c>
      <c r="Y199">
        <f t="shared" si="85"/>
        <v>4.9282209603821769</v>
      </c>
      <c r="Z199">
        <f t="shared" si="86"/>
        <v>78.383620108611979</v>
      </c>
      <c r="AA199">
        <f t="shared" si="96"/>
        <v>4.9282209603821761</v>
      </c>
      <c r="AB199" s="6">
        <f t="shared" si="87"/>
        <v>0.25074508395704825</v>
      </c>
      <c r="AC199" s="8">
        <f t="shared" si="97"/>
        <v>-4.8254326230919453</v>
      </c>
      <c r="AF199">
        <f t="shared" si="98"/>
        <v>7.4631203203744727</v>
      </c>
      <c r="AG199">
        <f t="shared" si="99"/>
        <v>0.37971932394214936</v>
      </c>
      <c r="AH199">
        <f t="shared" si="100"/>
        <v>0.62028067605785064</v>
      </c>
      <c r="AI199" s="6"/>
      <c r="AJ199" s="11">
        <v>0.58479999999999999</v>
      </c>
    </row>
    <row r="200" spans="1:36" x14ac:dyDescent="0.25">
      <c r="A200">
        <v>200</v>
      </c>
      <c r="B200" s="1">
        <f t="shared" ca="1" si="82"/>
        <v>98</v>
      </c>
      <c r="D200" s="2" t="str">
        <f t="shared" ca="1" si="81"/>
        <v>Lose</v>
      </c>
      <c r="M200">
        <f t="shared" ref="M200:M201" si="102">1*$J$5^A199</f>
        <v>19.952180233928537</v>
      </c>
      <c r="N200">
        <f t="shared" ca="1" si="83"/>
        <v>1</v>
      </c>
      <c r="O200">
        <f t="shared" si="88"/>
        <v>6.910861017268398</v>
      </c>
      <c r="P200">
        <f t="shared" ca="1" si="101"/>
        <v>121</v>
      </c>
      <c r="Q200">
        <f t="shared" si="84"/>
        <v>119.39999999999999</v>
      </c>
      <c r="R200">
        <f t="shared" si="89"/>
        <v>112.48913898273159</v>
      </c>
      <c r="S200">
        <f t="shared" si="90"/>
        <v>126.31086101726839</v>
      </c>
      <c r="T200">
        <f t="shared" si="91"/>
        <v>-6.9108610172684024</v>
      </c>
      <c r="U200">
        <f t="shared" si="92"/>
        <v>6.9108610172684024</v>
      </c>
      <c r="V200">
        <f t="shared" ca="1" si="93"/>
        <v>1.6000000000000085</v>
      </c>
      <c r="W200">
        <f t="shared" ca="1" si="94"/>
        <v>27.506202783790716</v>
      </c>
      <c r="X200">
        <f t="shared" si="95"/>
        <v>19.952180233928537</v>
      </c>
      <c r="Y200">
        <f t="shared" si="85"/>
        <v>4.9854872192343471</v>
      </c>
      <c r="Z200">
        <f t="shared" si="86"/>
        <v>79.849667360757124</v>
      </c>
      <c r="AA200">
        <f t="shared" si="96"/>
        <v>4.9854872192343471</v>
      </c>
      <c r="AB200" s="6">
        <f t="shared" si="87"/>
        <v>0.24987180151653615</v>
      </c>
      <c r="AC200" s="8">
        <f t="shared" si="97"/>
        <v>-4.8376027120878815</v>
      </c>
      <c r="AF200">
        <f t="shared" si="98"/>
        <v>7.5577484493211307</v>
      </c>
      <c r="AG200">
        <f t="shared" si="99"/>
        <v>0.37879311236720059</v>
      </c>
      <c r="AH200">
        <f t="shared" si="100"/>
        <v>0.62120688763279941</v>
      </c>
      <c r="AI200" s="6"/>
      <c r="AJ200" s="11">
        <v>0.58479999999999999</v>
      </c>
    </row>
    <row r="201" spans="1:36" x14ac:dyDescent="0.25">
      <c r="M201">
        <f t="shared" si="102"/>
        <v>20.254567504427673</v>
      </c>
      <c r="N201">
        <f t="shared" ca="1" si="83"/>
        <v>0</v>
      </c>
      <c r="O201">
        <f t="shared" si="88"/>
        <v>6.9282032302755088</v>
      </c>
      <c r="P201">
        <f t="shared" ca="1" si="101"/>
        <v>121</v>
      </c>
      <c r="Q201">
        <f t="shared" si="84"/>
        <v>120</v>
      </c>
      <c r="R201">
        <f t="shared" si="89"/>
        <v>113.07179676972449</v>
      </c>
      <c r="S201">
        <f t="shared" si="90"/>
        <v>126.92820323027551</v>
      </c>
      <c r="T201">
        <f t="shared" si="91"/>
        <v>-6.9282032302755141</v>
      </c>
      <c r="U201">
        <f t="shared" si="92"/>
        <v>6.9282032302755141</v>
      </c>
      <c r="V201">
        <f t="shared" ca="1" si="93"/>
        <v>1</v>
      </c>
      <c r="W201">
        <f t="shared" ca="1" si="94"/>
        <v>24.755582505411603</v>
      </c>
      <c r="X201">
        <f t="shared" si="95"/>
        <v>20.254567504427673</v>
      </c>
      <c r="Y201">
        <f t="shared" si="85"/>
        <v>5.0434630709100654</v>
      </c>
      <c r="Z201">
        <f t="shared" si="86"/>
        <v>81.342422661457206</v>
      </c>
      <c r="AA201">
        <f t="shared" si="96"/>
        <v>5.0434630709100654</v>
      </c>
      <c r="AB201" s="6">
        <f>AA201/M201</f>
        <v>0.24900374050482976</v>
      </c>
      <c r="AC201" s="8">
        <f t="shared" si="97"/>
        <v>-4.8497422611928593</v>
      </c>
      <c r="AF201">
        <f t="shared" si="98"/>
        <v>7.6536233140131582</v>
      </c>
      <c r="AG201">
        <f t="shared" si="99"/>
        <v>0.37787147577157926</v>
      </c>
      <c r="AH201">
        <f t="shared" si="100"/>
        <v>0.62212852422842069</v>
      </c>
      <c r="AI201" s="6"/>
      <c r="AJ201" s="11">
        <v>0.58520000000000005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3D42D-5E68-4DF7-B51D-54FB0667140D}">
  <dimension ref="C1:N102"/>
  <sheetViews>
    <sheetView workbookViewId="0">
      <selection activeCell="N36" sqref="N36"/>
    </sheetView>
  </sheetViews>
  <sheetFormatPr defaultRowHeight="15" x14ac:dyDescent="0.25"/>
  <cols>
    <col min="8" max="8" width="10.7109375" style="3" customWidth="1"/>
    <col min="9" max="9" width="11" style="8" customWidth="1"/>
    <col min="12" max="12" width="15.140625" style="8" customWidth="1"/>
  </cols>
  <sheetData>
    <row r="1" spans="3:14" x14ac:dyDescent="0.25">
      <c r="H1" s="3" t="s">
        <v>28</v>
      </c>
      <c r="K1" t="s">
        <v>29</v>
      </c>
      <c r="N1" s="3">
        <v>0.2</v>
      </c>
    </row>
    <row r="2" spans="3:14" x14ac:dyDescent="0.25">
      <c r="C2" t="s">
        <v>24</v>
      </c>
      <c r="H2" s="3" t="s">
        <v>25</v>
      </c>
      <c r="I2" s="8" t="s">
        <v>26</v>
      </c>
      <c r="K2" t="s">
        <v>25</v>
      </c>
      <c r="L2" s="8" t="s">
        <v>26</v>
      </c>
    </row>
    <row r="3" spans="3:14" ht="17.25" x14ac:dyDescent="0.3">
      <c r="C3" t="s">
        <v>25</v>
      </c>
      <c r="D3" t="s">
        <v>26</v>
      </c>
      <c r="E3" t="s">
        <v>27</v>
      </c>
      <c r="H3" s="3">
        <v>0.01</v>
      </c>
      <c r="I3" s="9">
        <f>(1 - H3) / H3</f>
        <v>99</v>
      </c>
      <c r="K3" s="3">
        <v>0.01</v>
      </c>
      <c r="L3" s="10">
        <f>(K3*(1-$N$1))/$N$1</f>
        <v>0.04</v>
      </c>
    </row>
    <row r="4" spans="3:14" ht="17.25" x14ac:dyDescent="0.3">
      <c r="C4" s="3">
        <v>0.01</v>
      </c>
      <c r="D4">
        <v>99</v>
      </c>
      <c r="E4" s="7">
        <f>((C4 * D4) - (1 - C4)) / D4</f>
        <v>0</v>
      </c>
      <c r="H4" s="3">
        <v>0.02</v>
      </c>
      <c r="I4" s="9">
        <f t="shared" ref="I4:I67" si="0">(1 - H4) / H4</f>
        <v>49</v>
      </c>
      <c r="K4" s="3">
        <v>0.02</v>
      </c>
      <c r="L4" s="10">
        <f t="shared" ref="L4:L67" si="1">(K4*(1-$N$1))/$N$1</f>
        <v>0.08</v>
      </c>
    </row>
    <row r="5" spans="3:14" ht="17.25" x14ac:dyDescent="0.3">
      <c r="H5" s="3">
        <v>0.03</v>
      </c>
      <c r="I5" s="9">
        <f t="shared" si="0"/>
        <v>32.333333333333336</v>
      </c>
      <c r="K5" s="3">
        <v>0.03</v>
      </c>
      <c r="L5" s="10">
        <f t="shared" si="1"/>
        <v>0.12</v>
      </c>
    </row>
    <row r="6" spans="3:14" ht="17.25" x14ac:dyDescent="0.3">
      <c r="H6" s="3">
        <v>0.04</v>
      </c>
      <c r="I6" s="9">
        <f t="shared" si="0"/>
        <v>24</v>
      </c>
      <c r="K6" s="3">
        <v>0.04</v>
      </c>
      <c r="L6" s="10">
        <f t="shared" si="1"/>
        <v>0.16</v>
      </c>
    </row>
    <row r="7" spans="3:14" ht="17.25" x14ac:dyDescent="0.3">
      <c r="H7" s="3">
        <v>0.05</v>
      </c>
      <c r="I7" s="9">
        <f t="shared" si="0"/>
        <v>18.999999999999996</v>
      </c>
      <c r="K7" s="3">
        <v>0.05</v>
      </c>
      <c r="L7" s="10">
        <f t="shared" si="1"/>
        <v>0.20000000000000004</v>
      </c>
    </row>
    <row r="8" spans="3:14" ht="17.25" x14ac:dyDescent="0.3">
      <c r="H8" s="3">
        <v>0.06</v>
      </c>
      <c r="I8" s="9">
        <f t="shared" si="0"/>
        <v>15.666666666666666</v>
      </c>
      <c r="K8" s="3">
        <v>0.06</v>
      </c>
      <c r="L8" s="10">
        <f t="shared" si="1"/>
        <v>0.24</v>
      </c>
    </row>
    <row r="9" spans="3:14" ht="17.25" x14ac:dyDescent="0.3">
      <c r="H9" s="3">
        <v>7.0000000000000007E-2</v>
      </c>
      <c r="I9" s="9">
        <f t="shared" si="0"/>
        <v>13.285714285714283</v>
      </c>
      <c r="K9" s="3">
        <v>7.0000000000000007E-2</v>
      </c>
      <c r="L9" s="10">
        <f t="shared" si="1"/>
        <v>0.28000000000000003</v>
      </c>
    </row>
    <row r="10" spans="3:14" ht="17.25" x14ac:dyDescent="0.3">
      <c r="H10" s="3">
        <v>0.08</v>
      </c>
      <c r="I10" s="9">
        <f t="shared" si="0"/>
        <v>11.5</v>
      </c>
      <c r="K10" s="3">
        <v>0.08</v>
      </c>
      <c r="L10" s="10">
        <f t="shared" si="1"/>
        <v>0.32</v>
      </c>
    </row>
    <row r="11" spans="3:14" ht="17.25" x14ac:dyDescent="0.3">
      <c r="H11" s="3">
        <v>0.09</v>
      </c>
      <c r="I11" s="9">
        <f t="shared" si="0"/>
        <v>10.111111111111112</v>
      </c>
      <c r="K11" s="3">
        <v>0.09</v>
      </c>
      <c r="L11" s="10">
        <f t="shared" si="1"/>
        <v>0.35999999999999993</v>
      </c>
    </row>
    <row r="12" spans="3:14" ht="17.25" x14ac:dyDescent="0.3">
      <c r="H12" s="3">
        <v>0.1</v>
      </c>
      <c r="I12" s="9">
        <f t="shared" si="0"/>
        <v>9</v>
      </c>
      <c r="K12" s="3">
        <v>0.1</v>
      </c>
      <c r="L12" s="10">
        <f t="shared" si="1"/>
        <v>0.40000000000000008</v>
      </c>
    </row>
    <row r="13" spans="3:14" ht="17.25" x14ac:dyDescent="0.3">
      <c r="H13" s="3">
        <v>0.11</v>
      </c>
      <c r="I13" s="9">
        <f t="shared" si="0"/>
        <v>8.0909090909090917</v>
      </c>
      <c r="K13" s="3">
        <v>0.11</v>
      </c>
      <c r="L13" s="10">
        <f t="shared" si="1"/>
        <v>0.44</v>
      </c>
    </row>
    <row r="14" spans="3:14" ht="17.25" x14ac:dyDescent="0.3">
      <c r="H14" s="3">
        <v>0.12</v>
      </c>
      <c r="I14" s="9">
        <f t="shared" si="0"/>
        <v>7.3333333333333339</v>
      </c>
      <c r="K14" s="3">
        <v>0.12</v>
      </c>
      <c r="L14" s="10">
        <f t="shared" si="1"/>
        <v>0.48</v>
      </c>
    </row>
    <row r="15" spans="3:14" ht="17.25" x14ac:dyDescent="0.3">
      <c r="H15" s="3">
        <v>0.13</v>
      </c>
      <c r="I15" s="9">
        <f t="shared" si="0"/>
        <v>6.6923076923076916</v>
      </c>
      <c r="K15" s="3">
        <v>0.13</v>
      </c>
      <c r="L15" s="10">
        <f t="shared" si="1"/>
        <v>0.52</v>
      </c>
    </row>
    <row r="16" spans="3:14" ht="17.25" x14ac:dyDescent="0.3">
      <c r="H16" s="3">
        <v>0.14000000000000001</v>
      </c>
      <c r="I16" s="9">
        <f t="shared" si="0"/>
        <v>6.1428571428571423</v>
      </c>
      <c r="K16" s="3">
        <v>0.14000000000000001</v>
      </c>
      <c r="L16" s="10">
        <f t="shared" si="1"/>
        <v>0.56000000000000005</v>
      </c>
    </row>
    <row r="17" spans="8:12" ht="17.25" x14ac:dyDescent="0.3">
      <c r="H17" s="3">
        <v>0.15</v>
      </c>
      <c r="I17" s="9">
        <f t="shared" si="0"/>
        <v>5.666666666666667</v>
      </c>
      <c r="K17" s="3">
        <v>0.15</v>
      </c>
      <c r="L17" s="10">
        <f t="shared" si="1"/>
        <v>0.6</v>
      </c>
    </row>
    <row r="18" spans="8:12" ht="17.25" x14ac:dyDescent="0.3">
      <c r="H18" s="3">
        <v>0.16</v>
      </c>
      <c r="I18" s="9">
        <f t="shared" si="0"/>
        <v>5.25</v>
      </c>
      <c r="K18" s="3">
        <v>0.16</v>
      </c>
      <c r="L18" s="10">
        <f t="shared" si="1"/>
        <v>0.64</v>
      </c>
    </row>
    <row r="19" spans="8:12" ht="17.25" x14ac:dyDescent="0.3">
      <c r="H19" s="3">
        <v>0.17</v>
      </c>
      <c r="I19" s="9">
        <f t="shared" si="0"/>
        <v>4.8823529411764701</v>
      </c>
      <c r="K19" s="3">
        <v>0.17</v>
      </c>
      <c r="L19" s="10">
        <f t="shared" si="1"/>
        <v>0.68</v>
      </c>
    </row>
    <row r="20" spans="8:12" ht="17.25" x14ac:dyDescent="0.3">
      <c r="H20" s="3">
        <v>0.18</v>
      </c>
      <c r="I20" s="9">
        <f t="shared" si="0"/>
        <v>4.5555555555555562</v>
      </c>
      <c r="K20" s="3">
        <v>0.18</v>
      </c>
      <c r="L20" s="10">
        <f t="shared" si="1"/>
        <v>0.71999999999999986</v>
      </c>
    </row>
    <row r="21" spans="8:12" ht="17.25" x14ac:dyDescent="0.3">
      <c r="H21" s="3">
        <v>0.19</v>
      </c>
      <c r="I21" s="9">
        <f t="shared" si="0"/>
        <v>4.2631578947368425</v>
      </c>
      <c r="K21" s="3">
        <v>0.19</v>
      </c>
      <c r="L21" s="10">
        <f t="shared" si="1"/>
        <v>0.76000000000000012</v>
      </c>
    </row>
    <row r="22" spans="8:12" ht="17.25" x14ac:dyDescent="0.3">
      <c r="H22" s="3">
        <v>0.2</v>
      </c>
      <c r="I22" s="9">
        <f t="shared" si="0"/>
        <v>4</v>
      </c>
      <c r="K22" s="3">
        <v>0.2</v>
      </c>
      <c r="L22" s="10">
        <f t="shared" si="1"/>
        <v>0.80000000000000016</v>
      </c>
    </row>
    <row r="23" spans="8:12" ht="17.25" x14ac:dyDescent="0.3">
      <c r="H23" s="3">
        <v>0.21</v>
      </c>
      <c r="I23" s="9">
        <f t="shared" si="0"/>
        <v>3.7619047619047623</v>
      </c>
      <c r="K23" s="3">
        <v>0.21</v>
      </c>
      <c r="L23" s="10">
        <f t="shared" si="1"/>
        <v>0.84</v>
      </c>
    </row>
    <row r="24" spans="8:12" ht="17.25" x14ac:dyDescent="0.3">
      <c r="H24" s="3">
        <v>0.22</v>
      </c>
      <c r="I24" s="9">
        <f t="shared" si="0"/>
        <v>3.5454545454545454</v>
      </c>
      <c r="K24" s="3">
        <v>0.22</v>
      </c>
      <c r="L24" s="10">
        <f t="shared" si="1"/>
        <v>0.88</v>
      </c>
    </row>
    <row r="25" spans="8:12" ht="17.25" x14ac:dyDescent="0.3">
      <c r="H25" s="3">
        <v>0.23</v>
      </c>
      <c r="I25" s="9">
        <f t="shared" si="0"/>
        <v>3.3478260869565215</v>
      </c>
      <c r="K25" s="3">
        <v>0.23</v>
      </c>
      <c r="L25" s="10">
        <f t="shared" si="1"/>
        <v>0.92</v>
      </c>
    </row>
    <row r="26" spans="8:12" ht="17.25" x14ac:dyDescent="0.3">
      <c r="H26" s="3">
        <v>0.24</v>
      </c>
      <c r="I26" s="9">
        <f t="shared" si="0"/>
        <v>3.166666666666667</v>
      </c>
      <c r="K26" s="3">
        <v>0.24</v>
      </c>
      <c r="L26" s="10">
        <f t="shared" si="1"/>
        <v>0.96</v>
      </c>
    </row>
    <row r="27" spans="8:12" ht="17.25" x14ac:dyDescent="0.3">
      <c r="H27" s="3">
        <v>0.25</v>
      </c>
      <c r="I27" s="9">
        <f t="shared" si="0"/>
        <v>3</v>
      </c>
      <c r="K27" s="3">
        <v>0.25</v>
      </c>
      <c r="L27" s="10">
        <f t="shared" si="1"/>
        <v>1</v>
      </c>
    </row>
    <row r="28" spans="8:12" ht="17.25" x14ac:dyDescent="0.3">
      <c r="H28" s="3">
        <v>0.26</v>
      </c>
      <c r="I28" s="9">
        <f t="shared" si="0"/>
        <v>2.8461538461538458</v>
      </c>
      <c r="K28" s="3">
        <v>0.26</v>
      </c>
      <c r="L28" s="10">
        <f t="shared" si="1"/>
        <v>1.04</v>
      </c>
    </row>
    <row r="29" spans="8:12" ht="17.25" x14ac:dyDescent="0.3">
      <c r="H29" s="3">
        <v>0.27</v>
      </c>
      <c r="I29" s="9">
        <f t="shared" si="0"/>
        <v>2.7037037037037033</v>
      </c>
      <c r="K29" s="3">
        <v>0.27</v>
      </c>
      <c r="L29" s="10">
        <f t="shared" si="1"/>
        <v>1.08</v>
      </c>
    </row>
    <row r="30" spans="8:12" ht="17.25" x14ac:dyDescent="0.3">
      <c r="H30" s="3">
        <v>0.28000000000000003</v>
      </c>
      <c r="I30" s="9">
        <f t="shared" si="0"/>
        <v>2.5714285714285712</v>
      </c>
      <c r="K30" s="3">
        <v>0.28000000000000003</v>
      </c>
      <c r="L30" s="10">
        <f t="shared" si="1"/>
        <v>1.1200000000000001</v>
      </c>
    </row>
    <row r="31" spans="8:12" ht="17.25" x14ac:dyDescent="0.3">
      <c r="H31" s="3">
        <v>0.28999999999999998</v>
      </c>
      <c r="I31" s="9">
        <f t="shared" si="0"/>
        <v>2.4482758620689657</v>
      </c>
      <c r="K31" s="3">
        <v>0.28999999999999998</v>
      </c>
      <c r="L31" s="10">
        <f t="shared" si="1"/>
        <v>1.1599999999999999</v>
      </c>
    </row>
    <row r="32" spans="8:12" ht="17.25" x14ac:dyDescent="0.3">
      <c r="H32" s="3">
        <v>0.3</v>
      </c>
      <c r="I32" s="9">
        <f t="shared" si="0"/>
        <v>2.3333333333333335</v>
      </c>
      <c r="K32" s="3">
        <v>0.3</v>
      </c>
      <c r="L32" s="10">
        <f t="shared" si="1"/>
        <v>1.2</v>
      </c>
    </row>
    <row r="33" spans="8:12" ht="17.25" x14ac:dyDescent="0.3">
      <c r="H33" s="3">
        <v>0.31</v>
      </c>
      <c r="I33" s="9">
        <f t="shared" si="0"/>
        <v>2.225806451612903</v>
      </c>
      <c r="K33" s="3">
        <v>0.31</v>
      </c>
      <c r="L33" s="10">
        <f t="shared" si="1"/>
        <v>1.24</v>
      </c>
    </row>
    <row r="34" spans="8:12" ht="17.25" x14ac:dyDescent="0.3">
      <c r="H34" s="3">
        <v>0.32</v>
      </c>
      <c r="I34" s="9">
        <f t="shared" si="0"/>
        <v>2.1249999999999996</v>
      </c>
      <c r="K34" s="3">
        <v>0.32</v>
      </c>
      <c r="L34" s="10">
        <f t="shared" si="1"/>
        <v>1.28</v>
      </c>
    </row>
    <row r="35" spans="8:12" ht="17.25" x14ac:dyDescent="0.3">
      <c r="H35" s="3">
        <v>0.33</v>
      </c>
      <c r="I35" s="9">
        <f t="shared" si="0"/>
        <v>2.0303030303030298</v>
      </c>
      <c r="K35" s="3">
        <v>0.33</v>
      </c>
      <c r="L35" s="10">
        <f t="shared" si="1"/>
        <v>1.32</v>
      </c>
    </row>
    <row r="36" spans="8:12" ht="17.25" x14ac:dyDescent="0.3">
      <c r="H36" s="3">
        <v>0.34</v>
      </c>
      <c r="I36" s="9">
        <f t="shared" si="0"/>
        <v>1.9411764705882348</v>
      </c>
      <c r="K36" s="3">
        <v>0.34</v>
      </c>
      <c r="L36" s="10">
        <f t="shared" si="1"/>
        <v>1.36</v>
      </c>
    </row>
    <row r="37" spans="8:12" ht="17.25" x14ac:dyDescent="0.3">
      <c r="H37" s="3">
        <v>0.35</v>
      </c>
      <c r="I37" s="9">
        <f t="shared" si="0"/>
        <v>1.8571428571428574</v>
      </c>
      <c r="K37" s="3">
        <v>0.35</v>
      </c>
      <c r="L37" s="10">
        <f t="shared" si="1"/>
        <v>1.3999999999999997</v>
      </c>
    </row>
    <row r="38" spans="8:12" ht="17.25" x14ac:dyDescent="0.3">
      <c r="H38" s="3">
        <v>0.36</v>
      </c>
      <c r="I38" s="9">
        <f t="shared" si="0"/>
        <v>1.7777777777777779</v>
      </c>
      <c r="K38" s="3">
        <v>0.36</v>
      </c>
      <c r="L38" s="10">
        <f t="shared" si="1"/>
        <v>1.4399999999999997</v>
      </c>
    </row>
    <row r="39" spans="8:12" ht="17.25" x14ac:dyDescent="0.3">
      <c r="H39" s="3">
        <v>0.37</v>
      </c>
      <c r="I39" s="9">
        <f t="shared" si="0"/>
        <v>1.7027027027027026</v>
      </c>
      <c r="K39" s="3">
        <v>0.37</v>
      </c>
      <c r="L39" s="10">
        <f t="shared" si="1"/>
        <v>1.4799999999999998</v>
      </c>
    </row>
    <row r="40" spans="8:12" ht="17.25" x14ac:dyDescent="0.3">
      <c r="H40" s="3">
        <v>0.38</v>
      </c>
      <c r="I40" s="9">
        <f t="shared" si="0"/>
        <v>1.631578947368421</v>
      </c>
      <c r="K40" s="3">
        <v>0.38</v>
      </c>
      <c r="L40" s="10">
        <f t="shared" si="1"/>
        <v>1.5200000000000002</v>
      </c>
    </row>
    <row r="41" spans="8:12" ht="17.25" x14ac:dyDescent="0.3">
      <c r="H41" s="3">
        <v>0.39</v>
      </c>
      <c r="I41" s="9">
        <f t="shared" si="0"/>
        <v>1.5641025641025641</v>
      </c>
      <c r="K41" s="3">
        <v>0.39</v>
      </c>
      <c r="L41" s="10">
        <f t="shared" si="1"/>
        <v>1.5600000000000003</v>
      </c>
    </row>
    <row r="42" spans="8:12" ht="17.25" x14ac:dyDescent="0.3">
      <c r="H42" s="3">
        <v>0.4</v>
      </c>
      <c r="I42" s="9">
        <f t="shared" si="0"/>
        <v>1.4999999999999998</v>
      </c>
      <c r="K42" s="3">
        <v>0.4</v>
      </c>
      <c r="L42" s="10">
        <f t="shared" si="1"/>
        <v>1.6000000000000003</v>
      </c>
    </row>
    <row r="43" spans="8:12" ht="17.25" x14ac:dyDescent="0.3">
      <c r="H43" s="3">
        <v>0.41</v>
      </c>
      <c r="I43" s="9">
        <f t="shared" si="0"/>
        <v>1.4390243902439028</v>
      </c>
      <c r="K43" s="3">
        <v>0.41</v>
      </c>
      <c r="L43" s="10">
        <f t="shared" si="1"/>
        <v>1.64</v>
      </c>
    </row>
    <row r="44" spans="8:12" ht="17.25" x14ac:dyDescent="0.3">
      <c r="H44" s="3">
        <v>0.42</v>
      </c>
      <c r="I44" s="9">
        <f t="shared" si="0"/>
        <v>1.3809523809523812</v>
      </c>
      <c r="K44" s="3">
        <v>0.42</v>
      </c>
      <c r="L44" s="10">
        <f t="shared" si="1"/>
        <v>1.68</v>
      </c>
    </row>
    <row r="45" spans="8:12" ht="17.25" x14ac:dyDescent="0.3">
      <c r="H45" s="3">
        <v>0.43</v>
      </c>
      <c r="I45" s="9">
        <f t="shared" si="0"/>
        <v>1.3255813953488373</v>
      </c>
      <c r="K45" s="3">
        <v>0.43</v>
      </c>
      <c r="L45" s="10">
        <f t="shared" si="1"/>
        <v>1.72</v>
      </c>
    </row>
    <row r="46" spans="8:12" ht="17.25" x14ac:dyDescent="0.3">
      <c r="H46" s="3">
        <v>0.44</v>
      </c>
      <c r="I46" s="9">
        <f t="shared" si="0"/>
        <v>1.2727272727272729</v>
      </c>
      <c r="K46" s="3">
        <v>0.44</v>
      </c>
      <c r="L46" s="10">
        <f t="shared" si="1"/>
        <v>1.76</v>
      </c>
    </row>
    <row r="47" spans="8:12" ht="17.25" x14ac:dyDescent="0.3">
      <c r="H47" s="3">
        <v>0.45</v>
      </c>
      <c r="I47" s="9">
        <f t="shared" si="0"/>
        <v>1.2222222222222223</v>
      </c>
      <c r="K47" s="3">
        <v>0.45</v>
      </c>
      <c r="L47" s="10">
        <f t="shared" si="1"/>
        <v>1.8</v>
      </c>
    </row>
    <row r="48" spans="8:12" ht="17.25" x14ac:dyDescent="0.3">
      <c r="H48" s="3">
        <v>0.46</v>
      </c>
      <c r="I48" s="9">
        <f t="shared" si="0"/>
        <v>1.173913043478261</v>
      </c>
      <c r="K48" s="3">
        <v>0.46</v>
      </c>
      <c r="L48" s="10">
        <f t="shared" si="1"/>
        <v>1.84</v>
      </c>
    </row>
    <row r="49" spans="8:12" ht="17.25" x14ac:dyDescent="0.3">
      <c r="H49" s="3">
        <v>0.47</v>
      </c>
      <c r="I49" s="9">
        <f t="shared" si="0"/>
        <v>1.1276595744680853</v>
      </c>
      <c r="K49" s="3">
        <v>0.47</v>
      </c>
      <c r="L49" s="10">
        <f t="shared" si="1"/>
        <v>1.88</v>
      </c>
    </row>
    <row r="50" spans="8:12" ht="17.25" x14ac:dyDescent="0.3">
      <c r="H50" s="3">
        <v>0.48</v>
      </c>
      <c r="I50" s="9">
        <f t="shared" si="0"/>
        <v>1.0833333333333335</v>
      </c>
      <c r="K50" s="3">
        <v>0.48</v>
      </c>
      <c r="L50" s="10">
        <f t="shared" si="1"/>
        <v>1.92</v>
      </c>
    </row>
    <row r="51" spans="8:12" ht="17.25" x14ac:dyDescent="0.3">
      <c r="H51" s="3">
        <v>0.49</v>
      </c>
      <c r="I51" s="9">
        <f t="shared" si="0"/>
        <v>1.0408163265306123</v>
      </c>
      <c r="K51" s="3">
        <v>0.49</v>
      </c>
      <c r="L51" s="10">
        <f t="shared" si="1"/>
        <v>1.96</v>
      </c>
    </row>
    <row r="52" spans="8:12" ht="17.25" x14ac:dyDescent="0.3">
      <c r="H52" s="3">
        <v>0.5</v>
      </c>
      <c r="I52" s="9">
        <f t="shared" si="0"/>
        <v>1</v>
      </c>
      <c r="K52" s="3">
        <v>0.5</v>
      </c>
      <c r="L52" s="10">
        <f t="shared" si="1"/>
        <v>2</v>
      </c>
    </row>
    <row r="53" spans="8:12" ht="17.25" x14ac:dyDescent="0.3">
      <c r="H53" s="3">
        <v>0.51</v>
      </c>
      <c r="I53" s="9">
        <f t="shared" si="0"/>
        <v>0.96078431372549011</v>
      </c>
      <c r="K53" s="3">
        <v>0.51</v>
      </c>
      <c r="L53" s="10">
        <f t="shared" si="1"/>
        <v>2.04</v>
      </c>
    </row>
    <row r="54" spans="8:12" ht="17.25" x14ac:dyDescent="0.3">
      <c r="H54" s="3">
        <v>0.52</v>
      </c>
      <c r="I54" s="9">
        <f t="shared" si="0"/>
        <v>0.92307692307692302</v>
      </c>
      <c r="K54" s="3">
        <v>0.52</v>
      </c>
      <c r="L54" s="10">
        <f t="shared" si="1"/>
        <v>2.08</v>
      </c>
    </row>
    <row r="55" spans="8:12" ht="17.25" x14ac:dyDescent="0.3">
      <c r="H55" s="3">
        <v>0.53</v>
      </c>
      <c r="I55" s="9">
        <f t="shared" si="0"/>
        <v>0.88679245283018859</v>
      </c>
      <c r="K55" s="3">
        <v>0.53</v>
      </c>
      <c r="L55" s="10">
        <f t="shared" si="1"/>
        <v>2.12</v>
      </c>
    </row>
    <row r="56" spans="8:12" ht="17.25" x14ac:dyDescent="0.3">
      <c r="H56" s="3">
        <v>0.54</v>
      </c>
      <c r="I56" s="9">
        <f t="shared" si="0"/>
        <v>0.85185185185185175</v>
      </c>
      <c r="K56" s="3">
        <v>0.54</v>
      </c>
      <c r="L56" s="10">
        <f t="shared" si="1"/>
        <v>2.16</v>
      </c>
    </row>
    <row r="57" spans="8:12" ht="17.25" x14ac:dyDescent="0.3">
      <c r="H57" s="3">
        <v>0.55000000000000004</v>
      </c>
      <c r="I57" s="9">
        <f t="shared" si="0"/>
        <v>0.81818181818181801</v>
      </c>
      <c r="K57" s="3">
        <v>0.55000000000000004</v>
      </c>
      <c r="L57" s="10">
        <f t="shared" si="1"/>
        <v>2.2000000000000002</v>
      </c>
    </row>
    <row r="58" spans="8:12" ht="17.25" x14ac:dyDescent="0.3">
      <c r="H58" s="3">
        <v>0.56000000000000005</v>
      </c>
      <c r="I58" s="9">
        <f t="shared" si="0"/>
        <v>0.78571428571428559</v>
      </c>
      <c r="K58" s="3">
        <v>0.56000000000000005</v>
      </c>
      <c r="L58" s="10">
        <f t="shared" si="1"/>
        <v>2.2400000000000002</v>
      </c>
    </row>
    <row r="59" spans="8:12" ht="17.25" x14ac:dyDescent="0.3">
      <c r="H59" s="3">
        <v>0.56999999999999995</v>
      </c>
      <c r="I59" s="9">
        <f t="shared" si="0"/>
        <v>0.75438596491228083</v>
      </c>
      <c r="K59" s="3">
        <v>0.56999999999999995</v>
      </c>
      <c r="L59" s="10">
        <f t="shared" si="1"/>
        <v>2.2799999999999998</v>
      </c>
    </row>
    <row r="60" spans="8:12" ht="17.25" x14ac:dyDescent="0.3">
      <c r="H60" s="3">
        <v>0.57999999999999996</v>
      </c>
      <c r="I60" s="9">
        <f t="shared" si="0"/>
        <v>0.72413793103448287</v>
      </c>
      <c r="K60" s="3">
        <v>0.57999999999999996</v>
      </c>
      <c r="L60" s="10">
        <f t="shared" si="1"/>
        <v>2.3199999999999998</v>
      </c>
    </row>
    <row r="61" spans="8:12" ht="17.25" x14ac:dyDescent="0.3">
      <c r="H61" s="3">
        <v>0.59</v>
      </c>
      <c r="I61" s="9">
        <f t="shared" si="0"/>
        <v>0.69491525423728817</v>
      </c>
      <c r="K61" s="3">
        <v>0.59</v>
      </c>
      <c r="L61" s="10">
        <f t="shared" si="1"/>
        <v>2.36</v>
      </c>
    </row>
    <row r="62" spans="8:12" ht="17.25" x14ac:dyDescent="0.3">
      <c r="H62" s="3">
        <v>0.6</v>
      </c>
      <c r="I62" s="9">
        <f t="shared" si="0"/>
        <v>0.66666666666666674</v>
      </c>
      <c r="K62" s="3">
        <v>0.6</v>
      </c>
      <c r="L62" s="10">
        <f t="shared" si="1"/>
        <v>2.4</v>
      </c>
    </row>
    <row r="63" spans="8:12" ht="17.25" x14ac:dyDescent="0.3">
      <c r="H63" s="3">
        <v>0.61</v>
      </c>
      <c r="I63" s="9">
        <f t="shared" si="0"/>
        <v>0.63934426229508201</v>
      </c>
      <c r="K63" s="3">
        <v>0.61</v>
      </c>
      <c r="L63" s="10">
        <f t="shared" si="1"/>
        <v>2.44</v>
      </c>
    </row>
    <row r="64" spans="8:12" ht="17.25" x14ac:dyDescent="0.3">
      <c r="H64" s="3">
        <v>0.62</v>
      </c>
      <c r="I64" s="9">
        <f t="shared" si="0"/>
        <v>0.61290322580645162</v>
      </c>
      <c r="K64" s="3">
        <v>0.62</v>
      </c>
      <c r="L64" s="10">
        <f t="shared" si="1"/>
        <v>2.48</v>
      </c>
    </row>
    <row r="65" spans="8:12" ht="17.25" x14ac:dyDescent="0.3">
      <c r="H65" s="3">
        <v>0.63</v>
      </c>
      <c r="I65" s="9">
        <f t="shared" si="0"/>
        <v>0.58730158730158732</v>
      </c>
      <c r="K65" s="3">
        <v>0.63</v>
      </c>
      <c r="L65" s="10">
        <f t="shared" si="1"/>
        <v>2.52</v>
      </c>
    </row>
    <row r="66" spans="8:12" ht="17.25" x14ac:dyDescent="0.3">
      <c r="H66" s="3">
        <v>0.64</v>
      </c>
      <c r="I66" s="9">
        <f t="shared" si="0"/>
        <v>0.5625</v>
      </c>
      <c r="K66" s="3">
        <v>0.64</v>
      </c>
      <c r="L66" s="10">
        <f t="shared" si="1"/>
        <v>2.56</v>
      </c>
    </row>
    <row r="67" spans="8:12" ht="17.25" x14ac:dyDescent="0.3">
      <c r="H67" s="3">
        <v>0.65</v>
      </c>
      <c r="I67" s="9">
        <f t="shared" si="0"/>
        <v>0.53846153846153844</v>
      </c>
      <c r="K67" s="3">
        <v>0.65</v>
      </c>
      <c r="L67" s="10">
        <f t="shared" si="1"/>
        <v>2.6</v>
      </c>
    </row>
    <row r="68" spans="8:12" ht="17.25" x14ac:dyDescent="0.3">
      <c r="H68" s="3">
        <v>0.66</v>
      </c>
      <c r="I68" s="9">
        <f t="shared" ref="I68:I102" si="2">(1 - H68) / H68</f>
        <v>0.51515151515151503</v>
      </c>
      <c r="K68" s="3">
        <v>0.66</v>
      </c>
      <c r="L68" s="10">
        <f t="shared" ref="L68:L102" si="3">(K68*(1-$N$1))/$N$1</f>
        <v>2.64</v>
      </c>
    </row>
    <row r="69" spans="8:12" ht="17.25" x14ac:dyDescent="0.3">
      <c r="H69" s="3">
        <v>0.67</v>
      </c>
      <c r="I69" s="9">
        <f t="shared" si="2"/>
        <v>0.49253731343283574</v>
      </c>
      <c r="K69" s="3">
        <v>0.67</v>
      </c>
      <c r="L69" s="10">
        <f t="shared" si="3"/>
        <v>2.68</v>
      </c>
    </row>
    <row r="70" spans="8:12" ht="17.25" x14ac:dyDescent="0.3">
      <c r="H70" s="3">
        <v>0.68</v>
      </c>
      <c r="I70" s="9">
        <f t="shared" si="2"/>
        <v>0.47058823529411753</v>
      </c>
      <c r="K70" s="3">
        <v>0.68</v>
      </c>
      <c r="L70" s="10">
        <f t="shared" si="3"/>
        <v>2.72</v>
      </c>
    </row>
    <row r="71" spans="8:12" ht="17.25" x14ac:dyDescent="0.3">
      <c r="H71" s="3">
        <v>0.69</v>
      </c>
      <c r="I71" s="9">
        <f t="shared" si="2"/>
        <v>0.44927536231884069</v>
      </c>
      <c r="K71" s="3">
        <v>0.69</v>
      </c>
      <c r="L71" s="10">
        <f t="shared" si="3"/>
        <v>2.7599999999999993</v>
      </c>
    </row>
    <row r="72" spans="8:12" ht="17.25" x14ac:dyDescent="0.3">
      <c r="H72" s="3">
        <v>0.7</v>
      </c>
      <c r="I72" s="9">
        <f t="shared" si="2"/>
        <v>0.42857142857142866</v>
      </c>
      <c r="K72" s="3">
        <v>0.7</v>
      </c>
      <c r="L72" s="10">
        <f t="shared" si="3"/>
        <v>2.7999999999999994</v>
      </c>
    </row>
    <row r="73" spans="8:12" ht="17.25" x14ac:dyDescent="0.3">
      <c r="H73" s="3">
        <v>0.71</v>
      </c>
      <c r="I73" s="9">
        <f t="shared" si="2"/>
        <v>0.40845070422535218</v>
      </c>
      <c r="K73" s="3">
        <v>0.71</v>
      </c>
      <c r="L73" s="10">
        <f t="shared" si="3"/>
        <v>2.8399999999999994</v>
      </c>
    </row>
    <row r="74" spans="8:12" ht="17.25" x14ac:dyDescent="0.3">
      <c r="H74" s="3">
        <v>0.72</v>
      </c>
      <c r="I74" s="9">
        <f t="shared" si="2"/>
        <v>0.38888888888888895</v>
      </c>
      <c r="K74" s="3">
        <v>0.72</v>
      </c>
      <c r="L74" s="10">
        <f t="shared" si="3"/>
        <v>2.8799999999999994</v>
      </c>
    </row>
    <row r="75" spans="8:12" ht="17.25" x14ac:dyDescent="0.3">
      <c r="H75" s="3">
        <v>0.73</v>
      </c>
      <c r="I75" s="9">
        <f t="shared" si="2"/>
        <v>0.36986301369863017</v>
      </c>
      <c r="K75" s="3">
        <v>0.73</v>
      </c>
      <c r="L75" s="10">
        <f t="shared" si="3"/>
        <v>2.9199999999999995</v>
      </c>
    </row>
    <row r="76" spans="8:12" ht="17.25" x14ac:dyDescent="0.3">
      <c r="H76" s="3">
        <v>0.74</v>
      </c>
      <c r="I76" s="9">
        <f t="shared" si="2"/>
        <v>0.35135135135135137</v>
      </c>
      <c r="K76" s="3">
        <v>0.74</v>
      </c>
      <c r="L76" s="10">
        <f t="shared" si="3"/>
        <v>2.9599999999999995</v>
      </c>
    </row>
    <row r="77" spans="8:12" ht="17.25" x14ac:dyDescent="0.3">
      <c r="H77" s="3">
        <v>0.75</v>
      </c>
      <c r="I77" s="9">
        <f t="shared" si="2"/>
        <v>0.33333333333333331</v>
      </c>
      <c r="K77" s="3">
        <v>0.75</v>
      </c>
      <c r="L77" s="10">
        <f t="shared" si="3"/>
        <v>3.0000000000000004</v>
      </c>
    </row>
    <row r="78" spans="8:12" ht="17.25" x14ac:dyDescent="0.3">
      <c r="H78" s="3">
        <v>0.76</v>
      </c>
      <c r="I78" s="9">
        <f t="shared" si="2"/>
        <v>0.31578947368421051</v>
      </c>
      <c r="K78" s="3">
        <v>0.76</v>
      </c>
      <c r="L78" s="10">
        <f t="shared" si="3"/>
        <v>3.0400000000000005</v>
      </c>
    </row>
    <row r="79" spans="8:12" ht="17.25" x14ac:dyDescent="0.3">
      <c r="H79" s="3">
        <v>0.77</v>
      </c>
      <c r="I79" s="9">
        <f t="shared" si="2"/>
        <v>0.29870129870129869</v>
      </c>
      <c r="K79" s="3">
        <v>0.77</v>
      </c>
      <c r="L79" s="10">
        <f t="shared" si="3"/>
        <v>3.0800000000000005</v>
      </c>
    </row>
    <row r="80" spans="8:12" ht="17.25" x14ac:dyDescent="0.3">
      <c r="H80" s="3">
        <v>0.78</v>
      </c>
      <c r="I80" s="9">
        <f t="shared" si="2"/>
        <v>0.28205128205128199</v>
      </c>
      <c r="K80" s="3">
        <v>0.78</v>
      </c>
      <c r="L80" s="10">
        <f t="shared" si="3"/>
        <v>3.1200000000000006</v>
      </c>
    </row>
    <row r="81" spans="8:12" ht="17.25" x14ac:dyDescent="0.3">
      <c r="H81" s="3">
        <v>0.79</v>
      </c>
      <c r="I81" s="9">
        <f t="shared" si="2"/>
        <v>0.2658227848101265</v>
      </c>
      <c r="K81" s="3">
        <v>0.79</v>
      </c>
      <c r="L81" s="10">
        <f t="shared" si="3"/>
        <v>3.1600000000000006</v>
      </c>
    </row>
    <row r="82" spans="8:12" ht="17.25" x14ac:dyDescent="0.3">
      <c r="H82" s="3">
        <v>0.8</v>
      </c>
      <c r="I82" s="9">
        <f t="shared" si="2"/>
        <v>0.24999999999999994</v>
      </c>
      <c r="K82" s="3">
        <v>0.8</v>
      </c>
      <c r="L82" s="10">
        <f t="shared" si="3"/>
        <v>3.2000000000000006</v>
      </c>
    </row>
    <row r="83" spans="8:12" ht="17.25" x14ac:dyDescent="0.3">
      <c r="H83" s="3">
        <v>0.81</v>
      </c>
      <c r="I83" s="9">
        <f t="shared" si="2"/>
        <v>0.23456790123456783</v>
      </c>
      <c r="K83" s="3">
        <v>0.81</v>
      </c>
      <c r="L83" s="10">
        <f t="shared" si="3"/>
        <v>3.2400000000000007</v>
      </c>
    </row>
    <row r="84" spans="8:12" ht="17.25" x14ac:dyDescent="0.3">
      <c r="H84" s="3">
        <v>0.82</v>
      </c>
      <c r="I84" s="9">
        <f t="shared" si="2"/>
        <v>0.2195121951219513</v>
      </c>
      <c r="K84" s="3">
        <v>0.82</v>
      </c>
      <c r="L84" s="10">
        <f t="shared" si="3"/>
        <v>3.28</v>
      </c>
    </row>
    <row r="85" spans="8:12" ht="17.25" x14ac:dyDescent="0.3">
      <c r="H85" s="3">
        <v>0.83</v>
      </c>
      <c r="I85" s="9">
        <f t="shared" si="2"/>
        <v>0.20481927710843378</v>
      </c>
      <c r="K85" s="3">
        <v>0.83</v>
      </c>
      <c r="L85" s="10">
        <f t="shared" si="3"/>
        <v>3.32</v>
      </c>
    </row>
    <row r="86" spans="8:12" ht="17.25" x14ac:dyDescent="0.3">
      <c r="H86" s="3">
        <v>0.84</v>
      </c>
      <c r="I86" s="9">
        <f t="shared" si="2"/>
        <v>0.19047619047619052</v>
      </c>
      <c r="K86" s="3">
        <v>0.84</v>
      </c>
      <c r="L86" s="10">
        <f t="shared" si="3"/>
        <v>3.36</v>
      </c>
    </row>
    <row r="87" spans="8:12" ht="17.25" x14ac:dyDescent="0.3">
      <c r="H87" s="3">
        <v>0.85</v>
      </c>
      <c r="I87" s="9">
        <f t="shared" si="2"/>
        <v>0.17647058823529416</v>
      </c>
      <c r="K87" s="3">
        <v>0.85</v>
      </c>
      <c r="L87" s="10">
        <f t="shared" si="3"/>
        <v>3.4</v>
      </c>
    </row>
    <row r="88" spans="8:12" ht="17.25" x14ac:dyDescent="0.3">
      <c r="H88" s="3">
        <v>0.86</v>
      </c>
      <c r="I88" s="9">
        <f t="shared" si="2"/>
        <v>0.16279069767441862</v>
      </c>
      <c r="K88" s="3">
        <v>0.86</v>
      </c>
      <c r="L88" s="10">
        <f t="shared" si="3"/>
        <v>3.44</v>
      </c>
    </row>
    <row r="89" spans="8:12" ht="17.25" x14ac:dyDescent="0.3">
      <c r="H89" s="3">
        <v>0.87</v>
      </c>
      <c r="I89" s="9">
        <f t="shared" si="2"/>
        <v>0.14942528735632185</v>
      </c>
      <c r="K89" s="3">
        <v>0.87</v>
      </c>
      <c r="L89" s="10">
        <f t="shared" si="3"/>
        <v>3.48</v>
      </c>
    </row>
    <row r="90" spans="8:12" ht="17.25" x14ac:dyDescent="0.3">
      <c r="H90" s="3">
        <v>0.88</v>
      </c>
      <c r="I90" s="9">
        <f t="shared" si="2"/>
        <v>0.13636363636363635</v>
      </c>
      <c r="K90" s="3">
        <v>0.88</v>
      </c>
      <c r="L90" s="10">
        <f t="shared" si="3"/>
        <v>3.52</v>
      </c>
    </row>
    <row r="91" spans="8:12" ht="17.25" x14ac:dyDescent="0.3">
      <c r="H91" s="3">
        <v>0.89</v>
      </c>
      <c r="I91" s="9">
        <f t="shared" si="2"/>
        <v>0.12359550561797751</v>
      </c>
      <c r="K91" s="3">
        <v>0.89</v>
      </c>
      <c r="L91" s="10">
        <f t="shared" si="3"/>
        <v>3.56</v>
      </c>
    </row>
    <row r="92" spans="8:12" ht="17.25" x14ac:dyDescent="0.3">
      <c r="H92" s="3">
        <v>0.9</v>
      </c>
      <c r="I92" s="9">
        <f t="shared" si="2"/>
        <v>0.11111111111111108</v>
      </c>
      <c r="K92" s="3">
        <v>0.9</v>
      </c>
      <c r="L92" s="10">
        <f t="shared" si="3"/>
        <v>3.6</v>
      </c>
    </row>
    <row r="93" spans="8:12" ht="17.25" x14ac:dyDescent="0.3">
      <c r="H93" s="3">
        <v>0.91</v>
      </c>
      <c r="I93" s="9">
        <f t="shared" si="2"/>
        <v>9.8901098901098869E-2</v>
      </c>
      <c r="K93" s="3">
        <v>0.91</v>
      </c>
      <c r="L93" s="10">
        <f t="shared" si="3"/>
        <v>3.64</v>
      </c>
    </row>
    <row r="94" spans="8:12" ht="17.25" x14ac:dyDescent="0.3">
      <c r="H94" s="3">
        <v>0.92</v>
      </c>
      <c r="I94" s="9">
        <f t="shared" si="2"/>
        <v>8.6956521739130391E-2</v>
      </c>
      <c r="K94" s="3">
        <v>0.92</v>
      </c>
      <c r="L94" s="10">
        <f t="shared" si="3"/>
        <v>3.68</v>
      </c>
    </row>
    <row r="95" spans="8:12" ht="17.25" x14ac:dyDescent="0.3">
      <c r="H95" s="3">
        <v>0.93</v>
      </c>
      <c r="I95" s="9">
        <f t="shared" si="2"/>
        <v>7.5268817204301022E-2</v>
      </c>
      <c r="K95" s="3">
        <v>0.93</v>
      </c>
      <c r="L95" s="10">
        <f t="shared" si="3"/>
        <v>3.72</v>
      </c>
    </row>
    <row r="96" spans="8:12" ht="17.25" x14ac:dyDescent="0.3">
      <c r="H96" s="3">
        <v>0.94</v>
      </c>
      <c r="I96" s="9">
        <f t="shared" si="2"/>
        <v>6.3829787234042618E-2</v>
      </c>
      <c r="K96" s="3">
        <v>0.94</v>
      </c>
      <c r="L96" s="10">
        <f t="shared" si="3"/>
        <v>3.76</v>
      </c>
    </row>
    <row r="97" spans="8:12" ht="17.25" x14ac:dyDescent="0.3">
      <c r="H97" s="3">
        <v>0.95</v>
      </c>
      <c r="I97" s="9">
        <f t="shared" si="2"/>
        <v>5.2631578947368474E-2</v>
      </c>
      <c r="K97" s="3">
        <v>0.95</v>
      </c>
      <c r="L97" s="10">
        <f t="shared" si="3"/>
        <v>3.8</v>
      </c>
    </row>
    <row r="98" spans="8:12" ht="17.25" x14ac:dyDescent="0.3">
      <c r="H98" s="3">
        <v>0.96</v>
      </c>
      <c r="I98" s="9">
        <f t="shared" si="2"/>
        <v>4.1666666666666706E-2</v>
      </c>
      <c r="K98" s="3">
        <v>0.96</v>
      </c>
      <c r="L98" s="10">
        <f t="shared" si="3"/>
        <v>3.84</v>
      </c>
    </row>
    <row r="99" spans="8:12" ht="17.25" x14ac:dyDescent="0.3">
      <c r="H99" s="3">
        <v>0.97</v>
      </c>
      <c r="I99" s="9">
        <f t="shared" si="2"/>
        <v>3.0927835051546421E-2</v>
      </c>
      <c r="K99" s="3">
        <v>0.97</v>
      </c>
      <c r="L99" s="10">
        <f t="shared" si="3"/>
        <v>3.88</v>
      </c>
    </row>
    <row r="100" spans="8:12" ht="17.25" x14ac:dyDescent="0.3">
      <c r="H100" s="3">
        <v>0.98</v>
      </c>
      <c r="I100" s="9">
        <f t="shared" si="2"/>
        <v>2.0408163265306142E-2</v>
      </c>
      <c r="K100" s="3">
        <v>0.98</v>
      </c>
      <c r="L100" s="10">
        <f t="shared" si="3"/>
        <v>3.92</v>
      </c>
    </row>
    <row r="101" spans="8:12" ht="17.25" x14ac:dyDescent="0.3">
      <c r="H101" s="3">
        <v>0.99</v>
      </c>
      <c r="I101" s="9">
        <f t="shared" si="2"/>
        <v>1.0101010101010111E-2</v>
      </c>
      <c r="K101" s="3">
        <v>0.99</v>
      </c>
      <c r="L101" s="10">
        <f t="shared" si="3"/>
        <v>3.96</v>
      </c>
    </row>
    <row r="102" spans="8:12" ht="17.25" x14ac:dyDescent="0.3">
      <c r="H102" s="3">
        <v>1</v>
      </c>
      <c r="I102" s="9">
        <f t="shared" si="2"/>
        <v>0</v>
      </c>
      <c r="K102" s="3">
        <v>1</v>
      </c>
      <c r="L102" s="10">
        <f t="shared" si="3"/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3DE13-D823-42A8-8788-04FD039A8058}">
  <dimension ref="A1"/>
  <sheetViews>
    <sheetView tabSelected="1" workbookViewId="0">
      <selection activeCell="E2" sqref="E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BANKBUG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TRR COUNTER 01</dc:creator>
  <cp:lastModifiedBy>TRR COUNTER 01</cp:lastModifiedBy>
  <dcterms:created xsi:type="dcterms:W3CDTF">2023-05-20T12:23:52Z</dcterms:created>
  <dcterms:modified xsi:type="dcterms:W3CDTF">2023-05-27T12:59:15Z</dcterms:modified>
</cp:coreProperties>
</file>