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TP COUNTER 04\Downloads\"/>
    </mc:Choice>
  </mc:AlternateContent>
  <xr:revisionPtr revIDLastSave="0" documentId="13_ncr:1_{9235FFB3-7F2D-4559-BD41-BE6AA9B2F47F}" xr6:coauthVersionLast="45" xr6:coauthVersionMax="45" xr10:uidLastSave="{00000000-0000-0000-0000-000000000000}"/>
  <bookViews>
    <workbookView xWindow="-120" yWindow="-120" windowWidth="24240" windowHeight="13290" activeTab="1" xr2:uid="{C4EA4512-B8C3-41BA-BC26-B4EFC5F7ADD4}"/>
  </bookViews>
  <sheets>
    <sheet name="Sheet1" sheetId="1" r:id="rId1"/>
    <sheet name="Sheet2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" i="2" l="1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3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4" i="2"/>
  <c r="I5" i="2"/>
  <c r="I6" i="2"/>
  <c r="I7" i="2"/>
  <c r="I8" i="2"/>
  <c r="I9" i="2"/>
  <c r="I3" i="2"/>
  <c r="E4" i="2"/>
  <c r="Q201" i="1" l="1"/>
  <c r="O201" i="1"/>
  <c r="Q200" i="1"/>
  <c r="O200" i="1"/>
  <c r="B200" i="1"/>
  <c r="Q199" i="1"/>
  <c r="O199" i="1"/>
  <c r="B199" i="1"/>
  <c r="Q198" i="1"/>
  <c r="O198" i="1"/>
  <c r="B198" i="1"/>
  <c r="Q197" i="1"/>
  <c r="O197" i="1"/>
  <c r="B197" i="1"/>
  <c r="Q196" i="1"/>
  <c r="O196" i="1"/>
  <c r="B196" i="1"/>
  <c r="Q195" i="1"/>
  <c r="O195" i="1"/>
  <c r="B195" i="1"/>
  <c r="Q194" i="1"/>
  <c r="O194" i="1"/>
  <c r="B194" i="1"/>
  <c r="Q193" i="1"/>
  <c r="O193" i="1"/>
  <c r="B193" i="1"/>
  <c r="Q192" i="1"/>
  <c r="O192" i="1"/>
  <c r="B192" i="1"/>
  <c r="Q191" i="1"/>
  <c r="O191" i="1"/>
  <c r="B191" i="1"/>
  <c r="Q190" i="1"/>
  <c r="O190" i="1"/>
  <c r="B190" i="1"/>
  <c r="Q189" i="1"/>
  <c r="O189" i="1"/>
  <c r="B189" i="1"/>
  <c r="Q188" i="1"/>
  <c r="O188" i="1"/>
  <c r="B188" i="1"/>
  <c r="Q187" i="1"/>
  <c r="S187" i="1" s="1"/>
  <c r="U187" i="1" s="1"/>
  <c r="O187" i="1"/>
  <c r="B187" i="1"/>
  <c r="Q186" i="1"/>
  <c r="O186" i="1"/>
  <c r="B186" i="1"/>
  <c r="Q185" i="1"/>
  <c r="O185" i="1"/>
  <c r="B185" i="1"/>
  <c r="Q184" i="1"/>
  <c r="O184" i="1"/>
  <c r="B184" i="1"/>
  <c r="Q183" i="1"/>
  <c r="O183" i="1"/>
  <c r="B183" i="1"/>
  <c r="Q182" i="1"/>
  <c r="O182" i="1"/>
  <c r="B182" i="1"/>
  <c r="Q181" i="1"/>
  <c r="O181" i="1"/>
  <c r="B181" i="1"/>
  <c r="Q180" i="1"/>
  <c r="O180" i="1"/>
  <c r="B180" i="1"/>
  <c r="Q179" i="1"/>
  <c r="O179" i="1"/>
  <c r="B179" i="1"/>
  <c r="Q178" i="1"/>
  <c r="O178" i="1"/>
  <c r="B178" i="1"/>
  <c r="Q177" i="1"/>
  <c r="O177" i="1"/>
  <c r="B177" i="1"/>
  <c r="Q176" i="1"/>
  <c r="O176" i="1"/>
  <c r="B176" i="1"/>
  <c r="Q175" i="1"/>
  <c r="O175" i="1"/>
  <c r="B175" i="1"/>
  <c r="Q174" i="1"/>
  <c r="O174" i="1"/>
  <c r="B174" i="1"/>
  <c r="Q173" i="1"/>
  <c r="O173" i="1"/>
  <c r="B173" i="1"/>
  <c r="Q172" i="1"/>
  <c r="O172" i="1"/>
  <c r="B172" i="1"/>
  <c r="Q171" i="1"/>
  <c r="O171" i="1"/>
  <c r="B171" i="1"/>
  <c r="Q170" i="1"/>
  <c r="O170" i="1"/>
  <c r="B170" i="1"/>
  <c r="Q169" i="1"/>
  <c r="O169" i="1"/>
  <c r="B169" i="1"/>
  <c r="Q168" i="1"/>
  <c r="O168" i="1"/>
  <c r="B168" i="1"/>
  <c r="Q167" i="1"/>
  <c r="O167" i="1"/>
  <c r="B167" i="1"/>
  <c r="Q166" i="1"/>
  <c r="O166" i="1"/>
  <c r="B166" i="1"/>
  <c r="Q165" i="1"/>
  <c r="O165" i="1"/>
  <c r="B165" i="1"/>
  <c r="Q164" i="1"/>
  <c r="O164" i="1"/>
  <c r="B164" i="1"/>
  <c r="Q163" i="1"/>
  <c r="O163" i="1"/>
  <c r="B163" i="1"/>
  <c r="Q162" i="1"/>
  <c r="O162" i="1"/>
  <c r="B162" i="1"/>
  <c r="Q161" i="1"/>
  <c r="O161" i="1"/>
  <c r="B161" i="1"/>
  <c r="Q160" i="1"/>
  <c r="O160" i="1"/>
  <c r="B160" i="1"/>
  <c r="Q159" i="1"/>
  <c r="O159" i="1"/>
  <c r="B159" i="1"/>
  <c r="Q158" i="1"/>
  <c r="O158" i="1"/>
  <c r="B158" i="1"/>
  <c r="Q157" i="1"/>
  <c r="O157" i="1"/>
  <c r="B157" i="1"/>
  <c r="Q156" i="1"/>
  <c r="O156" i="1"/>
  <c r="S156" i="1" s="1"/>
  <c r="U156" i="1" s="1"/>
  <c r="B156" i="1"/>
  <c r="Q155" i="1"/>
  <c r="O155" i="1"/>
  <c r="B155" i="1"/>
  <c r="Q154" i="1"/>
  <c r="O154" i="1"/>
  <c r="B154" i="1"/>
  <c r="Q153" i="1"/>
  <c r="O153" i="1"/>
  <c r="B153" i="1"/>
  <c r="Q152" i="1"/>
  <c r="O152" i="1"/>
  <c r="B152" i="1"/>
  <c r="Q151" i="1"/>
  <c r="O151" i="1"/>
  <c r="B151" i="1"/>
  <c r="Q150" i="1"/>
  <c r="O150" i="1"/>
  <c r="B150" i="1"/>
  <c r="Q149" i="1"/>
  <c r="O149" i="1"/>
  <c r="B149" i="1"/>
  <c r="Q148" i="1"/>
  <c r="O148" i="1"/>
  <c r="B148" i="1"/>
  <c r="Q147" i="1"/>
  <c r="O147" i="1"/>
  <c r="B147" i="1"/>
  <c r="Q146" i="1"/>
  <c r="O146" i="1"/>
  <c r="B146" i="1"/>
  <c r="Q145" i="1"/>
  <c r="O145" i="1"/>
  <c r="B145" i="1"/>
  <c r="Q144" i="1"/>
  <c r="O144" i="1"/>
  <c r="B144" i="1"/>
  <c r="Q143" i="1"/>
  <c r="O143" i="1"/>
  <c r="B143" i="1"/>
  <c r="Q142" i="1"/>
  <c r="O142" i="1"/>
  <c r="B142" i="1"/>
  <c r="Q141" i="1"/>
  <c r="O141" i="1"/>
  <c r="B141" i="1"/>
  <c r="Q140" i="1"/>
  <c r="O140" i="1"/>
  <c r="B140" i="1"/>
  <c r="Q139" i="1"/>
  <c r="O139" i="1"/>
  <c r="B139" i="1"/>
  <c r="Q138" i="1"/>
  <c r="O138" i="1"/>
  <c r="B138" i="1"/>
  <c r="Q137" i="1"/>
  <c r="O137" i="1"/>
  <c r="B137" i="1"/>
  <c r="Q136" i="1"/>
  <c r="O136" i="1"/>
  <c r="B136" i="1"/>
  <c r="Q135" i="1"/>
  <c r="O135" i="1"/>
  <c r="B135" i="1"/>
  <c r="Q134" i="1"/>
  <c r="O134" i="1"/>
  <c r="R134" i="1" s="1"/>
  <c r="T134" i="1" s="1"/>
  <c r="B134" i="1"/>
  <c r="Q133" i="1"/>
  <c r="O133" i="1"/>
  <c r="B133" i="1"/>
  <c r="Q132" i="1"/>
  <c r="O132" i="1"/>
  <c r="B132" i="1"/>
  <c r="Q131" i="1"/>
  <c r="O131" i="1"/>
  <c r="B131" i="1"/>
  <c r="Q130" i="1"/>
  <c r="O130" i="1"/>
  <c r="B130" i="1"/>
  <c r="Q129" i="1"/>
  <c r="O129" i="1"/>
  <c r="B129" i="1"/>
  <c r="Q128" i="1"/>
  <c r="O128" i="1"/>
  <c r="B128" i="1"/>
  <c r="Q127" i="1"/>
  <c r="O127" i="1"/>
  <c r="B127" i="1"/>
  <c r="Q126" i="1"/>
  <c r="O126" i="1"/>
  <c r="B126" i="1"/>
  <c r="Q125" i="1"/>
  <c r="O125" i="1"/>
  <c r="B125" i="1"/>
  <c r="Q124" i="1"/>
  <c r="O124" i="1"/>
  <c r="B124" i="1"/>
  <c r="Q123" i="1"/>
  <c r="O123" i="1"/>
  <c r="B123" i="1"/>
  <c r="Q122" i="1"/>
  <c r="O122" i="1"/>
  <c r="B122" i="1"/>
  <c r="Q121" i="1"/>
  <c r="O121" i="1"/>
  <c r="B121" i="1"/>
  <c r="Q120" i="1"/>
  <c r="O120" i="1"/>
  <c r="B120" i="1"/>
  <c r="S119" i="1"/>
  <c r="U119" i="1" s="1"/>
  <c r="Q119" i="1"/>
  <c r="O119" i="1"/>
  <c r="B119" i="1"/>
  <c r="Q118" i="1"/>
  <c r="S118" i="1" s="1"/>
  <c r="U118" i="1" s="1"/>
  <c r="O118" i="1"/>
  <c r="B118" i="1"/>
  <c r="Q117" i="1"/>
  <c r="O117" i="1"/>
  <c r="B117" i="1"/>
  <c r="Q116" i="1"/>
  <c r="O116" i="1"/>
  <c r="B116" i="1"/>
  <c r="Q115" i="1"/>
  <c r="O115" i="1"/>
  <c r="B115" i="1"/>
  <c r="Q114" i="1"/>
  <c r="O114" i="1"/>
  <c r="B114" i="1"/>
  <c r="Q113" i="1"/>
  <c r="O113" i="1"/>
  <c r="B113" i="1"/>
  <c r="Q112" i="1"/>
  <c r="O112" i="1"/>
  <c r="B112" i="1"/>
  <c r="Q111" i="1"/>
  <c r="O111" i="1"/>
  <c r="B111" i="1"/>
  <c r="Q110" i="1"/>
  <c r="O110" i="1"/>
  <c r="B110" i="1"/>
  <c r="Q109" i="1"/>
  <c r="O109" i="1"/>
  <c r="B109" i="1"/>
  <c r="Q108" i="1"/>
  <c r="O108" i="1"/>
  <c r="B108" i="1"/>
  <c r="Q107" i="1"/>
  <c r="O107" i="1"/>
  <c r="B107" i="1"/>
  <c r="Q106" i="1"/>
  <c r="O106" i="1"/>
  <c r="B106" i="1"/>
  <c r="Q105" i="1"/>
  <c r="O105" i="1"/>
  <c r="B105" i="1"/>
  <c r="Q104" i="1"/>
  <c r="O104" i="1"/>
  <c r="B104" i="1"/>
  <c r="Q103" i="1"/>
  <c r="O103" i="1"/>
  <c r="B103" i="1"/>
  <c r="Q102" i="1"/>
  <c r="O102" i="1"/>
  <c r="B102" i="1"/>
  <c r="Q101" i="1"/>
  <c r="O101" i="1"/>
  <c r="B101" i="1"/>
  <c r="Q100" i="1"/>
  <c r="O100" i="1"/>
  <c r="B100" i="1"/>
  <c r="Q99" i="1"/>
  <c r="O99" i="1"/>
  <c r="B99" i="1"/>
  <c r="Q98" i="1"/>
  <c r="O98" i="1"/>
  <c r="B98" i="1"/>
  <c r="Q97" i="1"/>
  <c r="O97" i="1"/>
  <c r="B97" i="1"/>
  <c r="Q96" i="1"/>
  <c r="O96" i="1"/>
  <c r="B96" i="1"/>
  <c r="Q95" i="1"/>
  <c r="S95" i="1" s="1"/>
  <c r="U95" i="1" s="1"/>
  <c r="O95" i="1"/>
  <c r="B95" i="1"/>
  <c r="Q94" i="1"/>
  <c r="O94" i="1"/>
  <c r="B94" i="1"/>
  <c r="Q93" i="1"/>
  <c r="O93" i="1"/>
  <c r="B93" i="1"/>
  <c r="Q92" i="1"/>
  <c r="O92" i="1"/>
  <c r="B92" i="1"/>
  <c r="Q91" i="1"/>
  <c r="O91" i="1"/>
  <c r="B91" i="1"/>
  <c r="Q90" i="1"/>
  <c r="O90" i="1"/>
  <c r="B90" i="1"/>
  <c r="Q89" i="1"/>
  <c r="O89" i="1"/>
  <c r="B89" i="1"/>
  <c r="Q88" i="1"/>
  <c r="O88" i="1"/>
  <c r="B88" i="1"/>
  <c r="Q87" i="1"/>
  <c r="O87" i="1"/>
  <c r="B87" i="1"/>
  <c r="Q86" i="1"/>
  <c r="O86" i="1"/>
  <c r="B86" i="1"/>
  <c r="Q85" i="1"/>
  <c r="O85" i="1"/>
  <c r="B85" i="1"/>
  <c r="Q84" i="1"/>
  <c r="O84" i="1"/>
  <c r="B84" i="1"/>
  <c r="Q83" i="1"/>
  <c r="O83" i="1"/>
  <c r="B83" i="1"/>
  <c r="Q82" i="1"/>
  <c r="O82" i="1"/>
  <c r="B82" i="1"/>
  <c r="Q81" i="1"/>
  <c r="O81" i="1"/>
  <c r="B81" i="1"/>
  <c r="Q80" i="1"/>
  <c r="O80" i="1"/>
  <c r="B80" i="1"/>
  <c r="Q79" i="1"/>
  <c r="O79" i="1"/>
  <c r="B79" i="1"/>
  <c r="Q78" i="1"/>
  <c r="O78" i="1"/>
  <c r="B78" i="1"/>
  <c r="Q77" i="1"/>
  <c r="O77" i="1"/>
  <c r="B77" i="1"/>
  <c r="Q76" i="1"/>
  <c r="O76" i="1"/>
  <c r="B76" i="1"/>
  <c r="Q75" i="1"/>
  <c r="O75" i="1"/>
  <c r="B75" i="1"/>
  <c r="Q74" i="1"/>
  <c r="O74" i="1"/>
  <c r="B74" i="1"/>
  <c r="Q73" i="1"/>
  <c r="O73" i="1"/>
  <c r="B73" i="1"/>
  <c r="Q72" i="1"/>
  <c r="O72" i="1"/>
  <c r="B72" i="1"/>
  <c r="Q71" i="1"/>
  <c r="O71" i="1"/>
  <c r="B71" i="1"/>
  <c r="Q70" i="1"/>
  <c r="O70" i="1"/>
  <c r="B70" i="1"/>
  <c r="Q69" i="1"/>
  <c r="O69" i="1"/>
  <c r="B69" i="1"/>
  <c r="Q68" i="1"/>
  <c r="O68" i="1"/>
  <c r="B68" i="1"/>
  <c r="Q67" i="1"/>
  <c r="O67" i="1"/>
  <c r="B67" i="1"/>
  <c r="Q66" i="1"/>
  <c r="O66" i="1"/>
  <c r="B66" i="1"/>
  <c r="Q65" i="1"/>
  <c r="O65" i="1"/>
  <c r="B65" i="1"/>
  <c r="Q64" i="1"/>
  <c r="O64" i="1"/>
  <c r="B64" i="1"/>
  <c r="Q63" i="1"/>
  <c r="O63" i="1"/>
  <c r="B63" i="1"/>
  <c r="Q62" i="1"/>
  <c r="O62" i="1"/>
  <c r="B62" i="1"/>
  <c r="Q61" i="1"/>
  <c r="O61" i="1"/>
  <c r="B61" i="1"/>
  <c r="Q60" i="1"/>
  <c r="O60" i="1"/>
  <c r="B60" i="1"/>
  <c r="Q59" i="1"/>
  <c r="O59" i="1"/>
  <c r="B59" i="1"/>
  <c r="Q58" i="1"/>
  <c r="O58" i="1"/>
  <c r="B58" i="1"/>
  <c r="Q57" i="1"/>
  <c r="O57" i="1"/>
  <c r="B57" i="1"/>
  <c r="Q56" i="1"/>
  <c r="O56" i="1"/>
  <c r="B56" i="1"/>
  <c r="Q55" i="1"/>
  <c r="O55" i="1"/>
  <c r="B55" i="1"/>
  <c r="Q54" i="1"/>
  <c r="O54" i="1"/>
  <c r="B54" i="1"/>
  <c r="Q53" i="1"/>
  <c r="O53" i="1"/>
  <c r="B53" i="1"/>
  <c r="Q52" i="1"/>
  <c r="O52" i="1"/>
  <c r="B52" i="1"/>
  <c r="Q51" i="1"/>
  <c r="O51" i="1"/>
  <c r="B51" i="1"/>
  <c r="Q50" i="1"/>
  <c r="O50" i="1"/>
  <c r="B50" i="1"/>
  <c r="Q49" i="1"/>
  <c r="O49" i="1"/>
  <c r="B49" i="1"/>
  <c r="Q48" i="1"/>
  <c r="O48" i="1"/>
  <c r="B48" i="1"/>
  <c r="Q47" i="1"/>
  <c r="O47" i="1"/>
  <c r="B47" i="1"/>
  <c r="Q46" i="1"/>
  <c r="O46" i="1"/>
  <c r="B46" i="1"/>
  <c r="Q45" i="1"/>
  <c r="O45" i="1"/>
  <c r="B45" i="1"/>
  <c r="Q44" i="1"/>
  <c r="O44" i="1"/>
  <c r="B44" i="1"/>
  <c r="Q43" i="1"/>
  <c r="O43" i="1"/>
  <c r="B43" i="1"/>
  <c r="Q42" i="1"/>
  <c r="O42" i="1"/>
  <c r="B42" i="1"/>
  <c r="Q41" i="1"/>
  <c r="O41" i="1"/>
  <c r="B41" i="1"/>
  <c r="Q40" i="1"/>
  <c r="O40" i="1"/>
  <c r="B40" i="1"/>
  <c r="Q39" i="1"/>
  <c r="O39" i="1"/>
  <c r="B39" i="1"/>
  <c r="Q38" i="1"/>
  <c r="O38" i="1"/>
  <c r="B38" i="1"/>
  <c r="Q37" i="1"/>
  <c r="O37" i="1"/>
  <c r="B37" i="1"/>
  <c r="Q36" i="1"/>
  <c r="O36" i="1"/>
  <c r="B36" i="1"/>
  <c r="Q35" i="1"/>
  <c r="O35" i="1"/>
  <c r="B35" i="1"/>
  <c r="Q34" i="1"/>
  <c r="O34" i="1"/>
  <c r="B34" i="1"/>
  <c r="Q33" i="1"/>
  <c r="O33" i="1"/>
  <c r="B33" i="1"/>
  <c r="Q32" i="1"/>
  <c r="O32" i="1"/>
  <c r="B32" i="1"/>
  <c r="Q31" i="1"/>
  <c r="O31" i="1"/>
  <c r="B31" i="1"/>
  <c r="Q30" i="1"/>
  <c r="O30" i="1"/>
  <c r="B30" i="1"/>
  <c r="Q29" i="1"/>
  <c r="O29" i="1"/>
  <c r="B29" i="1"/>
  <c r="Q28" i="1"/>
  <c r="O28" i="1"/>
  <c r="B28" i="1"/>
  <c r="Q27" i="1"/>
  <c r="O27" i="1"/>
  <c r="B27" i="1"/>
  <c r="Q26" i="1"/>
  <c r="O26" i="1"/>
  <c r="B26" i="1"/>
  <c r="Q25" i="1"/>
  <c r="O25" i="1"/>
  <c r="B25" i="1"/>
  <c r="Q24" i="1"/>
  <c r="O24" i="1"/>
  <c r="B24" i="1"/>
  <c r="Q23" i="1"/>
  <c r="O23" i="1"/>
  <c r="B23" i="1"/>
  <c r="Q22" i="1"/>
  <c r="O22" i="1"/>
  <c r="B22" i="1"/>
  <c r="Q21" i="1"/>
  <c r="O21" i="1"/>
  <c r="B21" i="1"/>
  <c r="Q20" i="1"/>
  <c r="O20" i="1"/>
  <c r="B20" i="1"/>
  <c r="Q19" i="1"/>
  <c r="O19" i="1"/>
  <c r="B19" i="1"/>
  <c r="Q18" i="1"/>
  <c r="O18" i="1"/>
  <c r="B18" i="1"/>
  <c r="Q17" i="1"/>
  <c r="O17" i="1"/>
  <c r="B17" i="1"/>
  <c r="Q16" i="1"/>
  <c r="O16" i="1"/>
  <c r="B16" i="1"/>
  <c r="Q15" i="1"/>
  <c r="O15" i="1"/>
  <c r="B15" i="1"/>
  <c r="Q14" i="1"/>
  <c r="O14" i="1"/>
  <c r="B14" i="1"/>
  <c r="Q13" i="1"/>
  <c r="O13" i="1"/>
  <c r="B13" i="1"/>
  <c r="Q12" i="1"/>
  <c r="O12" i="1"/>
  <c r="B12" i="1"/>
  <c r="Q11" i="1"/>
  <c r="O11" i="1"/>
  <c r="B11" i="1"/>
  <c r="Q10" i="1"/>
  <c r="O10" i="1"/>
  <c r="B10" i="1"/>
  <c r="Q9" i="1"/>
  <c r="O9" i="1"/>
  <c r="I9" i="1"/>
  <c r="F9" i="1"/>
  <c r="B9" i="1"/>
  <c r="D9" i="1" s="1"/>
  <c r="N10" i="1" s="1"/>
  <c r="Q8" i="1"/>
  <c r="O8" i="1"/>
  <c r="J8" i="1"/>
  <c r="I8" i="1"/>
  <c r="B8" i="1"/>
  <c r="D8" i="1" s="1"/>
  <c r="N9" i="1" s="1"/>
  <c r="Q7" i="1"/>
  <c r="O7" i="1"/>
  <c r="B7" i="1"/>
  <c r="D7" i="1" s="1"/>
  <c r="N8" i="1" s="1"/>
  <c r="Q6" i="1"/>
  <c r="R6" i="1" s="1"/>
  <c r="T6" i="1" s="1"/>
  <c r="O6" i="1"/>
  <c r="B6" i="1"/>
  <c r="D6" i="1" s="1"/>
  <c r="N7" i="1" s="1"/>
  <c r="Q5" i="1"/>
  <c r="O5" i="1"/>
  <c r="J5" i="1"/>
  <c r="M9" i="1" s="1"/>
  <c r="I5" i="1"/>
  <c r="B5" i="1"/>
  <c r="Q4" i="1"/>
  <c r="O4" i="1"/>
  <c r="B4" i="1"/>
  <c r="Q3" i="1"/>
  <c r="O3" i="1"/>
  <c r="B3" i="1"/>
  <c r="Q2" i="1"/>
  <c r="O2" i="1"/>
  <c r="B2" i="1"/>
  <c r="D2" i="1" s="1"/>
  <c r="N3" i="1" s="1"/>
  <c r="B1" i="1"/>
  <c r="S3" i="1" l="1"/>
  <c r="U3" i="1" s="1"/>
  <c r="S121" i="1"/>
  <c r="U121" i="1" s="1"/>
  <c r="S129" i="1"/>
  <c r="U129" i="1" s="1"/>
  <c r="S5" i="1"/>
  <c r="U5" i="1" s="1"/>
  <c r="R195" i="1"/>
  <c r="T195" i="1" s="1"/>
  <c r="S196" i="1"/>
  <c r="U196" i="1" s="1"/>
  <c r="S200" i="1"/>
  <c r="U200" i="1" s="1"/>
  <c r="D11" i="1"/>
  <c r="N12" i="1" s="1"/>
  <c r="S198" i="1"/>
  <c r="U198" i="1" s="1"/>
  <c r="S4" i="1"/>
  <c r="U4" i="1" s="1"/>
  <c r="D105" i="1"/>
  <c r="N106" i="1" s="1"/>
  <c r="S111" i="1"/>
  <c r="U111" i="1" s="1"/>
  <c r="S148" i="1"/>
  <c r="U148" i="1" s="1"/>
  <c r="S159" i="1"/>
  <c r="U159" i="1" s="1"/>
  <c r="S163" i="1"/>
  <c r="U163" i="1" s="1"/>
  <c r="S168" i="1"/>
  <c r="U168" i="1" s="1"/>
  <c r="S184" i="1"/>
  <c r="U184" i="1" s="1"/>
  <c r="R189" i="1"/>
  <c r="T189" i="1" s="1"/>
  <c r="D12" i="1"/>
  <c r="N13" i="1" s="1"/>
  <c r="D16" i="1"/>
  <c r="N17" i="1" s="1"/>
  <c r="S102" i="1"/>
  <c r="U102" i="1" s="1"/>
  <c r="D121" i="1"/>
  <c r="N122" i="1" s="1"/>
  <c r="D15" i="1"/>
  <c r="N16" i="1" s="1"/>
  <c r="D19" i="1"/>
  <c r="N20" i="1" s="1"/>
  <c r="D23" i="1"/>
  <c r="N24" i="1" s="1"/>
  <c r="D27" i="1"/>
  <c r="N28" i="1" s="1"/>
  <c r="D31" i="1"/>
  <c r="N32" i="1" s="1"/>
  <c r="S105" i="1"/>
  <c r="U105" i="1" s="1"/>
  <c r="R109" i="1"/>
  <c r="T109" i="1" s="1"/>
  <c r="S138" i="1"/>
  <c r="U138" i="1" s="1"/>
  <c r="S142" i="1"/>
  <c r="U142" i="1" s="1"/>
  <c r="S161" i="1"/>
  <c r="U161" i="1" s="1"/>
  <c r="S165" i="1"/>
  <c r="U165" i="1" s="1"/>
  <c r="S190" i="1"/>
  <c r="U190" i="1" s="1"/>
  <c r="D98" i="1"/>
  <c r="N99" i="1" s="1"/>
  <c r="S103" i="1"/>
  <c r="U103" i="1" s="1"/>
  <c r="D114" i="1"/>
  <c r="N115" i="1" s="1"/>
  <c r="S133" i="1"/>
  <c r="U133" i="1" s="1"/>
  <c r="D151" i="1"/>
  <c r="N152" i="1" s="1"/>
  <c r="R4" i="1"/>
  <c r="T4" i="1" s="1"/>
  <c r="S6" i="1"/>
  <c r="U6" i="1" s="1"/>
  <c r="S97" i="1"/>
  <c r="U97" i="1" s="1"/>
  <c r="R101" i="1"/>
  <c r="T101" i="1" s="1"/>
  <c r="S110" i="1"/>
  <c r="U110" i="1" s="1"/>
  <c r="D113" i="1"/>
  <c r="N114" i="1" s="1"/>
  <c r="D122" i="1"/>
  <c r="N123" i="1" s="1"/>
  <c r="S124" i="1"/>
  <c r="U124" i="1" s="1"/>
  <c r="S150" i="1"/>
  <c r="U150" i="1" s="1"/>
  <c r="S154" i="1"/>
  <c r="U154" i="1" s="1"/>
  <c r="S158" i="1"/>
  <c r="U158" i="1" s="1"/>
  <c r="S162" i="1"/>
  <c r="U162" i="1" s="1"/>
  <c r="R187" i="1"/>
  <c r="T187" i="1" s="1"/>
  <c r="S195" i="1"/>
  <c r="U195" i="1" s="1"/>
  <c r="R8" i="1"/>
  <c r="T8" i="1" s="1"/>
  <c r="R14" i="1"/>
  <c r="T14" i="1" s="1"/>
  <c r="D20" i="1"/>
  <c r="N21" i="1" s="1"/>
  <c r="D24" i="1"/>
  <c r="N25" i="1" s="1"/>
  <c r="D28" i="1"/>
  <c r="N29" i="1" s="1"/>
  <c r="D32" i="1"/>
  <c r="N33" i="1" s="1"/>
  <c r="D36" i="1"/>
  <c r="N37" i="1" s="1"/>
  <c r="D40" i="1"/>
  <c r="N41" i="1" s="1"/>
  <c r="D44" i="1"/>
  <c r="N45" i="1" s="1"/>
  <c r="D48" i="1"/>
  <c r="N49" i="1" s="1"/>
  <c r="D52" i="1"/>
  <c r="N53" i="1" s="1"/>
  <c r="D56" i="1"/>
  <c r="N57" i="1" s="1"/>
  <c r="D60" i="1"/>
  <c r="N61" i="1" s="1"/>
  <c r="D64" i="1"/>
  <c r="N65" i="1" s="1"/>
  <c r="D68" i="1"/>
  <c r="N69" i="1" s="1"/>
  <c r="S94" i="1"/>
  <c r="U94" i="1" s="1"/>
  <c r="D97" i="1"/>
  <c r="N98" i="1" s="1"/>
  <c r="D106" i="1"/>
  <c r="N107" i="1" s="1"/>
  <c r="S113" i="1"/>
  <c r="U113" i="1" s="1"/>
  <c r="R117" i="1"/>
  <c r="T117" i="1" s="1"/>
  <c r="R126" i="1"/>
  <c r="T126" i="1" s="1"/>
  <c r="D150" i="1"/>
  <c r="N151" i="1" s="1"/>
  <c r="S152" i="1"/>
  <c r="U152" i="1" s="1"/>
  <c r="R190" i="1"/>
  <c r="T190" i="1" s="1"/>
  <c r="R198" i="1"/>
  <c r="T198" i="1" s="1"/>
  <c r="S199" i="1"/>
  <c r="U199" i="1" s="1"/>
  <c r="D10" i="1"/>
  <c r="N11" i="1" s="1"/>
  <c r="D22" i="1"/>
  <c r="N23" i="1" s="1"/>
  <c r="D1" i="1"/>
  <c r="N2" i="1" s="1"/>
  <c r="P2" i="1" s="1"/>
  <c r="P3" i="1" s="1"/>
  <c r="D3" i="1"/>
  <c r="N4" i="1" s="1"/>
  <c r="D4" i="1"/>
  <c r="N5" i="1" s="1"/>
  <c r="D5" i="1"/>
  <c r="N6" i="1" s="1"/>
  <c r="S10" i="1"/>
  <c r="U10" i="1" s="1"/>
  <c r="R11" i="1"/>
  <c r="T11" i="1" s="1"/>
  <c r="D13" i="1"/>
  <c r="N14" i="1" s="1"/>
  <c r="S15" i="1"/>
  <c r="U15" i="1" s="1"/>
  <c r="D17" i="1"/>
  <c r="N18" i="1" s="1"/>
  <c r="S19" i="1"/>
  <c r="U19" i="1" s="1"/>
  <c r="D21" i="1"/>
  <c r="N22" i="1" s="1"/>
  <c r="S23" i="1"/>
  <c r="U23" i="1" s="1"/>
  <c r="D25" i="1"/>
  <c r="N26" i="1" s="1"/>
  <c r="S27" i="1"/>
  <c r="U27" i="1" s="1"/>
  <c r="D29" i="1"/>
  <c r="N30" i="1" s="1"/>
  <c r="S31" i="1"/>
  <c r="U31" i="1" s="1"/>
  <c r="D33" i="1"/>
  <c r="N34" i="1" s="1"/>
  <c r="S35" i="1"/>
  <c r="U35" i="1" s="1"/>
  <c r="D37" i="1"/>
  <c r="N38" i="1" s="1"/>
  <c r="S39" i="1"/>
  <c r="U39" i="1" s="1"/>
  <c r="D41" i="1"/>
  <c r="N42" i="1" s="1"/>
  <c r="S43" i="1"/>
  <c r="U43" i="1" s="1"/>
  <c r="D45" i="1"/>
  <c r="N46" i="1" s="1"/>
  <c r="S47" i="1"/>
  <c r="U47" i="1" s="1"/>
  <c r="D49" i="1"/>
  <c r="N50" i="1" s="1"/>
  <c r="D53" i="1"/>
  <c r="N54" i="1" s="1"/>
  <c r="D57" i="1"/>
  <c r="N58" i="1" s="1"/>
  <c r="D61" i="1"/>
  <c r="N62" i="1" s="1"/>
  <c r="D65" i="1"/>
  <c r="N66" i="1" s="1"/>
  <c r="D69" i="1"/>
  <c r="N70" i="1" s="1"/>
  <c r="S71" i="1"/>
  <c r="U71" i="1" s="1"/>
  <c r="D73" i="1"/>
  <c r="N74" i="1" s="1"/>
  <c r="S75" i="1"/>
  <c r="U75" i="1" s="1"/>
  <c r="D77" i="1"/>
  <c r="N78" i="1" s="1"/>
  <c r="S79" i="1"/>
  <c r="U79" i="1" s="1"/>
  <c r="D81" i="1"/>
  <c r="N82" i="1" s="1"/>
  <c r="S83" i="1"/>
  <c r="U83" i="1" s="1"/>
  <c r="D85" i="1"/>
  <c r="N86" i="1" s="1"/>
  <c r="S87" i="1"/>
  <c r="U87" i="1" s="1"/>
  <c r="D89" i="1"/>
  <c r="N90" i="1" s="1"/>
  <c r="S91" i="1"/>
  <c r="U91" i="1" s="1"/>
  <c r="D93" i="1"/>
  <c r="N94" i="1" s="1"/>
  <c r="R95" i="1"/>
  <c r="T95" i="1" s="1"/>
  <c r="S96" i="1"/>
  <c r="U96" i="1" s="1"/>
  <c r="R103" i="1"/>
  <c r="T103" i="1" s="1"/>
  <c r="S104" i="1"/>
  <c r="U104" i="1" s="1"/>
  <c r="R111" i="1"/>
  <c r="T111" i="1" s="1"/>
  <c r="S112" i="1"/>
  <c r="U112" i="1" s="1"/>
  <c r="R119" i="1"/>
  <c r="T119" i="1" s="1"/>
  <c r="S120" i="1"/>
  <c r="U120" i="1" s="1"/>
  <c r="S125" i="1"/>
  <c r="U125" i="1" s="1"/>
  <c r="S134" i="1"/>
  <c r="U134" i="1" s="1"/>
  <c r="S139" i="1"/>
  <c r="U139" i="1" s="1"/>
  <c r="S144" i="1"/>
  <c r="U144" i="1" s="1"/>
  <c r="D153" i="1"/>
  <c r="N154" i="1" s="1"/>
  <c r="S160" i="1"/>
  <c r="U160" i="1" s="1"/>
  <c r="S164" i="1"/>
  <c r="U164" i="1" s="1"/>
  <c r="D35" i="1"/>
  <c r="N36" i="1" s="1"/>
  <c r="D39" i="1"/>
  <c r="N40" i="1" s="1"/>
  <c r="D43" i="1"/>
  <c r="N44" i="1" s="1"/>
  <c r="S45" i="1"/>
  <c r="U45" i="1" s="1"/>
  <c r="D47" i="1"/>
  <c r="N48" i="1" s="1"/>
  <c r="D51" i="1"/>
  <c r="N52" i="1" s="1"/>
  <c r="D55" i="1"/>
  <c r="N56" i="1" s="1"/>
  <c r="D59" i="1"/>
  <c r="N60" i="1" s="1"/>
  <c r="D63" i="1"/>
  <c r="N64" i="1" s="1"/>
  <c r="D67" i="1"/>
  <c r="N68" i="1" s="1"/>
  <c r="S69" i="1"/>
  <c r="U69" i="1" s="1"/>
  <c r="D71" i="1"/>
  <c r="N72" i="1" s="1"/>
  <c r="S73" i="1"/>
  <c r="U73" i="1" s="1"/>
  <c r="D75" i="1"/>
  <c r="N76" i="1" s="1"/>
  <c r="S77" i="1"/>
  <c r="U77" i="1" s="1"/>
  <c r="D79" i="1"/>
  <c r="N80" i="1" s="1"/>
  <c r="S81" i="1"/>
  <c r="U81" i="1" s="1"/>
  <c r="D83" i="1"/>
  <c r="N84" i="1" s="1"/>
  <c r="S85" i="1"/>
  <c r="U85" i="1" s="1"/>
  <c r="D87" i="1"/>
  <c r="N88" i="1" s="1"/>
  <c r="S89" i="1"/>
  <c r="U89" i="1" s="1"/>
  <c r="D91" i="1"/>
  <c r="N92" i="1" s="1"/>
  <c r="R99" i="1"/>
  <c r="T99" i="1" s="1"/>
  <c r="S100" i="1"/>
  <c r="U100" i="1" s="1"/>
  <c r="S101" i="1"/>
  <c r="U101" i="1" s="1"/>
  <c r="R107" i="1"/>
  <c r="T107" i="1" s="1"/>
  <c r="S108" i="1"/>
  <c r="U108" i="1" s="1"/>
  <c r="S109" i="1"/>
  <c r="U109" i="1" s="1"/>
  <c r="R115" i="1"/>
  <c r="T115" i="1" s="1"/>
  <c r="S116" i="1"/>
  <c r="U116" i="1" s="1"/>
  <c r="S117" i="1"/>
  <c r="U117" i="1" s="1"/>
  <c r="S123" i="1"/>
  <c r="U123" i="1" s="1"/>
  <c r="D125" i="1"/>
  <c r="N126" i="1" s="1"/>
  <c r="S128" i="1"/>
  <c r="U128" i="1" s="1"/>
  <c r="D130" i="1"/>
  <c r="N131" i="1" s="1"/>
  <c r="S132" i="1"/>
  <c r="U132" i="1" s="1"/>
  <c r="S137" i="1"/>
  <c r="U137" i="1" s="1"/>
  <c r="S141" i="1"/>
  <c r="U141" i="1" s="1"/>
  <c r="R142" i="1"/>
  <c r="T142" i="1" s="1"/>
  <c r="S146" i="1"/>
  <c r="U146" i="1" s="1"/>
  <c r="D157" i="1"/>
  <c r="N158" i="1" s="1"/>
  <c r="R193" i="1"/>
  <c r="T193" i="1" s="1"/>
  <c r="R199" i="1"/>
  <c r="T199" i="1" s="1"/>
  <c r="D14" i="1"/>
  <c r="N15" i="1" s="1"/>
  <c r="D18" i="1"/>
  <c r="N19" i="1" s="1"/>
  <c r="D26" i="1"/>
  <c r="N27" i="1" s="1"/>
  <c r="D30" i="1"/>
  <c r="N31" i="1" s="1"/>
  <c r="D34" i="1"/>
  <c r="N35" i="1" s="1"/>
  <c r="D38" i="1"/>
  <c r="N39" i="1" s="1"/>
  <c r="D42" i="1"/>
  <c r="N43" i="1" s="1"/>
  <c r="D46" i="1"/>
  <c r="N47" i="1" s="1"/>
  <c r="D50" i="1"/>
  <c r="N51" i="1" s="1"/>
  <c r="D54" i="1"/>
  <c r="N55" i="1" s="1"/>
  <c r="D58" i="1"/>
  <c r="N59" i="1" s="1"/>
  <c r="D62" i="1"/>
  <c r="N63" i="1" s="1"/>
  <c r="D66" i="1"/>
  <c r="N67" i="1" s="1"/>
  <c r="D94" i="1"/>
  <c r="N95" i="1" s="1"/>
  <c r="R97" i="1"/>
  <c r="T97" i="1" s="1"/>
  <c r="S98" i="1"/>
  <c r="U98" i="1" s="1"/>
  <c r="S99" i="1"/>
  <c r="U99" i="1" s="1"/>
  <c r="D101" i="1"/>
  <c r="N102" i="1" s="1"/>
  <c r="D102" i="1"/>
  <c r="N103" i="1" s="1"/>
  <c r="R105" i="1"/>
  <c r="T105" i="1" s="1"/>
  <c r="S106" i="1"/>
  <c r="U106" i="1" s="1"/>
  <c r="S107" i="1"/>
  <c r="U107" i="1" s="1"/>
  <c r="D109" i="1"/>
  <c r="N110" i="1" s="1"/>
  <c r="D110" i="1"/>
  <c r="N111" i="1" s="1"/>
  <c r="R113" i="1"/>
  <c r="T113" i="1" s="1"/>
  <c r="S114" i="1"/>
  <c r="U114" i="1" s="1"/>
  <c r="S115" i="1"/>
  <c r="U115" i="1" s="1"/>
  <c r="D117" i="1"/>
  <c r="N118" i="1" s="1"/>
  <c r="D118" i="1"/>
  <c r="N119" i="1" s="1"/>
  <c r="R121" i="1"/>
  <c r="T121" i="1" s="1"/>
  <c r="S126" i="1"/>
  <c r="U126" i="1" s="1"/>
  <c r="S131" i="1"/>
  <c r="U131" i="1" s="1"/>
  <c r="D133" i="1"/>
  <c r="N134" i="1" s="1"/>
  <c r="S136" i="1"/>
  <c r="U136" i="1" s="1"/>
  <c r="D138" i="1"/>
  <c r="N139" i="1" s="1"/>
  <c r="S140" i="1"/>
  <c r="U140" i="1" s="1"/>
  <c r="S145" i="1"/>
  <c r="U145" i="1" s="1"/>
  <c r="D155" i="1"/>
  <c r="N156" i="1" s="1"/>
  <c r="S166" i="1"/>
  <c r="U166" i="1" s="1"/>
  <c r="M5" i="1"/>
  <c r="R10" i="1"/>
  <c r="T10" i="1" s="1"/>
  <c r="S12" i="1"/>
  <c r="U12" i="1" s="1"/>
  <c r="S25" i="1"/>
  <c r="U25" i="1" s="1"/>
  <c r="S37" i="1"/>
  <c r="U37" i="1" s="1"/>
  <c r="R93" i="1"/>
  <c r="T93" i="1" s="1"/>
  <c r="S93" i="1"/>
  <c r="U93" i="1" s="1"/>
  <c r="M7" i="1"/>
  <c r="X7" i="1" s="1"/>
  <c r="I13" i="1"/>
  <c r="C7" i="1" s="1"/>
  <c r="I10" i="1"/>
  <c r="C5" i="1" s="1"/>
  <c r="S11" i="1"/>
  <c r="U11" i="1" s="1"/>
  <c r="S16" i="1"/>
  <c r="U16" i="1" s="1"/>
  <c r="S20" i="1"/>
  <c r="U20" i="1" s="1"/>
  <c r="S24" i="1"/>
  <c r="U24" i="1" s="1"/>
  <c r="S28" i="1"/>
  <c r="U28" i="1" s="1"/>
  <c r="S32" i="1"/>
  <c r="U32" i="1" s="1"/>
  <c r="S36" i="1"/>
  <c r="U36" i="1" s="1"/>
  <c r="S40" i="1"/>
  <c r="U40" i="1" s="1"/>
  <c r="S44" i="1"/>
  <c r="U44" i="1" s="1"/>
  <c r="S48" i="1"/>
  <c r="U48" i="1" s="1"/>
  <c r="S122" i="1"/>
  <c r="U122" i="1" s="1"/>
  <c r="R122" i="1"/>
  <c r="T122" i="1" s="1"/>
  <c r="M164" i="1"/>
  <c r="X164" i="1" s="1"/>
  <c r="M162" i="1"/>
  <c r="M160" i="1"/>
  <c r="M191" i="1"/>
  <c r="M170" i="1"/>
  <c r="X170" i="1" s="1"/>
  <c r="M168" i="1"/>
  <c r="M143" i="1"/>
  <c r="M139" i="1"/>
  <c r="Z139" i="1" s="1"/>
  <c r="M135" i="1"/>
  <c r="M131" i="1"/>
  <c r="M127" i="1"/>
  <c r="M123" i="1"/>
  <c r="Y123" i="1" s="1"/>
  <c r="M148" i="1"/>
  <c r="Z148" i="1" s="1"/>
  <c r="M146" i="1"/>
  <c r="M145" i="1"/>
  <c r="M142" i="1"/>
  <c r="Y142" i="1" s="1"/>
  <c r="M141" i="1"/>
  <c r="X141" i="1" s="1"/>
  <c r="M138" i="1"/>
  <c r="M137" i="1"/>
  <c r="M134" i="1"/>
  <c r="Y134" i="1" s="1"/>
  <c r="M133" i="1"/>
  <c r="X133" i="1" s="1"/>
  <c r="M130" i="1"/>
  <c r="M129" i="1"/>
  <c r="M126" i="1"/>
  <c r="M125" i="1"/>
  <c r="X125" i="1" s="1"/>
  <c r="M122" i="1"/>
  <c r="M120" i="1"/>
  <c r="M118" i="1"/>
  <c r="Y118" i="1" s="1"/>
  <c r="M116" i="1"/>
  <c r="M114" i="1"/>
  <c r="M112" i="1"/>
  <c r="M110" i="1"/>
  <c r="X110" i="1" s="1"/>
  <c r="M108" i="1"/>
  <c r="M106" i="1"/>
  <c r="M104" i="1"/>
  <c r="M102" i="1"/>
  <c r="Y102" i="1" s="1"/>
  <c r="M100" i="1"/>
  <c r="M98" i="1"/>
  <c r="M96" i="1"/>
  <c r="M94" i="1"/>
  <c r="X94" i="1" s="1"/>
  <c r="M92" i="1"/>
  <c r="M91" i="1"/>
  <c r="X91" i="1" s="1"/>
  <c r="M90" i="1"/>
  <c r="X90" i="1" s="1"/>
  <c r="M89" i="1"/>
  <c r="X89" i="1" s="1"/>
  <c r="M88" i="1"/>
  <c r="X88" i="1" s="1"/>
  <c r="M87" i="1"/>
  <c r="X87" i="1" s="1"/>
  <c r="M86" i="1"/>
  <c r="X86" i="1" s="1"/>
  <c r="M85" i="1"/>
  <c r="X85" i="1" s="1"/>
  <c r="M84" i="1"/>
  <c r="X84" i="1" s="1"/>
  <c r="M83" i="1"/>
  <c r="X83" i="1" s="1"/>
  <c r="M82" i="1"/>
  <c r="X82" i="1" s="1"/>
  <c r="M81" i="1"/>
  <c r="X81" i="1" s="1"/>
  <c r="M80" i="1"/>
  <c r="X80" i="1" s="1"/>
  <c r="M79" i="1"/>
  <c r="X79" i="1" s="1"/>
  <c r="M78" i="1"/>
  <c r="X78" i="1" s="1"/>
  <c r="M77" i="1"/>
  <c r="X77" i="1" s="1"/>
  <c r="M76" i="1"/>
  <c r="X76" i="1" s="1"/>
  <c r="M75" i="1"/>
  <c r="X75" i="1" s="1"/>
  <c r="M74" i="1"/>
  <c r="X74" i="1" s="1"/>
  <c r="M73" i="1"/>
  <c r="X73" i="1" s="1"/>
  <c r="M72" i="1"/>
  <c r="X72" i="1" s="1"/>
  <c r="M71" i="1"/>
  <c r="X71" i="1" s="1"/>
  <c r="M70" i="1"/>
  <c r="X70" i="1" s="1"/>
  <c r="M69" i="1"/>
  <c r="X69" i="1" s="1"/>
  <c r="M195" i="1"/>
  <c r="X195" i="1" s="1"/>
  <c r="M68" i="1"/>
  <c r="X68" i="1" s="1"/>
  <c r="M67" i="1"/>
  <c r="X67" i="1" s="1"/>
  <c r="M66" i="1"/>
  <c r="X66" i="1" s="1"/>
  <c r="M65" i="1"/>
  <c r="X65" i="1" s="1"/>
  <c r="M64" i="1"/>
  <c r="X64" i="1" s="1"/>
  <c r="M63" i="1"/>
  <c r="X63" i="1" s="1"/>
  <c r="M62" i="1"/>
  <c r="X62" i="1" s="1"/>
  <c r="M61" i="1"/>
  <c r="X61" i="1" s="1"/>
  <c r="M60" i="1"/>
  <c r="X60" i="1" s="1"/>
  <c r="M59" i="1"/>
  <c r="X59" i="1" s="1"/>
  <c r="M58" i="1"/>
  <c r="X58" i="1" s="1"/>
  <c r="M57" i="1"/>
  <c r="X57" i="1" s="1"/>
  <c r="M56" i="1"/>
  <c r="X56" i="1" s="1"/>
  <c r="M55" i="1"/>
  <c r="X55" i="1" s="1"/>
  <c r="M54" i="1"/>
  <c r="X54" i="1" s="1"/>
  <c r="M53" i="1"/>
  <c r="X53" i="1" s="1"/>
  <c r="M52" i="1"/>
  <c r="X52" i="1" s="1"/>
  <c r="M51" i="1"/>
  <c r="X51" i="1" s="1"/>
  <c r="M50" i="1"/>
  <c r="X50" i="1" s="1"/>
  <c r="M49" i="1"/>
  <c r="X49" i="1" s="1"/>
  <c r="M48" i="1"/>
  <c r="X48" i="1" s="1"/>
  <c r="M47" i="1"/>
  <c r="X47" i="1" s="1"/>
  <c r="M46" i="1"/>
  <c r="X46" i="1" s="1"/>
  <c r="M45" i="1"/>
  <c r="X45" i="1" s="1"/>
  <c r="M44" i="1"/>
  <c r="X44" i="1" s="1"/>
  <c r="M43" i="1"/>
  <c r="X43" i="1" s="1"/>
  <c r="M42" i="1"/>
  <c r="X42" i="1" s="1"/>
  <c r="M41" i="1"/>
  <c r="X41" i="1" s="1"/>
  <c r="M40" i="1"/>
  <c r="X40" i="1" s="1"/>
  <c r="M39" i="1"/>
  <c r="X39" i="1" s="1"/>
  <c r="M38" i="1"/>
  <c r="X38" i="1" s="1"/>
  <c r="M37" i="1"/>
  <c r="X37" i="1" s="1"/>
  <c r="M36" i="1"/>
  <c r="X36" i="1" s="1"/>
  <c r="M35" i="1"/>
  <c r="X35" i="1" s="1"/>
  <c r="M34" i="1"/>
  <c r="X34" i="1" s="1"/>
  <c r="M33" i="1"/>
  <c r="X33" i="1" s="1"/>
  <c r="M32" i="1"/>
  <c r="X32" i="1" s="1"/>
  <c r="M31" i="1"/>
  <c r="X31" i="1" s="1"/>
  <c r="M30" i="1"/>
  <c r="X30" i="1" s="1"/>
  <c r="M29" i="1"/>
  <c r="X29" i="1" s="1"/>
  <c r="M28" i="1"/>
  <c r="X28" i="1" s="1"/>
  <c r="M27" i="1"/>
  <c r="X27" i="1" s="1"/>
  <c r="M26" i="1"/>
  <c r="X26" i="1" s="1"/>
  <c r="M25" i="1"/>
  <c r="X25" i="1" s="1"/>
  <c r="M24" i="1"/>
  <c r="X24" i="1" s="1"/>
  <c r="M23" i="1"/>
  <c r="X23" i="1" s="1"/>
  <c r="M22" i="1"/>
  <c r="X22" i="1" s="1"/>
  <c r="M21" i="1"/>
  <c r="X21" i="1" s="1"/>
  <c r="M20" i="1"/>
  <c r="X20" i="1" s="1"/>
  <c r="M19" i="1"/>
  <c r="X19" i="1" s="1"/>
  <c r="M18" i="1"/>
  <c r="X18" i="1" s="1"/>
  <c r="M17" i="1"/>
  <c r="X17" i="1" s="1"/>
  <c r="M16" i="1"/>
  <c r="X16" i="1" s="1"/>
  <c r="M15" i="1"/>
  <c r="X15" i="1" s="1"/>
  <c r="M12" i="1"/>
  <c r="X12" i="1" s="1"/>
  <c r="M3" i="1"/>
  <c r="X3" i="1" s="1"/>
  <c r="S7" i="1"/>
  <c r="U7" i="1" s="1"/>
  <c r="Z7" i="1" s="1"/>
  <c r="S18" i="1"/>
  <c r="U18" i="1" s="1"/>
  <c r="S22" i="1"/>
  <c r="U22" i="1" s="1"/>
  <c r="S26" i="1"/>
  <c r="U26" i="1" s="1"/>
  <c r="S30" i="1"/>
  <c r="U30" i="1" s="1"/>
  <c r="S34" i="1"/>
  <c r="U34" i="1" s="1"/>
  <c r="S38" i="1"/>
  <c r="U38" i="1" s="1"/>
  <c r="S42" i="1"/>
  <c r="U42" i="1" s="1"/>
  <c r="S46" i="1"/>
  <c r="U46" i="1" s="1"/>
  <c r="M152" i="1"/>
  <c r="X152" i="1" s="1"/>
  <c r="M154" i="1"/>
  <c r="Z154" i="1" s="1"/>
  <c r="M156" i="1"/>
  <c r="X156" i="1" s="1"/>
  <c r="M2" i="1"/>
  <c r="S130" i="1"/>
  <c r="U130" i="1" s="1"/>
  <c r="R130" i="1"/>
  <c r="T130" i="1" s="1"/>
  <c r="S2" i="1"/>
  <c r="U2" i="1" s="1"/>
  <c r="S17" i="1"/>
  <c r="U17" i="1" s="1"/>
  <c r="S21" i="1"/>
  <c r="U21" i="1" s="1"/>
  <c r="S29" i="1"/>
  <c r="U29" i="1" s="1"/>
  <c r="S33" i="1"/>
  <c r="U33" i="1" s="1"/>
  <c r="S41" i="1"/>
  <c r="U41" i="1" s="1"/>
  <c r="S8" i="1"/>
  <c r="U8" i="1" s="1"/>
  <c r="R9" i="1"/>
  <c r="T9" i="1" s="1"/>
  <c r="S14" i="1"/>
  <c r="U14" i="1" s="1"/>
  <c r="S70" i="1"/>
  <c r="U70" i="1" s="1"/>
  <c r="D72" i="1"/>
  <c r="N73" i="1" s="1"/>
  <c r="S74" i="1"/>
  <c r="U74" i="1" s="1"/>
  <c r="Y74" i="1" s="1"/>
  <c r="D76" i="1"/>
  <c r="N77" i="1" s="1"/>
  <c r="S78" i="1"/>
  <c r="U78" i="1" s="1"/>
  <c r="D80" i="1"/>
  <c r="N81" i="1" s="1"/>
  <c r="S82" i="1"/>
  <c r="U82" i="1" s="1"/>
  <c r="Y82" i="1" s="1"/>
  <c r="D84" i="1"/>
  <c r="N85" i="1" s="1"/>
  <c r="S86" i="1"/>
  <c r="U86" i="1" s="1"/>
  <c r="D88" i="1"/>
  <c r="N89" i="1" s="1"/>
  <c r="S90" i="1"/>
  <c r="U90" i="1" s="1"/>
  <c r="Y90" i="1" s="1"/>
  <c r="D92" i="1"/>
  <c r="N93" i="1" s="1"/>
  <c r="D99" i="1"/>
  <c r="N100" i="1" s="1"/>
  <c r="D100" i="1"/>
  <c r="N101" i="1" s="1"/>
  <c r="D107" i="1"/>
  <c r="N108" i="1" s="1"/>
  <c r="D108" i="1"/>
  <c r="N109" i="1" s="1"/>
  <c r="D115" i="1"/>
  <c r="N116" i="1" s="1"/>
  <c r="D116" i="1"/>
  <c r="N117" i="1" s="1"/>
  <c r="S127" i="1"/>
  <c r="U127" i="1" s="1"/>
  <c r="Y127" i="1" s="1"/>
  <c r="D129" i="1"/>
  <c r="N130" i="1" s="1"/>
  <c r="D134" i="1"/>
  <c r="N135" i="1" s="1"/>
  <c r="R138" i="1"/>
  <c r="T138" i="1" s="1"/>
  <c r="S143" i="1"/>
  <c r="U143" i="1" s="1"/>
  <c r="Y143" i="1" s="1"/>
  <c r="D145" i="1"/>
  <c r="N146" i="1" s="1"/>
  <c r="S183" i="1"/>
  <c r="U183" i="1" s="1"/>
  <c r="R183" i="1"/>
  <c r="T183" i="1" s="1"/>
  <c r="S194" i="1"/>
  <c r="U194" i="1" s="1"/>
  <c r="R194" i="1"/>
  <c r="T194" i="1" s="1"/>
  <c r="S49" i="1"/>
  <c r="U49" i="1" s="1"/>
  <c r="S50" i="1"/>
  <c r="U50" i="1" s="1"/>
  <c r="S51" i="1"/>
  <c r="U51" i="1" s="1"/>
  <c r="Z51" i="1" s="1"/>
  <c r="S52" i="1"/>
  <c r="U52" i="1" s="1"/>
  <c r="S53" i="1"/>
  <c r="U53" i="1" s="1"/>
  <c r="S54" i="1"/>
  <c r="U54" i="1" s="1"/>
  <c r="S55" i="1"/>
  <c r="U55" i="1" s="1"/>
  <c r="Y55" i="1" s="1"/>
  <c r="S56" i="1"/>
  <c r="U56" i="1" s="1"/>
  <c r="S57" i="1"/>
  <c r="U57" i="1" s="1"/>
  <c r="S58" i="1"/>
  <c r="U58" i="1" s="1"/>
  <c r="S59" i="1"/>
  <c r="U59" i="1" s="1"/>
  <c r="Z59" i="1" s="1"/>
  <c r="S60" i="1"/>
  <c r="U60" i="1" s="1"/>
  <c r="S61" i="1"/>
  <c r="U61" i="1" s="1"/>
  <c r="S62" i="1"/>
  <c r="U62" i="1" s="1"/>
  <c r="S63" i="1"/>
  <c r="U63" i="1" s="1"/>
  <c r="Y63" i="1" s="1"/>
  <c r="S64" i="1"/>
  <c r="U64" i="1" s="1"/>
  <c r="S65" i="1"/>
  <c r="U65" i="1" s="1"/>
  <c r="S66" i="1"/>
  <c r="U66" i="1" s="1"/>
  <c r="S67" i="1"/>
  <c r="U67" i="1" s="1"/>
  <c r="Z67" i="1" s="1"/>
  <c r="S68" i="1"/>
  <c r="U68" i="1" s="1"/>
  <c r="D70" i="1"/>
  <c r="N71" i="1" s="1"/>
  <c r="S72" i="1"/>
  <c r="U72" i="1" s="1"/>
  <c r="D74" i="1"/>
  <c r="N75" i="1" s="1"/>
  <c r="S76" i="1"/>
  <c r="U76" i="1" s="1"/>
  <c r="D78" i="1"/>
  <c r="N79" i="1" s="1"/>
  <c r="S80" i="1"/>
  <c r="U80" i="1" s="1"/>
  <c r="D82" i="1"/>
  <c r="N83" i="1" s="1"/>
  <c r="S84" i="1"/>
  <c r="U84" i="1" s="1"/>
  <c r="D86" i="1"/>
  <c r="N87" i="1" s="1"/>
  <c r="S88" i="1"/>
  <c r="U88" i="1" s="1"/>
  <c r="D90" i="1"/>
  <c r="N91" i="1" s="1"/>
  <c r="S92" i="1"/>
  <c r="U92" i="1" s="1"/>
  <c r="D95" i="1"/>
  <c r="N96" i="1" s="1"/>
  <c r="D96" i="1"/>
  <c r="N97" i="1" s="1"/>
  <c r="D103" i="1"/>
  <c r="N104" i="1" s="1"/>
  <c r="D104" i="1"/>
  <c r="N105" i="1" s="1"/>
  <c r="D111" i="1"/>
  <c r="N112" i="1" s="1"/>
  <c r="D112" i="1"/>
  <c r="N113" i="1" s="1"/>
  <c r="D119" i="1"/>
  <c r="N120" i="1" s="1"/>
  <c r="D120" i="1"/>
  <c r="N121" i="1" s="1"/>
  <c r="D126" i="1"/>
  <c r="N127" i="1" s="1"/>
  <c r="S135" i="1"/>
  <c r="U135" i="1" s="1"/>
  <c r="D137" i="1"/>
  <c r="N138" i="1" s="1"/>
  <c r="D142" i="1"/>
  <c r="N143" i="1" s="1"/>
  <c r="D148" i="1"/>
  <c r="N149" i="1" s="1"/>
  <c r="D172" i="1"/>
  <c r="N173" i="1" s="1"/>
  <c r="D176" i="1"/>
  <c r="N177" i="1" s="1"/>
  <c r="D180" i="1"/>
  <c r="N181" i="1" s="1"/>
  <c r="S182" i="1"/>
  <c r="U182" i="1" s="1"/>
  <c r="R182" i="1"/>
  <c r="T182" i="1" s="1"/>
  <c r="S186" i="1"/>
  <c r="U186" i="1" s="1"/>
  <c r="R186" i="1"/>
  <c r="T186" i="1" s="1"/>
  <c r="D141" i="1"/>
  <c r="N142" i="1" s="1"/>
  <c r="D146" i="1"/>
  <c r="N147" i="1" s="1"/>
  <c r="S191" i="1"/>
  <c r="U191" i="1" s="1"/>
  <c r="R191" i="1"/>
  <c r="T191" i="1" s="1"/>
  <c r="D123" i="1"/>
  <c r="N124" i="1" s="1"/>
  <c r="D124" i="1"/>
  <c r="N125" i="1" s="1"/>
  <c r="D127" i="1"/>
  <c r="N128" i="1" s="1"/>
  <c r="D128" i="1"/>
  <c r="N129" i="1" s="1"/>
  <c r="D131" i="1"/>
  <c r="N132" i="1" s="1"/>
  <c r="D132" i="1"/>
  <c r="N133" i="1" s="1"/>
  <c r="D135" i="1"/>
  <c r="N136" i="1" s="1"/>
  <c r="D136" i="1"/>
  <c r="N137" i="1" s="1"/>
  <c r="D139" i="1"/>
  <c r="N140" i="1" s="1"/>
  <c r="D140" i="1"/>
  <c r="N141" i="1" s="1"/>
  <c r="D143" i="1"/>
  <c r="N144" i="1" s="1"/>
  <c r="D144" i="1"/>
  <c r="N145" i="1" s="1"/>
  <c r="D147" i="1"/>
  <c r="N148" i="1" s="1"/>
  <c r="D149" i="1"/>
  <c r="N150" i="1" s="1"/>
  <c r="S151" i="1"/>
  <c r="U151" i="1" s="1"/>
  <c r="S153" i="1"/>
  <c r="U153" i="1" s="1"/>
  <c r="S155" i="1"/>
  <c r="U155" i="1" s="1"/>
  <c r="S157" i="1"/>
  <c r="U157" i="1" s="1"/>
  <c r="D168" i="1"/>
  <c r="N169" i="1" s="1"/>
  <c r="D170" i="1"/>
  <c r="N171" i="1" s="1"/>
  <c r="D171" i="1"/>
  <c r="N172" i="1" s="1"/>
  <c r="D175" i="1"/>
  <c r="N176" i="1" s="1"/>
  <c r="D179" i="1"/>
  <c r="N180" i="1" s="1"/>
  <c r="R184" i="1"/>
  <c r="T184" i="1" s="1"/>
  <c r="S189" i="1"/>
  <c r="U189" i="1" s="1"/>
  <c r="S147" i="1"/>
  <c r="U147" i="1" s="1"/>
  <c r="S149" i="1"/>
  <c r="U149" i="1" s="1"/>
  <c r="D160" i="1"/>
  <c r="N161" i="1" s="1"/>
  <c r="D162" i="1"/>
  <c r="N163" i="1" s="1"/>
  <c r="D164" i="1"/>
  <c r="N165" i="1" s="1"/>
  <c r="D166" i="1"/>
  <c r="N167" i="1" s="1"/>
  <c r="D167" i="1"/>
  <c r="N168" i="1" s="1"/>
  <c r="D169" i="1"/>
  <c r="N170" i="1" s="1"/>
  <c r="D178" i="1"/>
  <c r="N179" i="1" s="1"/>
  <c r="R196" i="1"/>
  <c r="T196" i="1" s="1"/>
  <c r="D152" i="1"/>
  <c r="N153" i="1" s="1"/>
  <c r="D154" i="1"/>
  <c r="N155" i="1" s="1"/>
  <c r="D156" i="1"/>
  <c r="N157" i="1" s="1"/>
  <c r="D158" i="1"/>
  <c r="N159" i="1" s="1"/>
  <c r="D159" i="1"/>
  <c r="N160" i="1" s="1"/>
  <c r="D161" i="1"/>
  <c r="N162" i="1" s="1"/>
  <c r="D163" i="1"/>
  <c r="N164" i="1" s="1"/>
  <c r="D165" i="1"/>
  <c r="N166" i="1" s="1"/>
  <c r="S167" i="1"/>
  <c r="U167" i="1" s="1"/>
  <c r="S169" i="1"/>
  <c r="U169" i="1" s="1"/>
  <c r="D177" i="1"/>
  <c r="N178" i="1" s="1"/>
  <c r="S193" i="1"/>
  <c r="U193" i="1" s="1"/>
  <c r="R200" i="1"/>
  <c r="T200" i="1" s="1"/>
  <c r="D174" i="1"/>
  <c r="N175" i="1" s="1"/>
  <c r="Z3" i="1"/>
  <c r="Z5" i="1"/>
  <c r="X5" i="1"/>
  <c r="X127" i="1"/>
  <c r="X131" i="1"/>
  <c r="Y131" i="1"/>
  <c r="X143" i="1"/>
  <c r="Z160" i="1"/>
  <c r="X160" i="1"/>
  <c r="Z168" i="1"/>
  <c r="X168" i="1"/>
  <c r="R176" i="1"/>
  <c r="T176" i="1" s="1"/>
  <c r="S176" i="1"/>
  <c r="U176" i="1" s="1"/>
  <c r="R177" i="1"/>
  <c r="T177" i="1" s="1"/>
  <c r="S177" i="1"/>
  <c r="U177" i="1" s="1"/>
  <c r="S181" i="1"/>
  <c r="U181" i="1" s="1"/>
  <c r="R181" i="1"/>
  <c r="T181" i="1" s="1"/>
  <c r="R188" i="1"/>
  <c r="T188" i="1" s="1"/>
  <c r="S188" i="1"/>
  <c r="U188" i="1" s="1"/>
  <c r="Y3" i="1"/>
  <c r="Y5" i="1"/>
  <c r="S9" i="1"/>
  <c r="U9" i="1" s="1"/>
  <c r="Y9" i="1" s="1"/>
  <c r="X9" i="1"/>
  <c r="R12" i="1"/>
  <c r="T12" i="1" s="1"/>
  <c r="R15" i="1"/>
  <c r="T15" i="1" s="1"/>
  <c r="R16" i="1"/>
  <c r="T16" i="1" s="1"/>
  <c r="R17" i="1"/>
  <c r="T17" i="1" s="1"/>
  <c r="R18" i="1"/>
  <c r="T18" i="1" s="1"/>
  <c r="R19" i="1"/>
  <c r="T19" i="1" s="1"/>
  <c r="R20" i="1"/>
  <c r="T20" i="1" s="1"/>
  <c r="R21" i="1"/>
  <c r="T21" i="1" s="1"/>
  <c r="R22" i="1"/>
  <c r="T22" i="1" s="1"/>
  <c r="R23" i="1"/>
  <c r="T23" i="1" s="1"/>
  <c r="R24" i="1"/>
  <c r="T24" i="1" s="1"/>
  <c r="R25" i="1"/>
  <c r="T25" i="1" s="1"/>
  <c r="R26" i="1"/>
  <c r="T26" i="1" s="1"/>
  <c r="R27" i="1"/>
  <c r="T27" i="1" s="1"/>
  <c r="R28" i="1"/>
  <c r="T28" i="1" s="1"/>
  <c r="R29" i="1"/>
  <c r="T29" i="1" s="1"/>
  <c r="R30" i="1"/>
  <c r="T30" i="1" s="1"/>
  <c r="R31" i="1"/>
  <c r="T31" i="1" s="1"/>
  <c r="R32" i="1"/>
  <c r="T32" i="1" s="1"/>
  <c r="R33" i="1"/>
  <c r="T33" i="1" s="1"/>
  <c r="R34" i="1"/>
  <c r="T34" i="1" s="1"/>
  <c r="R35" i="1"/>
  <c r="T35" i="1" s="1"/>
  <c r="R36" i="1"/>
  <c r="T36" i="1" s="1"/>
  <c r="R37" i="1"/>
  <c r="T37" i="1" s="1"/>
  <c r="R38" i="1"/>
  <c r="T38" i="1" s="1"/>
  <c r="R39" i="1"/>
  <c r="T39" i="1" s="1"/>
  <c r="R40" i="1"/>
  <c r="T40" i="1" s="1"/>
  <c r="R41" i="1"/>
  <c r="T41" i="1" s="1"/>
  <c r="R42" i="1"/>
  <c r="T42" i="1" s="1"/>
  <c r="R43" i="1"/>
  <c r="T43" i="1" s="1"/>
  <c r="R44" i="1"/>
  <c r="T44" i="1" s="1"/>
  <c r="R45" i="1"/>
  <c r="T45" i="1" s="1"/>
  <c r="R46" i="1"/>
  <c r="T46" i="1" s="1"/>
  <c r="R47" i="1"/>
  <c r="T47" i="1" s="1"/>
  <c r="R48" i="1"/>
  <c r="T48" i="1" s="1"/>
  <c r="R49" i="1"/>
  <c r="T49" i="1" s="1"/>
  <c r="R50" i="1"/>
  <c r="T50" i="1" s="1"/>
  <c r="R51" i="1"/>
  <c r="T51" i="1" s="1"/>
  <c r="R52" i="1"/>
  <c r="T52" i="1" s="1"/>
  <c r="R53" i="1"/>
  <c r="T53" i="1" s="1"/>
  <c r="R54" i="1"/>
  <c r="T54" i="1" s="1"/>
  <c r="R55" i="1"/>
  <c r="T55" i="1" s="1"/>
  <c r="R56" i="1"/>
  <c r="T56" i="1" s="1"/>
  <c r="R57" i="1"/>
  <c r="T57" i="1" s="1"/>
  <c r="R58" i="1"/>
  <c r="T58" i="1" s="1"/>
  <c r="R59" i="1"/>
  <c r="T59" i="1" s="1"/>
  <c r="R60" i="1"/>
  <c r="T60" i="1" s="1"/>
  <c r="R61" i="1"/>
  <c r="T61" i="1" s="1"/>
  <c r="R62" i="1"/>
  <c r="T62" i="1" s="1"/>
  <c r="R63" i="1"/>
  <c r="T63" i="1" s="1"/>
  <c r="R64" i="1"/>
  <c r="T64" i="1" s="1"/>
  <c r="R65" i="1"/>
  <c r="T65" i="1" s="1"/>
  <c r="R66" i="1"/>
  <c r="T66" i="1" s="1"/>
  <c r="R67" i="1"/>
  <c r="T67" i="1" s="1"/>
  <c r="R68" i="1"/>
  <c r="T68" i="1" s="1"/>
  <c r="R69" i="1"/>
  <c r="T69" i="1" s="1"/>
  <c r="R70" i="1"/>
  <c r="T70" i="1" s="1"/>
  <c r="R71" i="1"/>
  <c r="T71" i="1" s="1"/>
  <c r="R72" i="1"/>
  <c r="T72" i="1" s="1"/>
  <c r="R73" i="1"/>
  <c r="T73" i="1" s="1"/>
  <c r="R74" i="1"/>
  <c r="T74" i="1" s="1"/>
  <c r="R75" i="1"/>
  <c r="T75" i="1" s="1"/>
  <c r="R76" i="1"/>
  <c r="T76" i="1" s="1"/>
  <c r="R77" i="1"/>
  <c r="T77" i="1" s="1"/>
  <c r="R78" i="1"/>
  <c r="T78" i="1" s="1"/>
  <c r="R79" i="1"/>
  <c r="T79" i="1" s="1"/>
  <c r="R80" i="1"/>
  <c r="T80" i="1" s="1"/>
  <c r="R81" i="1"/>
  <c r="T81" i="1" s="1"/>
  <c r="R82" i="1"/>
  <c r="T82" i="1" s="1"/>
  <c r="R83" i="1"/>
  <c r="T83" i="1" s="1"/>
  <c r="R84" i="1"/>
  <c r="T84" i="1" s="1"/>
  <c r="R85" i="1"/>
  <c r="T85" i="1" s="1"/>
  <c r="R86" i="1"/>
  <c r="T86" i="1" s="1"/>
  <c r="R87" i="1"/>
  <c r="T87" i="1" s="1"/>
  <c r="R88" i="1"/>
  <c r="T88" i="1" s="1"/>
  <c r="R89" i="1"/>
  <c r="T89" i="1" s="1"/>
  <c r="R90" i="1"/>
  <c r="T90" i="1" s="1"/>
  <c r="R91" i="1"/>
  <c r="T91" i="1" s="1"/>
  <c r="Z92" i="1"/>
  <c r="R92" i="1"/>
  <c r="T92" i="1" s="1"/>
  <c r="R94" i="1"/>
  <c r="T94" i="1" s="1"/>
  <c r="X96" i="1"/>
  <c r="Z96" i="1"/>
  <c r="R96" i="1"/>
  <c r="T96" i="1" s="1"/>
  <c r="Y96" i="1"/>
  <c r="X98" i="1"/>
  <c r="Z98" i="1"/>
  <c r="R98" i="1"/>
  <c r="T98" i="1" s="1"/>
  <c r="Y98" i="1"/>
  <c r="R100" i="1"/>
  <c r="T100" i="1" s="1"/>
  <c r="R102" i="1"/>
  <c r="T102" i="1" s="1"/>
  <c r="X104" i="1"/>
  <c r="Z104" i="1"/>
  <c r="R104" i="1"/>
  <c r="T104" i="1" s="1"/>
  <c r="Y104" i="1"/>
  <c r="X106" i="1"/>
  <c r="R106" i="1"/>
  <c r="T106" i="1" s="1"/>
  <c r="Z108" i="1"/>
  <c r="R108" i="1"/>
  <c r="T108" i="1" s="1"/>
  <c r="R110" i="1"/>
  <c r="T110" i="1" s="1"/>
  <c r="X112" i="1"/>
  <c r="Z112" i="1"/>
  <c r="R112" i="1"/>
  <c r="T112" i="1" s="1"/>
  <c r="Y112" i="1"/>
  <c r="X114" i="1"/>
  <c r="Z114" i="1"/>
  <c r="R114" i="1"/>
  <c r="T114" i="1" s="1"/>
  <c r="Y114" i="1"/>
  <c r="Z116" i="1"/>
  <c r="R116" i="1"/>
  <c r="T116" i="1" s="1"/>
  <c r="R118" i="1"/>
  <c r="T118" i="1" s="1"/>
  <c r="X120" i="1"/>
  <c r="Z120" i="1"/>
  <c r="R120" i="1"/>
  <c r="T120" i="1" s="1"/>
  <c r="Y120" i="1"/>
  <c r="X122" i="1"/>
  <c r="Z122" i="1"/>
  <c r="Y122" i="1"/>
  <c r="R125" i="1"/>
  <c r="T125" i="1" s="1"/>
  <c r="X126" i="1"/>
  <c r="R129" i="1"/>
  <c r="T129" i="1" s="1"/>
  <c r="X130" i="1"/>
  <c r="Z130" i="1"/>
  <c r="Y130" i="1"/>
  <c r="R133" i="1"/>
  <c r="T133" i="1" s="1"/>
  <c r="R137" i="1"/>
  <c r="T137" i="1" s="1"/>
  <c r="X138" i="1"/>
  <c r="Z138" i="1"/>
  <c r="Y138" i="1"/>
  <c r="R141" i="1"/>
  <c r="T141" i="1" s="1"/>
  <c r="X142" i="1"/>
  <c r="R145" i="1"/>
  <c r="T145" i="1" s="1"/>
  <c r="X146" i="1"/>
  <c r="Y152" i="1"/>
  <c r="Y160" i="1"/>
  <c r="Z162" i="1"/>
  <c r="X162" i="1"/>
  <c r="Y168" i="1"/>
  <c r="S185" i="1"/>
  <c r="U185" i="1" s="1"/>
  <c r="R185" i="1"/>
  <c r="T185" i="1" s="1"/>
  <c r="R2" i="1"/>
  <c r="T2" i="1" s="1"/>
  <c r="X2" i="1"/>
  <c r="R7" i="1"/>
  <c r="T7" i="1" s="1"/>
  <c r="R13" i="1"/>
  <c r="T13" i="1" s="1"/>
  <c r="Y15" i="1"/>
  <c r="Y16" i="1"/>
  <c r="Y19" i="1"/>
  <c r="Y20" i="1"/>
  <c r="Y22" i="1"/>
  <c r="Y23" i="1"/>
  <c r="Y27" i="1"/>
  <c r="Y31" i="1"/>
  <c r="Y32" i="1"/>
  <c r="Y35" i="1"/>
  <c r="Y36" i="1"/>
  <c r="Y39" i="1"/>
  <c r="Y43" i="1"/>
  <c r="Y47" i="1"/>
  <c r="Y48" i="1"/>
  <c r="Y70" i="1"/>
  <c r="Y71" i="1"/>
  <c r="Y78" i="1"/>
  <c r="Y79" i="1"/>
  <c r="Y86" i="1"/>
  <c r="Y87" i="1"/>
  <c r="Y89" i="1"/>
  <c r="R124" i="1"/>
  <c r="T124" i="1" s="1"/>
  <c r="Z125" i="1"/>
  <c r="R128" i="1"/>
  <c r="T128" i="1" s="1"/>
  <c r="X129" i="1"/>
  <c r="Z129" i="1"/>
  <c r="Y129" i="1"/>
  <c r="R132" i="1"/>
  <c r="T132" i="1" s="1"/>
  <c r="Z133" i="1"/>
  <c r="R136" i="1"/>
  <c r="T136" i="1" s="1"/>
  <c r="X137" i="1"/>
  <c r="Z137" i="1"/>
  <c r="Y137" i="1"/>
  <c r="R140" i="1"/>
  <c r="T140" i="1" s="1"/>
  <c r="Z141" i="1"/>
  <c r="R144" i="1"/>
  <c r="T144" i="1" s="1"/>
  <c r="X145" i="1"/>
  <c r="X148" i="1"/>
  <c r="Y162" i="1"/>
  <c r="Y195" i="1"/>
  <c r="S197" i="1"/>
  <c r="U197" i="1" s="1"/>
  <c r="R197" i="1"/>
  <c r="T197" i="1" s="1"/>
  <c r="R3" i="1"/>
  <c r="T3" i="1" s="1"/>
  <c r="M201" i="1"/>
  <c r="M200" i="1"/>
  <c r="M196" i="1"/>
  <c r="M192" i="1"/>
  <c r="M188" i="1"/>
  <c r="M184" i="1"/>
  <c r="M180" i="1"/>
  <c r="M179" i="1"/>
  <c r="M178" i="1"/>
  <c r="M177" i="1"/>
  <c r="M176" i="1"/>
  <c r="M175" i="1"/>
  <c r="M174" i="1"/>
  <c r="M173" i="1"/>
  <c r="M172" i="1"/>
  <c r="M171" i="1"/>
  <c r="M198" i="1"/>
  <c r="M197" i="1"/>
  <c r="M194" i="1"/>
  <c r="M193" i="1"/>
  <c r="M190" i="1"/>
  <c r="M189" i="1"/>
  <c r="M186" i="1"/>
  <c r="M185" i="1"/>
  <c r="M182" i="1"/>
  <c r="M181" i="1"/>
  <c r="M187" i="1"/>
  <c r="M169" i="1"/>
  <c r="M167" i="1"/>
  <c r="M165" i="1"/>
  <c r="M163" i="1"/>
  <c r="M161" i="1"/>
  <c r="M159" i="1"/>
  <c r="M157" i="1"/>
  <c r="M155" i="1"/>
  <c r="M153" i="1"/>
  <c r="M151" i="1"/>
  <c r="M149" i="1"/>
  <c r="M147" i="1"/>
  <c r="M14" i="1"/>
  <c r="M10" i="1"/>
  <c r="M8" i="1"/>
  <c r="M6" i="1"/>
  <c r="M4" i="1"/>
  <c r="M199" i="1"/>
  <c r="M183" i="1"/>
  <c r="R5" i="1"/>
  <c r="T5" i="1" s="1"/>
  <c r="Y7" i="1"/>
  <c r="I15" i="1"/>
  <c r="C8" i="1" s="1"/>
  <c r="I11" i="1"/>
  <c r="C6" i="1" s="1"/>
  <c r="M11" i="1"/>
  <c r="I12" i="1"/>
  <c r="C4" i="1" s="1"/>
  <c r="M13" i="1"/>
  <c r="S13" i="1"/>
  <c r="U13" i="1" s="1"/>
  <c r="I14" i="1"/>
  <c r="C3" i="1" s="1"/>
  <c r="Z15" i="1"/>
  <c r="Z16" i="1"/>
  <c r="Z19" i="1"/>
  <c r="Z20" i="1"/>
  <c r="Z23" i="1"/>
  <c r="Z26" i="1"/>
  <c r="Z27" i="1"/>
  <c r="Z31" i="1"/>
  <c r="Z32" i="1"/>
  <c r="Z35" i="1"/>
  <c r="Z36" i="1"/>
  <c r="Z39" i="1"/>
  <c r="Z43" i="1"/>
  <c r="Z47" i="1"/>
  <c r="Z48" i="1"/>
  <c r="Z58" i="1"/>
  <c r="Z70" i="1"/>
  <c r="Z71" i="1"/>
  <c r="Z77" i="1"/>
  <c r="Z78" i="1"/>
  <c r="Z79" i="1"/>
  <c r="Z86" i="1"/>
  <c r="Z87" i="1"/>
  <c r="M93" i="1"/>
  <c r="M95" i="1"/>
  <c r="M97" i="1"/>
  <c r="M99" i="1"/>
  <c r="M101" i="1"/>
  <c r="M103" i="1"/>
  <c r="M105" i="1"/>
  <c r="M107" i="1"/>
  <c r="M109" i="1"/>
  <c r="M111" i="1"/>
  <c r="M113" i="1"/>
  <c r="M115" i="1"/>
  <c r="M117" i="1"/>
  <c r="M119" i="1"/>
  <c r="M121" i="1"/>
  <c r="R123" i="1"/>
  <c r="T123" i="1" s="1"/>
  <c r="M124" i="1"/>
  <c r="R127" i="1"/>
  <c r="T127" i="1" s="1"/>
  <c r="M128" i="1"/>
  <c r="R131" i="1"/>
  <c r="T131" i="1" s="1"/>
  <c r="M132" i="1"/>
  <c r="R135" i="1"/>
  <c r="T135" i="1" s="1"/>
  <c r="M136" i="1"/>
  <c r="R139" i="1"/>
  <c r="T139" i="1" s="1"/>
  <c r="M140" i="1"/>
  <c r="R143" i="1"/>
  <c r="T143" i="1" s="1"/>
  <c r="M144" i="1"/>
  <c r="M150" i="1"/>
  <c r="M158" i="1"/>
  <c r="M166" i="1"/>
  <c r="R175" i="1"/>
  <c r="T175" i="1" s="1"/>
  <c r="S175" i="1"/>
  <c r="U175" i="1" s="1"/>
  <c r="R192" i="1"/>
  <c r="T192" i="1" s="1"/>
  <c r="S192" i="1"/>
  <c r="U192" i="1" s="1"/>
  <c r="R173" i="1"/>
  <c r="T173" i="1" s="1"/>
  <c r="S173" i="1"/>
  <c r="U173" i="1" s="1"/>
  <c r="R171" i="1"/>
  <c r="T171" i="1" s="1"/>
  <c r="S171" i="1"/>
  <c r="U171" i="1" s="1"/>
  <c r="R172" i="1"/>
  <c r="T172" i="1" s="1"/>
  <c r="S172" i="1"/>
  <c r="U172" i="1" s="1"/>
  <c r="D173" i="1"/>
  <c r="N174" i="1" s="1"/>
  <c r="R179" i="1"/>
  <c r="T179" i="1" s="1"/>
  <c r="S179" i="1"/>
  <c r="U179" i="1" s="1"/>
  <c r="R180" i="1"/>
  <c r="T180" i="1" s="1"/>
  <c r="S180" i="1"/>
  <c r="U180" i="1" s="1"/>
  <c r="R146" i="1"/>
  <c r="T146" i="1" s="1"/>
  <c r="R147" i="1"/>
  <c r="T147" i="1" s="1"/>
  <c r="R148" i="1"/>
  <c r="T148" i="1" s="1"/>
  <c r="R149" i="1"/>
  <c r="T149" i="1" s="1"/>
  <c r="R150" i="1"/>
  <c r="T150" i="1" s="1"/>
  <c r="R151" i="1"/>
  <c r="T151" i="1" s="1"/>
  <c r="R152" i="1"/>
  <c r="T152" i="1" s="1"/>
  <c r="R153" i="1"/>
  <c r="T153" i="1" s="1"/>
  <c r="R154" i="1"/>
  <c r="T154" i="1" s="1"/>
  <c r="R155" i="1"/>
  <c r="T155" i="1" s="1"/>
  <c r="R156" i="1"/>
  <c r="T156" i="1" s="1"/>
  <c r="R157" i="1"/>
  <c r="T157" i="1" s="1"/>
  <c r="R158" i="1"/>
  <c r="T158" i="1" s="1"/>
  <c r="R159" i="1"/>
  <c r="T159" i="1" s="1"/>
  <c r="R160" i="1"/>
  <c r="T160" i="1" s="1"/>
  <c r="R161" i="1"/>
  <c r="T161" i="1" s="1"/>
  <c r="R162" i="1"/>
  <c r="T162" i="1" s="1"/>
  <c r="R163" i="1"/>
  <c r="T163" i="1" s="1"/>
  <c r="R164" i="1"/>
  <c r="T164" i="1" s="1"/>
  <c r="R165" i="1"/>
  <c r="T165" i="1" s="1"/>
  <c r="R166" i="1"/>
  <c r="T166" i="1" s="1"/>
  <c r="R167" i="1"/>
  <c r="T167" i="1" s="1"/>
  <c r="R168" i="1"/>
  <c r="T168" i="1" s="1"/>
  <c r="R169" i="1"/>
  <c r="T169" i="1" s="1"/>
  <c r="R170" i="1"/>
  <c r="T170" i="1" s="1"/>
  <c r="S170" i="1"/>
  <c r="U170" i="1" s="1"/>
  <c r="Y170" i="1" s="1"/>
  <c r="R174" i="1"/>
  <c r="T174" i="1" s="1"/>
  <c r="S174" i="1"/>
  <c r="U174" i="1" s="1"/>
  <c r="R178" i="1"/>
  <c r="T178" i="1" s="1"/>
  <c r="S178" i="1"/>
  <c r="U178" i="1" s="1"/>
  <c r="R201" i="1"/>
  <c r="T201" i="1" s="1"/>
  <c r="S201" i="1"/>
  <c r="U201" i="1" s="1"/>
  <c r="D181" i="1"/>
  <c r="N182" i="1" s="1"/>
  <c r="D182" i="1"/>
  <c r="N183" i="1" s="1"/>
  <c r="D183" i="1"/>
  <c r="N184" i="1" s="1"/>
  <c r="D184" i="1"/>
  <c r="N185" i="1" s="1"/>
  <c r="D185" i="1"/>
  <c r="N186" i="1" s="1"/>
  <c r="D186" i="1"/>
  <c r="N187" i="1" s="1"/>
  <c r="D187" i="1"/>
  <c r="N188" i="1" s="1"/>
  <c r="D188" i="1"/>
  <c r="N189" i="1" s="1"/>
  <c r="D189" i="1"/>
  <c r="N190" i="1" s="1"/>
  <c r="D190" i="1"/>
  <c r="N191" i="1" s="1"/>
  <c r="D191" i="1"/>
  <c r="N192" i="1" s="1"/>
  <c r="D192" i="1"/>
  <c r="N193" i="1" s="1"/>
  <c r="D193" i="1"/>
  <c r="N194" i="1" s="1"/>
  <c r="D194" i="1"/>
  <c r="N195" i="1" s="1"/>
  <c r="D195" i="1"/>
  <c r="N196" i="1" s="1"/>
  <c r="D196" i="1"/>
  <c r="N197" i="1" s="1"/>
  <c r="D197" i="1"/>
  <c r="N198" i="1" s="1"/>
  <c r="D198" i="1"/>
  <c r="N199" i="1" s="1"/>
  <c r="D199" i="1"/>
  <c r="N200" i="1" s="1"/>
  <c r="D200" i="1"/>
  <c r="N201" i="1" s="1"/>
  <c r="Z152" i="1" l="1"/>
  <c r="Z131" i="1"/>
  <c r="Y108" i="1"/>
  <c r="Z127" i="1"/>
  <c r="Y126" i="1"/>
  <c r="Y145" i="1"/>
  <c r="Z146" i="1"/>
  <c r="Y83" i="1"/>
  <c r="Z66" i="1"/>
  <c r="Y51" i="1"/>
  <c r="Y34" i="1"/>
  <c r="X154" i="1"/>
  <c r="X102" i="1"/>
  <c r="Y68" i="1"/>
  <c r="Y64" i="1"/>
  <c r="Y60" i="1"/>
  <c r="Y56" i="1"/>
  <c r="Y52" i="1"/>
  <c r="Z191" i="1"/>
  <c r="Z82" i="1"/>
  <c r="Z50" i="1"/>
  <c r="Y67" i="1"/>
  <c r="Z38" i="1"/>
  <c r="Y73" i="1"/>
  <c r="Y59" i="1"/>
  <c r="Y46" i="1"/>
  <c r="X134" i="1"/>
  <c r="X118" i="1"/>
  <c r="X123" i="1"/>
  <c r="J11" i="1"/>
  <c r="K11" i="1" s="1"/>
  <c r="J10" i="1"/>
  <c r="K10" i="1" s="1"/>
  <c r="L10" i="1" s="1"/>
  <c r="Y40" i="1"/>
  <c r="Y24" i="1"/>
  <c r="Z145" i="1"/>
  <c r="Y106" i="1"/>
  <c r="Y146" i="1"/>
  <c r="Z100" i="1"/>
  <c r="Y91" i="1"/>
  <c r="Z83" i="1"/>
  <c r="Y75" i="1"/>
  <c r="V2" i="1"/>
  <c r="W2" i="1" s="1"/>
  <c r="Z90" i="1"/>
  <c r="Z85" i="1"/>
  <c r="Z74" i="1"/>
  <c r="Z62" i="1"/>
  <c r="Z40" i="1"/>
  <c r="Z89" i="1"/>
  <c r="Z73" i="1"/>
  <c r="Z46" i="1"/>
  <c r="Z34" i="1"/>
  <c r="Z22" i="1"/>
  <c r="Y85" i="1"/>
  <c r="Y69" i="1"/>
  <c r="Y62" i="1"/>
  <c r="Y54" i="1"/>
  <c r="Y30" i="1"/>
  <c r="Y18" i="1"/>
  <c r="Z142" i="1"/>
  <c r="Z134" i="1"/>
  <c r="Z126" i="1"/>
  <c r="Z118" i="1"/>
  <c r="Y110" i="1"/>
  <c r="Z106" i="1"/>
  <c r="Z102" i="1"/>
  <c r="Y94" i="1"/>
  <c r="X191" i="1"/>
  <c r="Z143" i="1"/>
  <c r="X139" i="1"/>
  <c r="Z123" i="1"/>
  <c r="Z2" i="1"/>
  <c r="Y92" i="1"/>
  <c r="Y100" i="1"/>
  <c r="Y116" i="1"/>
  <c r="Z135" i="1"/>
  <c r="Y44" i="1"/>
  <c r="Y28" i="1"/>
  <c r="Y12" i="1"/>
  <c r="Z91" i="1"/>
  <c r="Z81" i="1"/>
  <c r="Z75" i="1"/>
  <c r="Z63" i="1"/>
  <c r="Z55" i="1"/>
  <c r="Z42" i="1"/>
  <c r="Z24" i="1"/>
  <c r="Y154" i="1"/>
  <c r="Y77" i="1"/>
  <c r="Y66" i="1"/>
  <c r="Y58" i="1"/>
  <c r="Y50" i="1"/>
  <c r="Y38" i="1"/>
  <c r="Y26" i="1"/>
  <c r="Z110" i="1"/>
  <c r="Z94" i="1"/>
  <c r="Y191" i="1"/>
  <c r="Y139" i="1"/>
  <c r="Z69" i="1"/>
  <c r="Z54" i="1"/>
  <c r="Z30" i="1"/>
  <c r="Z18" i="1"/>
  <c r="Y81" i="1"/>
  <c r="Y42" i="1"/>
  <c r="Z170" i="1"/>
  <c r="Z84" i="1"/>
  <c r="Z76" i="1"/>
  <c r="Z68" i="1"/>
  <c r="Z60" i="1"/>
  <c r="Z28" i="1"/>
  <c r="Z156" i="1"/>
  <c r="Y164" i="1"/>
  <c r="Y148" i="1"/>
  <c r="Z12" i="1"/>
  <c r="Z164" i="1"/>
  <c r="Y141" i="1"/>
  <c r="Y133" i="1"/>
  <c r="Y125" i="1"/>
  <c r="X135" i="1"/>
  <c r="Z195" i="1"/>
  <c r="Y156" i="1"/>
  <c r="Z65" i="1"/>
  <c r="Z61" i="1"/>
  <c r="Z57" i="1"/>
  <c r="Z53" i="1"/>
  <c r="Z49" i="1"/>
  <c r="Z45" i="1"/>
  <c r="Z41" i="1"/>
  <c r="Z37" i="1"/>
  <c r="Z33" i="1"/>
  <c r="Z29" i="1"/>
  <c r="Z25" i="1"/>
  <c r="Z21" i="1"/>
  <c r="Z17" i="1"/>
  <c r="Y2" i="1"/>
  <c r="Y65" i="1"/>
  <c r="Y61" i="1"/>
  <c r="Y57" i="1"/>
  <c r="Y53" i="1"/>
  <c r="Y49" i="1"/>
  <c r="Y45" i="1"/>
  <c r="Y41" i="1"/>
  <c r="Y37" i="1"/>
  <c r="Y33" i="1"/>
  <c r="Y29" i="1"/>
  <c r="Y25" i="1"/>
  <c r="Y21" i="1"/>
  <c r="Y17" i="1"/>
  <c r="X116" i="1"/>
  <c r="X108" i="1"/>
  <c r="X100" i="1"/>
  <c r="X92" i="1"/>
  <c r="Y135" i="1"/>
  <c r="Z88" i="1"/>
  <c r="Z80" i="1"/>
  <c r="Z72" i="1"/>
  <c r="Z64" i="1"/>
  <c r="Z56" i="1"/>
  <c r="Z52" i="1"/>
  <c r="Z44" i="1"/>
  <c r="Y88" i="1"/>
  <c r="Y84" i="1"/>
  <c r="Y80" i="1"/>
  <c r="Y76" i="1"/>
  <c r="Y72" i="1"/>
  <c r="X144" i="1"/>
  <c r="Z144" i="1"/>
  <c r="Y144" i="1"/>
  <c r="X128" i="1"/>
  <c r="Z128" i="1"/>
  <c r="Y128" i="1"/>
  <c r="X115" i="1"/>
  <c r="Z115" i="1"/>
  <c r="Y115" i="1"/>
  <c r="X107" i="1"/>
  <c r="Z107" i="1"/>
  <c r="Y107" i="1"/>
  <c r="X99" i="1"/>
  <c r="Z99" i="1"/>
  <c r="Y99" i="1"/>
  <c r="X183" i="1"/>
  <c r="Z183" i="1"/>
  <c r="Y183" i="1"/>
  <c r="Y8" i="1"/>
  <c r="Z8" i="1"/>
  <c r="X8" i="1"/>
  <c r="Z149" i="1"/>
  <c r="Y149" i="1"/>
  <c r="X149" i="1"/>
  <c r="Z157" i="1"/>
  <c r="Y157" i="1"/>
  <c r="X157" i="1"/>
  <c r="Z165" i="1"/>
  <c r="Y165" i="1"/>
  <c r="X165" i="1"/>
  <c r="X181" i="1"/>
  <c r="Z181" i="1"/>
  <c r="Y181" i="1"/>
  <c r="X189" i="1"/>
  <c r="Z189" i="1"/>
  <c r="Y189" i="1"/>
  <c r="X197" i="1"/>
  <c r="Z197" i="1"/>
  <c r="Y197" i="1"/>
  <c r="Z173" i="1"/>
  <c r="X173" i="1"/>
  <c r="Y173" i="1"/>
  <c r="Z177" i="1"/>
  <c r="X177" i="1"/>
  <c r="Y177" i="1"/>
  <c r="X184" i="1"/>
  <c r="Y184" i="1"/>
  <c r="Z184" i="1"/>
  <c r="X200" i="1"/>
  <c r="Y200" i="1"/>
  <c r="Z200" i="1"/>
  <c r="Z166" i="1"/>
  <c r="X166" i="1"/>
  <c r="Y166" i="1"/>
  <c r="Z150" i="1"/>
  <c r="X150" i="1"/>
  <c r="Y150" i="1"/>
  <c r="X132" i="1"/>
  <c r="Z132" i="1"/>
  <c r="Y132" i="1"/>
  <c r="X121" i="1"/>
  <c r="Z121" i="1"/>
  <c r="Y121" i="1"/>
  <c r="X113" i="1"/>
  <c r="Z113" i="1"/>
  <c r="Y113" i="1"/>
  <c r="X105" i="1"/>
  <c r="Z105" i="1"/>
  <c r="Y105" i="1"/>
  <c r="X97" i="1"/>
  <c r="Z97" i="1"/>
  <c r="Y97" i="1"/>
  <c r="J9" i="1"/>
  <c r="X199" i="1"/>
  <c r="Z199" i="1"/>
  <c r="Y199" i="1"/>
  <c r="Y10" i="1"/>
  <c r="X10" i="1"/>
  <c r="Z10" i="1"/>
  <c r="Z151" i="1"/>
  <c r="Y151" i="1"/>
  <c r="X151" i="1"/>
  <c r="Z159" i="1"/>
  <c r="Y159" i="1"/>
  <c r="X159" i="1"/>
  <c r="Z167" i="1"/>
  <c r="Y167" i="1"/>
  <c r="X167" i="1"/>
  <c r="X182" i="1"/>
  <c r="Z182" i="1"/>
  <c r="Y182" i="1"/>
  <c r="X190" i="1"/>
  <c r="Z190" i="1"/>
  <c r="Y190" i="1"/>
  <c r="X198" i="1"/>
  <c r="Z198" i="1"/>
  <c r="Y198" i="1"/>
  <c r="Z174" i="1"/>
  <c r="X174" i="1"/>
  <c r="Y174" i="1"/>
  <c r="Z178" i="1"/>
  <c r="X178" i="1"/>
  <c r="Y178" i="1"/>
  <c r="X188" i="1"/>
  <c r="Y188" i="1"/>
  <c r="Z188" i="1"/>
  <c r="Z201" i="1"/>
  <c r="X201" i="1"/>
  <c r="Y201" i="1"/>
  <c r="X136" i="1"/>
  <c r="Z136" i="1"/>
  <c r="Y136" i="1"/>
  <c r="X119" i="1"/>
  <c r="Z119" i="1"/>
  <c r="Y119" i="1"/>
  <c r="X111" i="1"/>
  <c r="Z111" i="1"/>
  <c r="Y111" i="1"/>
  <c r="X103" i="1"/>
  <c r="Z103" i="1"/>
  <c r="Y103" i="1"/>
  <c r="X95" i="1"/>
  <c r="Z95" i="1"/>
  <c r="Y95" i="1"/>
  <c r="X11" i="1"/>
  <c r="Z11" i="1"/>
  <c r="Y11" i="1"/>
  <c r="Y4" i="1"/>
  <c r="Z4" i="1"/>
  <c r="X4" i="1"/>
  <c r="Y14" i="1"/>
  <c r="Z14" i="1"/>
  <c r="X14" i="1"/>
  <c r="Z153" i="1"/>
  <c r="Y153" i="1"/>
  <c r="X153" i="1"/>
  <c r="Z161" i="1"/>
  <c r="Y161" i="1"/>
  <c r="X161" i="1"/>
  <c r="Z169" i="1"/>
  <c r="Y169" i="1"/>
  <c r="X169" i="1"/>
  <c r="X185" i="1"/>
  <c r="Z185" i="1"/>
  <c r="Y185" i="1"/>
  <c r="X193" i="1"/>
  <c r="Z193" i="1"/>
  <c r="Y193" i="1"/>
  <c r="Z171" i="1"/>
  <c r="X171" i="1"/>
  <c r="Y171" i="1"/>
  <c r="Z175" i="1"/>
  <c r="X175" i="1"/>
  <c r="Y175" i="1"/>
  <c r="Z179" i="1"/>
  <c r="X179" i="1"/>
  <c r="Y179" i="1"/>
  <c r="X192" i="1"/>
  <c r="Y192" i="1"/>
  <c r="Z192" i="1"/>
  <c r="Z9" i="1"/>
  <c r="Z158" i="1"/>
  <c r="X158" i="1"/>
  <c r="Y158" i="1"/>
  <c r="X140" i="1"/>
  <c r="Z140" i="1"/>
  <c r="Y140" i="1"/>
  <c r="X124" i="1"/>
  <c r="Z124" i="1"/>
  <c r="Y124" i="1"/>
  <c r="X117" i="1"/>
  <c r="Z117" i="1"/>
  <c r="Y117" i="1"/>
  <c r="X109" i="1"/>
  <c r="Z109" i="1"/>
  <c r="Y109" i="1"/>
  <c r="X101" i="1"/>
  <c r="Z101" i="1"/>
  <c r="Y101" i="1"/>
  <c r="X93" i="1"/>
  <c r="Z93" i="1"/>
  <c r="Y93" i="1"/>
  <c r="Z13" i="1"/>
  <c r="X13" i="1"/>
  <c r="Y13" i="1"/>
  <c r="Y6" i="1"/>
  <c r="Z6" i="1"/>
  <c r="X6" i="1"/>
  <c r="Z147" i="1"/>
  <c r="Y147" i="1"/>
  <c r="X147" i="1"/>
  <c r="Z155" i="1"/>
  <c r="Y155" i="1"/>
  <c r="X155" i="1"/>
  <c r="Z163" i="1"/>
  <c r="Y163" i="1"/>
  <c r="X163" i="1"/>
  <c r="X187" i="1"/>
  <c r="Z187" i="1"/>
  <c r="Y187" i="1"/>
  <c r="X186" i="1"/>
  <c r="Z186" i="1"/>
  <c r="Y186" i="1"/>
  <c r="X194" i="1"/>
  <c r="Z194" i="1"/>
  <c r="Y194" i="1"/>
  <c r="Z172" i="1"/>
  <c r="X172" i="1"/>
  <c r="Y172" i="1"/>
  <c r="Z176" i="1"/>
  <c r="X176" i="1"/>
  <c r="Y176" i="1"/>
  <c r="X180" i="1"/>
  <c r="Y180" i="1"/>
  <c r="Z180" i="1"/>
  <c r="X196" i="1"/>
  <c r="Y196" i="1"/>
  <c r="Z196" i="1"/>
  <c r="V3" i="1"/>
  <c r="W3" i="1" s="1"/>
  <c r="P4" i="1"/>
  <c r="P5" i="1" l="1"/>
  <c r="V4" i="1"/>
  <c r="W4" i="1" s="1"/>
  <c r="V5" i="1" l="1"/>
  <c r="W5" i="1" s="1"/>
  <c r="P6" i="1"/>
  <c r="P7" i="1" l="1"/>
  <c r="V6" i="1"/>
  <c r="W6" i="1" s="1"/>
  <c r="P8" i="1" l="1"/>
  <c r="V7" i="1"/>
  <c r="W7" i="1" s="1"/>
  <c r="P9" i="1" l="1"/>
  <c r="V8" i="1"/>
  <c r="W8" i="1" s="1"/>
  <c r="V9" i="1" l="1"/>
  <c r="W9" i="1" s="1"/>
  <c r="P10" i="1"/>
  <c r="P11" i="1" l="1"/>
  <c r="V10" i="1"/>
  <c r="W10" i="1" s="1"/>
  <c r="P12" i="1" l="1"/>
  <c r="V11" i="1"/>
  <c r="W11" i="1" s="1"/>
  <c r="P13" i="1" l="1"/>
  <c r="V12" i="1"/>
  <c r="W12" i="1" s="1"/>
  <c r="V13" i="1" l="1"/>
  <c r="W13" i="1" s="1"/>
  <c r="P14" i="1"/>
  <c r="P15" i="1" l="1"/>
  <c r="V14" i="1"/>
  <c r="W14" i="1" s="1"/>
  <c r="P16" i="1" l="1"/>
  <c r="V15" i="1"/>
  <c r="W15" i="1" s="1"/>
  <c r="P17" i="1" l="1"/>
  <c r="V16" i="1"/>
  <c r="W16" i="1" s="1"/>
  <c r="P18" i="1" l="1"/>
  <c r="V17" i="1"/>
  <c r="W17" i="1" s="1"/>
  <c r="P19" i="1" l="1"/>
  <c r="V18" i="1"/>
  <c r="W18" i="1" s="1"/>
  <c r="P20" i="1" l="1"/>
  <c r="V19" i="1"/>
  <c r="W19" i="1" s="1"/>
  <c r="P21" i="1" l="1"/>
  <c r="V20" i="1"/>
  <c r="W20" i="1" s="1"/>
  <c r="P22" i="1" l="1"/>
  <c r="V21" i="1"/>
  <c r="W21" i="1" s="1"/>
  <c r="P23" i="1" l="1"/>
  <c r="V22" i="1"/>
  <c r="W22" i="1" s="1"/>
  <c r="P24" i="1" l="1"/>
  <c r="V23" i="1"/>
  <c r="W23" i="1" s="1"/>
  <c r="P25" i="1" l="1"/>
  <c r="V24" i="1"/>
  <c r="W24" i="1" s="1"/>
  <c r="P26" i="1" l="1"/>
  <c r="V25" i="1"/>
  <c r="W25" i="1" s="1"/>
  <c r="P27" i="1" l="1"/>
  <c r="V26" i="1"/>
  <c r="W26" i="1" s="1"/>
  <c r="P28" i="1" l="1"/>
  <c r="V27" i="1"/>
  <c r="W27" i="1" s="1"/>
  <c r="P29" i="1" l="1"/>
  <c r="V28" i="1"/>
  <c r="W28" i="1" s="1"/>
  <c r="P30" i="1" l="1"/>
  <c r="V29" i="1"/>
  <c r="W29" i="1" s="1"/>
  <c r="P31" i="1" l="1"/>
  <c r="V30" i="1"/>
  <c r="W30" i="1" s="1"/>
  <c r="P32" i="1" l="1"/>
  <c r="V31" i="1"/>
  <c r="W31" i="1" s="1"/>
  <c r="P33" i="1" l="1"/>
  <c r="V32" i="1"/>
  <c r="W32" i="1" s="1"/>
  <c r="P34" i="1" l="1"/>
  <c r="V33" i="1"/>
  <c r="W33" i="1" s="1"/>
  <c r="P35" i="1" l="1"/>
  <c r="V34" i="1"/>
  <c r="W34" i="1" s="1"/>
  <c r="P36" i="1" l="1"/>
  <c r="V35" i="1"/>
  <c r="W35" i="1" s="1"/>
  <c r="P37" i="1" l="1"/>
  <c r="V36" i="1"/>
  <c r="W36" i="1" s="1"/>
  <c r="P38" i="1" l="1"/>
  <c r="V37" i="1"/>
  <c r="W37" i="1" s="1"/>
  <c r="P39" i="1" l="1"/>
  <c r="V38" i="1"/>
  <c r="W38" i="1" s="1"/>
  <c r="P40" i="1" l="1"/>
  <c r="V39" i="1"/>
  <c r="W39" i="1" s="1"/>
  <c r="P41" i="1" l="1"/>
  <c r="V40" i="1"/>
  <c r="W40" i="1" s="1"/>
  <c r="P42" i="1" l="1"/>
  <c r="V41" i="1"/>
  <c r="W41" i="1" s="1"/>
  <c r="P43" i="1" l="1"/>
  <c r="V42" i="1"/>
  <c r="W42" i="1" s="1"/>
  <c r="P44" i="1" l="1"/>
  <c r="V43" i="1"/>
  <c r="W43" i="1" s="1"/>
  <c r="P45" i="1" l="1"/>
  <c r="V44" i="1"/>
  <c r="W44" i="1" s="1"/>
  <c r="P46" i="1" l="1"/>
  <c r="V45" i="1"/>
  <c r="W45" i="1" s="1"/>
  <c r="P47" i="1" l="1"/>
  <c r="V46" i="1"/>
  <c r="W46" i="1" s="1"/>
  <c r="P48" i="1" l="1"/>
  <c r="V47" i="1"/>
  <c r="W47" i="1" s="1"/>
  <c r="P49" i="1" l="1"/>
  <c r="V48" i="1"/>
  <c r="W48" i="1" s="1"/>
  <c r="P50" i="1" l="1"/>
  <c r="V49" i="1"/>
  <c r="W49" i="1" s="1"/>
  <c r="P51" i="1" l="1"/>
  <c r="V50" i="1"/>
  <c r="W50" i="1" s="1"/>
  <c r="P52" i="1" l="1"/>
  <c r="V51" i="1"/>
  <c r="W51" i="1" s="1"/>
  <c r="P53" i="1" l="1"/>
  <c r="V52" i="1"/>
  <c r="W52" i="1" s="1"/>
  <c r="P54" i="1" l="1"/>
  <c r="V53" i="1"/>
  <c r="W53" i="1" s="1"/>
  <c r="P55" i="1" l="1"/>
  <c r="V54" i="1"/>
  <c r="W54" i="1" s="1"/>
  <c r="P56" i="1" l="1"/>
  <c r="V55" i="1"/>
  <c r="W55" i="1" s="1"/>
  <c r="P57" i="1" l="1"/>
  <c r="V56" i="1"/>
  <c r="W56" i="1" s="1"/>
  <c r="P58" i="1" l="1"/>
  <c r="V57" i="1"/>
  <c r="W57" i="1" s="1"/>
  <c r="P59" i="1" l="1"/>
  <c r="V58" i="1"/>
  <c r="W58" i="1" s="1"/>
  <c r="P60" i="1" l="1"/>
  <c r="V59" i="1"/>
  <c r="W59" i="1" s="1"/>
  <c r="P61" i="1" l="1"/>
  <c r="V60" i="1"/>
  <c r="W60" i="1" s="1"/>
  <c r="P62" i="1" l="1"/>
  <c r="V61" i="1"/>
  <c r="W61" i="1" s="1"/>
  <c r="P63" i="1" l="1"/>
  <c r="V62" i="1"/>
  <c r="W62" i="1" s="1"/>
  <c r="P64" i="1" l="1"/>
  <c r="V63" i="1"/>
  <c r="W63" i="1" s="1"/>
  <c r="P65" i="1" l="1"/>
  <c r="V64" i="1"/>
  <c r="W64" i="1" s="1"/>
  <c r="P66" i="1" l="1"/>
  <c r="V65" i="1"/>
  <c r="W65" i="1" s="1"/>
  <c r="P67" i="1" l="1"/>
  <c r="V66" i="1"/>
  <c r="W66" i="1" s="1"/>
  <c r="P68" i="1" l="1"/>
  <c r="V67" i="1"/>
  <c r="W67" i="1" s="1"/>
  <c r="P69" i="1" l="1"/>
  <c r="V68" i="1"/>
  <c r="W68" i="1" s="1"/>
  <c r="P70" i="1" l="1"/>
  <c r="V69" i="1"/>
  <c r="W69" i="1" s="1"/>
  <c r="P71" i="1" l="1"/>
  <c r="V70" i="1"/>
  <c r="W70" i="1" s="1"/>
  <c r="P72" i="1" l="1"/>
  <c r="V71" i="1"/>
  <c r="W71" i="1" s="1"/>
  <c r="P73" i="1" l="1"/>
  <c r="V72" i="1"/>
  <c r="W72" i="1" s="1"/>
  <c r="P74" i="1" l="1"/>
  <c r="V73" i="1"/>
  <c r="W73" i="1" s="1"/>
  <c r="P75" i="1" l="1"/>
  <c r="V74" i="1"/>
  <c r="W74" i="1" s="1"/>
  <c r="P76" i="1" l="1"/>
  <c r="V75" i="1"/>
  <c r="W75" i="1" s="1"/>
  <c r="P77" i="1" l="1"/>
  <c r="V76" i="1"/>
  <c r="W76" i="1" s="1"/>
  <c r="P78" i="1" l="1"/>
  <c r="V77" i="1"/>
  <c r="W77" i="1" s="1"/>
  <c r="P79" i="1" l="1"/>
  <c r="V78" i="1"/>
  <c r="W78" i="1" s="1"/>
  <c r="P80" i="1" l="1"/>
  <c r="V79" i="1"/>
  <c r="W79" i="1" s="1"/>
  <c r="P81" i="1" l="1"/>
  <c r="V80" i="1"/>
  <c r="W80" i="1" s="1"/>
  <c r="P82" i="1" l="1"/>
  <c r="V81" i="1"/>
  <c r="W81" i="1" s="1"/>
  <c r="P83" i="1" l="1"/>
  <c r="V82" i="1"/>
  <c r="W82" i="1" s="1"/>
  <c r="P84" i="1" l="1"/>
  <c r="V83" i="1"/>
  <c r="W83" i="1" s="1"/>
  <c r="P85" i="1" l="1"/>
  <c r="V84" i="1"/>
  <c r="W84" i="1" s="1"/>
  <c r="P86" i="1" l="1"/>
  <c r="V85" i="1"/>
  <c r="W85" i="1" s="1"/>
  <c r="P87" i="1" l="1"/>
  <c r="V86" i="1"/>
  <c r="W86" i="1" s="1"/>
  <c r="P88" i="1" l="1"/>
  <c r="V87" i="1"/>
  <c r="W87" i="1" s="1"/>
  <c r="P89" i="1" l="1"/>
  <c r="V88" i="1"/>
  <c r="W88" i="1" s="1"/>
  <c r="P90" i="1" l="1"/>
  <c r="V89" i="1"/>
  <c r="W89" i="1" s="1"/>
  <c r="P91" i="1" l="1"/>
  <c r="V90" i="1"/>
  <c r="W90" i="1" s="1"/>
  <c r="P92" i="1" l="1"/>
  <c r="V91" i="1"/>
  <c r="W91" i="1" s="1"/>
  <c r="P93" i="1" l="1"/>
  <c r="V92" i="1"/>
  <c r="W92" i="1" s="1"/>
  <c r="P94" i="1" l="1"/>
  <c r="V93" i="1"/>
  <c r="W93" i="1" s="1"/>
  <c r="P95" i="1" l="1"/>
  <c r="V94" i="1"/>
  <c r="W94" i="1" s="1"/>
  <c r="P96" i="1" l="1"/>
  <c r="V95" i="1"/>
  <c r="W95" i="1" s="1"/>
  <c r="P97" i="1" l="1"/>
  <c r="V96" i="1"/>
  <c r="W96" i="1" s="1"/>
  <c r="P98" i="1" l="1"/>
  <c r="V97" i="1"/>
  <c r="W97" i="1" s="1"/>
  <c r="P99" i="1" l="1"/>
  <c r="V98" i="1"/>
  <c r="W98" i="1" s="1"/>
  <c r="P100" i="1" l="1"/>
  <c r="V99" i="1"/>
  <c r="W99" i="1" s="1"/>
  <c r="P101" i="1" l="1"/>
  <c r="V100" i="1"/>
  <c r="W100" i="1" s="1"/>
  <c r="P102" i="1" l="1"/>
  <c r="V101" i="1"/>
  <c r="W101" i="1" s="1"/>
  <c r="P103" i="1" l="1"/>
  <c r="V102" i="1"/>
  <c r="W102" i="1" s="1"/>
  <c r="P104" i="1" l="1"/>
  <c r="V103" i="1"/>
  <c r="W103" i="1" s="1"/>
  <c r="P105" i="1" l="1"/>
  <c r="V104" i="1"/>
  <c r="W104" i="1" s="1"/>
  <c r="P106" i="1" l="1"/>
  <c r="V105" i="1"/>
  <c r="W105" i="1" s="1"/>
  <c r="P107" i="1" l="1"/>
  <c r="V106" i="1"/>
  <c r="W106" i="1" s="1"/>
  <c r="P108" i="1" l="1"/>
  <c r="V107" i="1"/>
  <c r="W107" i="1" s="1"/>
  <c r="P109" i="1" l="1"/>
  <c r="V108" i="1"/>
  <c r="W108" i="1" s="1"/>
  <c r="P110" i="1" l="1"/>
  <c r="V109" i="1"/>
  <c r="W109" i="1" s="1"/>
  <c r="P111" i="1" l="1"/>
  <c r="V110" i="1"/>
  <c r="W110" i="1" s="1"/>
  <c r="P112" i="1" l="1"/>
  <c r="V111" i="1"/>
  <c r="W111" i="1" s="1"/>
  <c r="P113" i="1" l="1"/>
  <c r="V112" i="1"/>
  <c r="W112" i="1" s="1"/>
  <c r="P114" i="1" l="1"/>
  <c r="V113" i="1"/>
  <c r="W113" i="1" s="1"/>
  <c r="P115" i="1" l="1"/>
  <c r="V114" i="1"/>
  <c r="W114" i="1" s="1"/>
  <c r="P116" i="1" l="1"/>
  <c r="V115" i="1"/>
  <c r="W115" i="1" s="1"/>
  <c r="P117" i="1" l="1"/>
  <c r="V116" i="1"/>
  <c r="W116" i="1" s="1"/>
  <c r="P118" i="1" l="1"/>
  <c r="V117" i="1"/>
  <c r="W117" i="1" s="1"/>
  <c r="P119" i="1" l="1"/>
  <c r="V118" i="1"/>
  <c r="W118" i="1" s="1"/>
  <c r="P120" i="1" l="1"/>
  <c r="V119" i="1"/>
  <c r="W119" i="1" s="1"/>
  <c r="P121" i="1" l="1"/>
  <c r="V120" i="1"/>
  <c r="W120" i="1" s="1"/>
  <c r="P122" i="1" l="1"/>
  <c r="V121" i="1"/>
  <c r="W121" i="1" s="1"/>
  <c r="P123" i="1" l="1"/>
  <c r="V122" i="1"/>
  <c r="W122" i="1" s="1"/>
  <c r="P124" i="1" l="1"/>
  <c r="V123" i="1"/>
  <c r="W123" i="1" s="1"/>
  <c r="P125" i="1" l="1"/>
  <c r="V124" i="1"/>
  <c r="W124" i="1" s="1"/>
  <c r="P126" i="1" l="1"/>
  <c r="V125" i="1"/>
  <c r="W125" i="1" s="1"/>
  <c r="P127" i="1" l="1"/>
  <c r="V126" i="1"/>
  <c r="W126" i="1" s="1"/>
  <c r="P128" i="1" l="1"/>
  <c r="V127" i="1"/>
  <c r="W127" i="1" s="1"/>
  <c r="P129" i="1" l="1"/>
  <c r="V128" i="1"/>
  <c r="W128" i="1" s="1"/>
  <c r="P130" i="1" l="1"/>
  <c r="V129" i="1"/>
  <c r="W129" i="1" s="1"/>
  <c r="P131" i="1" l="1"/>
  <c r="V130" i="1"/>
  <c r="W130" i="1" s="1"/>
  <c r="P132" i="1" l="1"/>
  <c r="V131" i="1"/>
  <c r="W131" i="1" s="1"/>
  <c r="P133" i="1" l="1"/>
  <c r="V132" i="1"/>
  <c r="W132" i="1" s="1"/>
  <c r="P134" i="1" l="1"/>
  <c r="V133" i="1"/>
  <c r="W133" i="1" s="1"/>
  <c r="P135" i="1" l="1"/>
  <c r="V134" i="1"/>
  <c r="W134" i="1" s="1"/>
  <c r="P136" i="1" l="1"/>
  <c r="V135" i="1"/>
  <c r="W135" i="1" s="1"/>
  <c r="P137" i="1" l="1"/>
  <c r="V136" i="1"/>
  <c r="W136" i="1" s="1"/>
  <c r="P138" i="1" l="1"/>
  <c r="V137" i="1"/>
  <c r="W137" i="1" s="1"/>
  <c r="P139" i="1" l="1"/>
  <c r="V138" i="1"/>
  <c r="W138" i="1" s="1"/>
  <c r="P140" i="1" l="1"/>
  <c r="V139" i="1"/>
  <c r="W139" i="1" s="1"/>
  <c r="P141" i="1" l="1"/>
  <c r="V140" i="1"/>
  <c r="W140" i="1" s="1"/>
  <c r="P142" i="1" l="1"/>
  <c r="V141" i="1"/>
  <c r="W141" i="1" s="1"/>
  <c r="P143" i="1" l="1"/>
  <c r="V142" i="1"/>
  <c r="W142" i="1" s="1"/>
  <c r="P144" i="1" l="1"/>
  <c r="V143" i="1"/>
  <c r="W143" i="1" s="1"/>
  <c r="P145" i="1" l="1"/>
  <c r="V144" i="1"/>
  <c r="W144" i="1" s="1"/>
  <c r="P146" i="1" l="1"/>
  <c r="V145" i="1"/>
  <c r="W145" i="1" s="1"/>
  <c r="V146" i="1" l="1"/>
  <c r="W146" i="1" s="1"/>
  <c r="P147" i="1"/>
  <c r="V147" i="1" l="1"/>
  <c r="W147" i="1" s="1"/>
  <c r="P148" i="1"/>
  <c r="V148" i="1" l="1"/>
  <c r="W148" i="1" s="1"/>
  <c r="P149" i="1"/>
  <c r="V149" i="1" l="1"/>
  <c r="W149" i="1" s="1"/>
  <c r="P150" i="1"/>
  <c r="V150" i="1" l="1"/>
  <c r="W150" i="1" s="1"/>
  <c r="P151" i="1"/>
  <c r="V151" i="1" l="1"/>
  <c r="W151" i="1" s="1"/>
  <c r="P152" i="1"/>
  <c r="V152" i="1" l="1"/>
  <c r="W152" i="1" s="1"/>
  <c r="P153" i="1"/>
  <c r="V153" i="1" l="1"/>
  <c r="W153" i="1" s="1"/>
  <c r="P154" i="1"/>
  <c r="V154" i="1" l="1"/>
  <c r="W154" i="1" s="1"/>
  <c r="P155" i="1"/>
  <c r="V155" i="1" l="1"/>
  <c r="W155" i="1" s="1"/>
  <c r="P156" i="1"/>
  <c r="V156" i="1" l="1"/>
  <c r="W156" i="1" s="1"/>
  <c r="P157" i="1"/>
  <c r="V157" i="1" l="1"/>
  <c r="W157" i="1" s="1"/>
  <c r="P158" i="1"/>
  <c r="V158" i="1" l="1"/>
  <c r="W158" i="1" s="1"/>
  <c r="P159" i="1"/>
  <c r="V159" i="1" l="1"/>
  <c r="W159" i="1" s="1"/>
  <c r="P160" i="1"/>
  <c r="V160" i="1" l="1"/>
  <c r="W160" i="1" s="1"/>
  <c r="P161" i="1"/>
  <c r="V161" i="1" l="1"/>
  <c r="W161" i="1" s="1"/>
  <c r="P162" i="1"/>
  <c r="V162" i="1" l="1"/>
  <c r="W162" i="1" s="1"/>
  <c r="P163" i="1"/>
  <c r="V163" i="1" l="1"/>
  <c r="W163" i="1" s="1"/>
  <c r="P164" i="1"/>
  <c r="V164" i="1" l="1"/>
  <c r="W164" i="1" s="1"/>
  <c r="P165" i="1"/>
  <c r="V165" i="1" l="1"/>
  <c r="W165" i="1" s="1"/>
  <c r="P166" i="1"/>
  <c r="V166" i="1" l="1"/>
  <c r="W166" i="1" s="1"/>
  <c r="P167" i="1"/>
  <c r="V167" i="1" l="1"/>
  <c r="W167" i="1" s="1"/>
  <c r="P168" i="1"/>
  <c r="V168" i="1" l="1"/>
  <c r="W168" i="1" s="1"/>
  <c r="P169" i="1"/>
  <c r="V169" i="1" l="1"/>
  <c r="W169" i="1" s="1"/>
  <c r="P170" i="1"/>
  <c r="V170" i="1" l="1"/>
  <c r="W170" i="1" s="1"/>
  <c r="P171" i="1"/>
  <c r="V171" i="1" l="1"/>
  <c r="W171" i="1" s="1"/>
  <c r="P172" i="1"/>
  <c r="V172" i="1" l="1"/>
  <c r="W172" i="1" s="1"/>
  <c r="P173" i="1"/>
  <c r="V173" i="1" l="1"/>
  <c r="W173" i="1" s="1"/>
  <c r="P174" i="1"/>
  <c r="V174" i="1" l="1"/>
  <c r="W174" i="1" s="1"/>
  <c r="P175" i="1"/>
  <c r="V175" i="1" l="1"/>
  <c r="W175" i="1" s="1"/>
  <c r="P176" i="1"/>
  <c r="V176" i="1" l="1"/>
  <c r="W176" i="1" s="1"/>
  <c r="P177" i="1"/>
  <c r="V177" i="1" l="1"/>
  <c r="W177" i="1" s="1"/>
  <c r="P178" i="1"/>
  <c r="V178" i="1" l="1"/>
  <c r="W178" i="1" s="1"/>
  <c r="P179" i="1"/>
  <c r="V179" i="1" l="1"/>
  <c r="W179" i="1" s="1"/>
  <c r="P180" i="1"/>
  <c r="P181" i="1" l="1"/>
  <c r="V180" i="1"/>
  <c r="W180" i="1" s="1"/>
  <c r="P182" i="1" l="1"/>
  <c r="V181" i="1"/>
  <c r="W181" i="1" s="1"/>
  <c r="P183" i="1" l="1"/>
  <c r="V182" i="1"/>
  <c r="W182" i="1" s="1"/>
  <c r="P184" i="1" l="1"/>
  <c r="V183" i="1"/>
  <c r="W183" i="1" s="1"/>
  <c r="P185" i="1" l="1"/>
  <c r="V184" i="1"/>
  <c r="W184" i="1" s="1"/>
  <c r="P186" i="1" l="1"/>
  <c r="V185" i="1"/>
  <c r="W185" i="1" s="1"/>
  <c r="P187" i="1" l="1"/>
  <c r="V186" i="1"/>
  <c r="W186" i="1" s="1"/>
  <c r="P188" i="1" l="1"/>
  <c r="V187" i="1"/>
  <c r="W187" i="1" s="1"/>
  <c r="P189" i="1" l="1"/>
  <c r="V188" i="1"/>
  <c r="W188" i="1" s="1"/>
  <c r="P190" i="1" l="1"/>
  <c r="V189" i="1"/>
  <c r="W189" i="1" s="1"/>
  <c r="P191" i="1" l="1"/>
  <c r="V190" i="1"/>
  <c r="W190" i="1" s="1"/>
  <c r="P192" i="1" l="1"/>
  <c r="V191" i="1"/>
  <c r="W191" i="1" s="1"/>
  <c r="P193" i="1" l="1"/>
  <c r="V192" i="1"/>
  <c r="W192" i="1" s="1"/>
  <c r="P194" i="1" l="1"/>
  <c r="V193" i="1"/>
  <c r="W193" i="1" s="1"/>
  <c r="P195" i="1" l="1"/>
  <c r="V194" i="1"/>
  <c r="W194" i="1" s="1"/>
  <c r="P196" i="1" l="1"/>
  <c r="V195" i="1"/>
  <c r="W195" i="1" s="1"/>
  <c r="P197" i="1" l="1"/>
  <c r="V196" i="1"/>
  <c r="W196" i="1" s="1"/>
  <c r="P198" i="1" l="1"/>
  <c r="V197" i="1"/>
  <c r="W197" i="1" s="1"/>
  <c r="P199" i="1" l="1"/>
  <c r="V198" i="1"/>
  <c r="W198" i="1" s="1"/>
  <c r="P200" i="1" l="1"/>
  <c r="V199" i="1"/>
  <c r="W199" i="1" s="1"/>
  <c r="V200" i="1" l="1"/>
  <c r="W200" i="1" s="1"/>
  <c r="P201" i="1"/>
  <c r="V201" i="1" s="1"/>
  <c r="W201" i="1" s="1"/>
</calcChain>
</file>

<file path=xl/sharedStrings.xml><?xml version="1.0" encoding="utf-8"?>
<sst xmlns="http://schemas.openxmlformats.org/spreadsheetml/2006/main" count="36" uniqueCount="30">
  <si>
    <t>AVERAGE CAPITAL GAIN/LOSS</t>
  </si>
  <si>
    <t>BASE SD</t>
  </si>
  <si>
    <t>simulated line</t>
  </si>
  <si>
    <t>EXPECTED WIN</t>
  </si>
  <si>
    <t>1 SD -</t>
  </si>
  <si>
    <t>1 SD +</t>
  </si>
  <si>
    <t>DIFF -</t>
  </si>
  <si>
    <t>DIFF +</t>
  </si>
  <si>
    <t>simulated -expected</t>
  </si>
  <si>
    <t>simulated capital</t>
  </si>
  <si>
    <t>avg capital</t>
  </si>
  <si>
    <t>capital - 1sd</t>
  </si>
  <si>
    <t>capital +1sd</t>
  </si>
  <si>
    <t>Deviation value = capital + (risk size*reward ratio)/ (capital - risk size)</t>
  </si>
  <si>
    <t>CAPITAL</t>
  </si>
  <si>
    <t>RISK SIZE</t>
  </si>
  <si>
    <t>REWARD RATIO</t>
  </si>
  <si>
    <t>DEVIATION VALUE</t>
  </si>
  <si>
    <t>TRADE VALUE</t>
  </si>
  <si>
    <t>EXPECTED WIN PROBABILITY</t>
  </si>
  <si>
    <t>REPETITIONS</t>
  </si>
  <si>
    <t>RECORDED WINS</t>
  </si>
  <si>
    <t>expected wins</t>
  </si>
  <si>
    <t>1SD</t>
  </si>
  <si>
    <t>to give the same optimal risk ratio</t>
  </si>
  <si>
    <t>wp</t>
  </si>
  <si>
    <t>rr</t>
  </si>
  <si>
    <t>or</t>
  </si>
  <si>
    <t>neutral expectation</t>
  </si>
  <si>
    <t>input: risk size as in optimal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</si>
</sst>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%"/>
    <numFmt numFmtId="166" formatCode="0.0000%"/>
    <numFmt numFmtId="174" formatCode="0.000000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ourier New"/>
      <family val="3"/>
    </font>
    <font>
      <sz val="12"/>
      <color rgb="FF37415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0" borderId="0" xfId="0" applyNumberFormat="1"/>
    <xf numFmtId="0" fontId="1" fillId="0" borderId="0" xfId="0" applyFont="1"/>
    <xf numFmtId="9" fontId="0" fillId="0" borderId="0" xfId="0" applyNumberFormat="1"/>
    <xf numFmtId="0" fontId="0" fillId="2" borderId="0" xfId="0" applyFill="1"/>
    <xf numFmtId="165" fontId="0" fillId="0" borderId="0" xfId="0" applyNumberFormat="1"/>
    <xf numFmtId="166" fontId="0" fillId="0" borderId="0" xfId="0" applyNumberFormat="1"/>
    <xf numFmtId="10" fontId="2" fillId="0" borderId="0" xfId="0" applyNumberFormat="1" applyFont="1"/>
    <xf numFmtId="2" fontId="0" fillId="0" borderId="0" xfId="0" applyNumberFormat="1"/>
    <xf numFmtId="2" fontId="2" fillId="0" borderId="0" xfId="0" applyNumberFormat="1" applyFont="1"/>
    <xf numFmtId="17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MENGHAN\menghan%20balance%20sheet%20.xls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SHEET"/>
      <sheetName val="BALANCE SHEET (3)"/>
      <sheetName val="TAMIPINES"/>
      <sheetName val="Sheet3"/>
      <sheetName val="PASS"/>
      <sheetName val="DD formula"/>
      <sheetName val="TEMPORARY VOUCHER"/>
      <sheetName val="BANK INFO"/>
      <sheetName val="MEMO"/>
      <sheetName val="TOA PAYOH"/>
      <sheetName val="SECONDARY NOTES"/>
      <sheetName val="FOREX"/>
      <sheetName val="CITY PLAZA"/>
      <sheetName val="WESTERN UNION INFO"/>
      <sheetName val="MGM INFO"/>
      <sheetName val="MH NOTES"/>
      <sheetName val="RATES "/>
      <sheetName val="EXCEL NOTES"/>
      <sheetName val="SHEEET"/>
      <sheetName val="Sheet1"/>
      <sheetName val="KELLY CRITERION"/>
      <sheetName val="1"/>
    </sheetNames>
    <sheetDataSet>
      <sheetData sheetId="0"/>
      <sheetData sheetId="1"/>
      <sheetData sheetId="2"/>
      <sheetData sheetId="3">
        <row r="1">
          <cell r="O1" t="str">
            <v>simulated line</v>
          </cell>
          <cell r="P1" t="str">
            <v>EXPECTED WIN</v>
          </cell>
          <cell r="Q1" t="str">
            <v>1 SD -</v>
          </cell>
          <cell r="R1" t="str">
            <v>1 SD +</v>
          </cell>
          <cell r="V1" t="str">
            <v>simulated capital</v>
          </cell>
          <cell r="W1" t="str">
            <v>avg capital</v>
          </cell>
          <cell r="X1" t="str">
            <v>capital - 1sd</v>
          </cell>
          <cell r="Y1" t="str">
            <v>capital +1sd</v>
          </cell>
        </row>
        <row r="2">
          <cell r="O2">
            <v>1</v>
          </cell>
          <cell r="P2">
            <v>0.6</v>
          </cell>
          <cell r="Q2">
            <v>0.11010205144336438</v>
          </cell>
          <cell r="R2">
            <v>1.0898979485566356</v>
          </cell>
          <cell r="V2">
            <v>1.2</v>
          </cell>
          <cell r="W2">
            <v>1.0203396005006327</v>
          </cell>
          <cell r="X2">
            <v>0.8365232110492774</v>
          </cell>
          <cell r="Y2">
            <v>1.2445475350814414</v>
          </cell>
        </row>
        <row r="3">
          <cell r="O3">
            <v>2</v>
          </cell>
          <cell r="P3">
            <v>1.2</v>
          </cell>
          <cell r="Q3">
            <v>0.50717967697244903</v>
          </cell>
          <cell r="R3">
            <v>1.8928203230275509</v>
          </cell>
          <cell r="V3">
            <v>1.44</v>
          </cell>
          <cell r="W3">
            <v>1.0410929003497906</v>
          </cell>
          <cell r="X3">
            <v>0.78612187598000605</v>
          </cell>
          <cell r="Y3">
            <v>1.3787613095075679</v>
          </cell>
        </row>
        <row r="4">
          <cell r="O4">
            <v>3</v>
          </cell>
          <cell r="P4">
            <v>1.7999999999999998</v>
          </cell>
          <cell r="Q4">
            <v>0.9514718625761428</v>
          </cell>
          <cell r="R4">
            <v>2.648528137423857</v>
          </cell>
          <cell r="V4">
            <v>1.7280000000000004</v>
          </cell>
          <cell r="W4">
            <v>1.0622683140269504</v>
          </cell>
          <cell r="X4">
            <v>0.75303617413115276</v>
          </cell>
          <cell r="Y4">
            <v>1.4984857431153489</v>
          </cell>
        </row>
        <row r="5">
          <cell r="O5">
            <v>4</v>
          </cell>
          <cell r="P5">
            <v>2.4</v>
          </cell>
          <cell r="Q5">
            <v>1.4202041028867287</v>
          </cell>
          <cell r="R5">
            <v>3.3797958971132713</v>
          </cell>
          <cell r="V5">
            <v>2.0735999999999999</v>
          </cell>
          <cell r="W5">
            <v>1.0838744271587391</v>
          </cell>
          <cell r="X5">
            <v>0.7285267059901348</v>
          </cell>
          <cell r="Y5">
            <v>1.6125473015461329</v>
          </cell>
        </row>
        <row r="6">
          <cell r="O6">
            <v>4</v>
          </cell>
          <cell r="P6">
            <v>3</v>
          </cell>
          <cell r="Q6">
            <v>1.9045548849896676</v>
          </cell>
          <cell r="R6">
            <v>4.0954451150103326</v>
          </cell>
          <cell r="V6">
            <v>1.6588799999999997</v>
          </cell>
          <cell r="W6">
            <v>1.1059199999999998</v>
          </cell>
          <cell r="X6">
            <v>0.70929255703022465</v>
          </cell>
          <cell r="Y6">
            <v>1.7243365015994128</v>
          </cell>
        </row>
        <row r="7">
          <cell r="O7">
            <v>4</v>
          </cell>
          <cell r="P7">
            <v>3.5999999999999996</v>
          </cell>
          <cell r="Q7">
            <v>2.3999999999999995</v>
          </cell>
          <cell r="R7">
            <v>4.8</v>
          </cell>
          <cell r="V7">
            <v>1.3271040000000001</v>
          </cell>
          <cell r="W7">
            <v>1.1284139709856595</v>
          </cell>
          <cell r="X7">
            <v>0.69367963338159289</v>
          </cell>
          <cell r="Y7">
            <v>1.8355996466385702</v>
          </cell>
        </row>
        <row r="8">
          <cell r="O8">
            <v>4</v>
          </cell>
          <cell r="P8">
            <v>4.2</v>
          </cell>
          <cell r="Q8">
            <v>2.903851860318428</v>
          </cell>
          <cell r="R8">
            <v>5.4961481396815728</v>
          </cell>
          <cell r="V8">
            <v>1.0616831999999998</v>
          </cell>
          <cell r="W8">
            <v>1.1513654603548404</v>
          </cell>
          <cell r="X8">
            <v>0.68072678457636626</v>
          </cell>
          <cell r="Y8">
            <v>1.9473927768584793</v>
          </cell>
        </row>
        <row r="9">
          <cell r="O9">
            <v>5</v>
          </cell>
          <cell r="P9">
            <v>4.8</v>
          </cell>
          <cell r="Q9">
            <v>3.414359353944898</v>
          </cell>
          <cell r="R9">
            <v>6.1856406460551021</v>
          </cell>
          <cell r="V9">
            <v>1.27401984</v>
          </cell>
          <cell r="W9">
            <v>1.1747837738486848</v>
          </cell>
          <cell r="X9">
            <v>0.66982096016216197</v>
          </cell>
          <cell r="Y9">
            <v>2.0604265876720773</v>
          </cell>
        </row>
        <row r="10">
          <cell r="O10">
            <v>6</v>
          </cell>
          <cell r="P10">
            <v>5.3999999999999995</v>
          </cell>
          <cell r="Q10">
            <v>3.9303061543300926</v>
          </cell>
          <cell r="R10">
            <v>6.8696938456699064</v>
          </cell>
          <cell r="V10">
            <v>1.5288238080000001</v>
          </cell>
          <cell r="W10">
            <v>1.1986784064833926</v>
          </cell>
          <cell r="X10">
            <v>0.66054504958835059</v>
          </cell>
          <cell r="Y10">
            <v>2.1752186668645734</v>
          </cell>
        </row>
        <row r="11">
          <cell r="O11">
            <v>6</v>
          </cell>
          <cell r="P11">
            <v>6</v>
          </cell>
          <cell r="Q11">
            <v>4.4508066615170332</v>
          </cell>
          <cell r="R11">
            <v>7.5491933384829668</v>
          </cell>
          <cell r="V11">
            <v>1.2230590463999997</v>
          </cell>
          <cell r="W11">
            <v>1.2230590463999997</v>
          </cell>
          <cell r="X11">
            <v>0.65260142649468322</v>
          </cell>
          <cell r="Y11">
            <v>2.2921700294399581</v>
          </cell>
        </row>
        <row r="12">
          <cell r="O12">
            <v>7</v>
          </cell>
          <cell r="P12">
            <v>6.6</v>
          </cell>
          <cell r="Q12">
            <v>4.9751923190728071</v>
          </cell>
          <cell r="R12">
            <v>8.2248076809271922</v>
          </cell>
          <cell r="V12">
            <v>1.4676708556800002</v>
          </cell>
          <cell r="W12">
            <v>1.2479355787924606</v>
          </cell>
          <cell r="X12">
            <v>0.64576980807910267</v>
          </cell>
          <cell r="Y12">
            <v>2.4116073395387185</v>
          </cell>
        </row>
        <row r="13">
          <cell r="O13">
            <v>7</v>
          </cell>
          <cell r="P13">
            <v>7.1999999999999993</v>
          </cell>
          <cell r="Q13">
            <v>5.502943725152285</v>
          </cell>
          <cell r="R13">
            <v>8.8970562748477136</v>
          </cell>
          <cell r="V13">
            <v>1.174136684544</v>
          </cell>
          <cell r="W13">
            <v>1.2733180899156249</v>
          </cell>
          <cell r="X13">
            <v>0.63988235276005523</v>
          </cell>
          <cell r="Y13">
            <v>2.5338078962686272</v>
          </cell>
        </row>
        <row r="14">
          <cell r="O14">
            <v>8</v>
          </cell>
          <cell r="P14">
            <v>7.8</v>
          </cell>
          <cell r="Q14">
            <v>6.0336478267344305</v>
          </cell>
          <cell r="R14">
            <v>9.5663521732655692</v>
          </cell>
          <cell r="V14">
            <v>1.4089640214527996</v>
          </cell>
          <cell r="W14">
            <v>1.2992168711747372</v>
          </cell>
          <cell r="X14">
            <v>0.63480812015874055</v>
          </cell>
          <cell r="Y14">
            <v>2.6590152594818415</v>
          </cell>
        </row>
        <row r="15">
          <cell r="O15">
            <v>9</v>
          </cell>
          <cell r="P15">
            <v>8.4</v>
          </cell>
          <cell r="Q15">
            <v>6.5669697220176637</v>
          </cell>
          <cell r="R15">
            <v>10.233030277982337</v>
          </cell>
          <cell r="V15">
            <v>1.6907568257433594</v>
          </cell>
          <cell r="W15">
            <v>1.3256424232981134</v>
          </cell>
          <cell r="X15">
            <v>0.63044293820827202</v>
          </cell>
          <cell r="Y15">
            <v>2.7874494707515414</v>
          </cell>
        </row>
        <row r="16">
          <cell r="O16">
            <v>9</v>
          </cell>
          <cell r="P16">
            <v>9</v>
          </cell>
          <cell r="Q16">
            <v>7.102633403898972</v>
          </cell>
          <cell r="R16">
            <v>10.897366596101028</v>
          </cell>
          <cell r="V16">
            <v>1.3526054605946878</v>
          </cell>
          <cell r="W16">
            <v>1.3526054605946878</v>
          </cell>
          <cell r="X16">
            <v>0.62670255255612639</v>
          </cell>
          <cell r="Y16">
            <v>2.9193139944435074</v>
          </cell>
        </row>
        <row r="17">
          <cell r="O17">
            <v>10</v>
          </cell>
          <cell r="P17">
            <v>9.6</v>
          </cell>
          <cell r="Q17">
            <v>7.6404082057734577</v>
          </cell>
          <cell r="R17">
            <v>11.559591794226542</v>
          </cell>
          <cell r="V17">
            <v>1.6231265527136254</v>
          </cell>
          <cell r="W17">
            <v>1.3801169152981578</v>
          </cell>
          <cell r="X17">
            <v>0.62351785229456025</v>
          </cell>
          <cell r="Y17">
            <v>3.054800584911368</v>
          </cell>
        </row>
        <row r="18">
          <cell r="O18">
            <v>10</v>
          </cell>
          <cell r="P18">
            <v>10.199999999999999</v>
          </cell>
          <cell r="Q18">
            <v>8.1800990123275845</v>
          </cell>
          <cell r="R18">
            <v>12.219900987672414</v>
          </cell>
          <cell r="V18">
            <v>1.2985012421709003</v>
          </cell>
          <cell r="W18">
            <v>1.4081879419994878</v>
          </cell>
          <cell r="X18">
            <v>0.62083145557848551</v>
          </cell>
          <cell r="Y18">
            <v>3.1940927963210508</v>
          </cell>
        </row>
        <row r="19">
          <cell r="O19">
            <v>11</v>
          </cell>
          <cell r="P19">
            <v>10.799999999999999</v>
          </cell>
          <cell r="Q19">
            <v>8.7215390309173468</v>
          </cell>
          <cell r="R19">
            <v>12.878460969082651</v>
          </cell>
          <cell r="V19">
            <v>1.5582014906050807</v>
          </cell>
          <cell r="W19">
            <v>1.4368299221695655</v>
          </cell>
          <cell r="X19">
            <v>0.618595212744801</v>
          </cell>
          <cell r="Y19">
            <v>3.3373685775571835</v>
          </cell>
        </row>
        <row r="20">
          <cell r="O20">
            <v>11</v>
          </cell>
          <cell r="P20">
            <v>11.4</v>
          </cell>
          <cell r="Q20">
            <v>9.2645843495937381</v>
          </cell>
          <cell r="R20">
            <v>13.535415650406263</v>
          </cell>
          <cell r="V20">
            <v>1.2465611924840641</v>
          </cell>
          <cell r="W20">
            <v>1.4660544687738497</v>
          </cell>
          <cell r="X20">
            <v>0.61676834456898777</v>
          </cell>
          <cell r="Y20">
            <v>3.4848022346441385</v>
          </cell>
        </row>
        <row r="21">
          <cell r="O21">
            <v>12</v>
          </cell>
          <cell r="P21">
            <v>12</v>
          </cell>
          <cell r="Q21">
            <v>9.8091097699793348</v>
          </cell>
          <cell r="R21">
            <v>14.190890230020665</v>
          </cell>
          <cell r="V21">
            <v>1.4958734309808768</v>
          </cell>
          <cell r="W21">
            <v>1.4958734309808768</v>
          </cell>
          <cell r="X21">
            <v>0.61531603017732173</v>
          </cell>
          <cell r="Y21">
            <v>3.6365659462336088</v>
          </cell>
        </row>
        <row r="22">
          <cell r="O22">
            <v>12</v>
          </cell>
          <cell r="P22">
            <v>12.6</v>
          </cell>
          <cell r="Q22">
            <v>10.355005567935635</v>
          </cell>
          <cell r="R22">
            <v>14.844994432064365</v>
          </cell>
          <cell r="V22">
            <v>1.1966987447847015</v>
          </cell>
          <cell r="W22">
            <v>1.5262988989665385</v>
          </cell>
          <cell r="X22">
            <v>0.61420831966600997</v>
          </cell>
          <cell r="Y22">
            <v>3.7928309571795369</v>
          </cell>
        </row>
        <row r="23">
          <cell r="O23">
            <v>13</v>
          </cell>
          <cell r="P23">
            <v>13.2</v>
          </cell>
          <cell r="Q23">
            <v>10.902174941384787</v>
          </cell>
          <cell r="R23">
            <v>15.497825058615211</v>
          </cell>
          <cell r="V23">
            <v>1.4360384937416422</v>
          </cell>
          <cell r="W23">
            <v>1.5573432088160735</v>
          </cell>
          <cell r="X23">
            <v>0.61341928536120727</v>
          </cell>
          <cell r="Y23">
            <v>3.9537685363403834</v>
          </cell>
        </row>
        <row r="24">
          <cell r="O24">
            <v>13</v>
          </cell>
          <cell r="P24">
            <v>13.799999999999999</v>
          </cell>
          <cell r="Q24">
            <v>11.450531975105854</v>
          </cell>
          <cell r="R24">
            <v>16.149468024894144</v>
          </cell>
          <cell r="V24">
            <v>1.1488307949933139</v>
          </cell>
          <cell r="W24">
            <v>1.5890189475257659</v>
          </cell>
          <cell r="X24">
            <v>0.6129263512494626</v>
          </cell>
          <cell r="Y24">
            <v>4.1195507591551062</v>
          </cell>
        </row>
        <row r="25">
          <cell r="O25">
            <v>14</v>
          </cell>
          <cell r="P25">
            <v>14.399999999999999</v>
          </cell>
          <cell r="Q25">
            <v>11.999999999999998</v>
          </cell>
          <cell r="R25">
            <v>16.799999999999997</v>
          </cell>
          <cell r="V25">
            <v>1.3785969539919769</v>
          </cell>
          <cell r="W25">
            <v>1.6213389581063755</v>
          </cell>
          <cell r="X25">
            <v>0.6127097573297674</v>
          </cell>
          <cell r="Y25">
            <v>4.2903511583195648</v>
          </cell>
        </row>
        <row r="26">
          <cell r="O26">
            <v>15</v>
          </cell>
          <cell r="P26">
            <v>15</v>
          </cell>
          <cell r="Q26">
            <v>12.550510257216821</v>
          </cell>
          <cell r="R26">
            <v>17.449489742783179</v>
          </cell>
          <cell r="V26">
            <v>1.6543163447903713</v>
          </cell>
          <cell r="W26">
            <v>1.6543163447903713</v>
          </cell>
          <cell r="X26">
            <v>0.61275212745558727</v>
          </cell>
          <cell r="Y26">
            <v>4.4663452740748539</v>
          </cell>
        </row>
        <row r="27">
          <cell r="O27">
            <v>16</v>
          </cell>
          <cell r="P27">
            <v>15.6</v>
          </cell>
          <cell r="Q27">
            <v>13.10200080064064</v>
          </cell>
          <cell r="R27">
            <v>18.097999199359357</v>
          </cell>
          <cell r="V27">
            <v>1.9851796137484459</v>
          </cell>
          <cell r="W27">
            <v>1.6879644783450742</v>
          </cell>
          <cell r="X27">
            <v>0.61303811748919013</v>
          </cell>
          <cell r="Y27">
            <v>4.6477111273672138</v>
          </cell>
        </row>
        <row r="28">
          <cell r="O28">
            <v>17</v>
          </cell>
          <cell r="P28">
            <v>16.2</v>
          </cell>
          <cell r="Q28">
            <v>13.654415587728428</v>
          </cell>
          <cell r="R28">
            <v>18.745584412271569</v>
          </cell>
          <cell r="V28">
            <v>2.3822155364981352</v>
          </cell>
          <cell r="W28">
            <v>1.7222970014938719</v>
          </cell>
          <cell r="X28">
            <v>0.61355412644932761</v>
          </cell>
          <cell r="Y28">
            <v>4.8346296332826713</v>
          </cell>
        </row>
        <row r="29">
          <cell r="O29">
            <v>18</v>
          </cell>
          <cell r="P29">
            <v>16.8</v>
          </cell>
          <cell r="Q29">
            <v>14.207703720636857</v>
          </cell>
          <cell r="R29">
            <v>19.392296279363144</v>
          </cell>
          <cell r="V29">
            <v>2.8586586437977606</v>
          </cell>
          <cell r="W29">
            <v>1.7573278344476946</v>
          </cell>
          <cell r="X29">
            <v>0.61428805755350868</v>
          </cell>
          <cell r="Y29">
            <v>5.0272849679413154</v>
          </cell>
        </row>
        <row r="30">
          <cell r="O30">
            <v>19</v>
          </cell>
          <cell r="P30">
            <v>17.399999999999999</v>
          </cell>
          <cell r="Q30">
            <v>14.761818808345415</v>
          </cell>
          <cell r="R30">
            <v>20.038181191654584</v>
          </cell>
          <cell r="V30">
            <v>3.4303903725573148</v>
          </cell>
          <cell r="W30">
            <v>1.7930711805490023</v>
          </cell>
          <cell r="X30">
            <v>0.61522911913713807</v>
          </cell>
          <cell r="Y30">
            <v>5.2258648989576315</v>
          </cell>
        </row>
        <row r="31">
          <cell r="O31">
            <v>19</v>
          </cell>
          <cell r="P31">
            <v>18</v>
          </cell>
          <cell r="Q31">
            <v>15.316718427000252</v>
          </cell>
          <cell r="R31">
            <v>20.683281572999746</v>
          </cell>
          <cell r="V31">
            <v>2.7443122980458505</v>
          </cell>
          <cell r="W31">
            <v>1.829541532030567</v>
          </cell>
          <cell r="X31">
            <v>0.61636765770924073</v>
          </cell>
          <cell r="Y31">
            <v>5.4305610872979004</v>
          </cell>
        </row>
        <row r="32">
          <cell r="O32">
            <v>20</v>
          </cell>
          <cell r="P32">
            <v>18.599999999999998</v>
          </cell>
          <cell r="Q32">
            <v>15.872363660602826</v>
          </cell>
          <cell r="R32">
            <v>21.32763633939717</v>
          </cell>
          <cell r="V32">
            <v>3.2931747576550237</v>
          </cell>
          <cell r="W32">
            <v>1.8667536758913845</v>
          </cell>
          <cell r="X32">
            <v>0.61769501710721408</v>
          </cell>
          <cell r="Y32">
            <v>5.6415693666655242</v>
          </cell>
        </row>
        <row r="33">
          <cell r="O33">
            <v>20</v>
          </cell>
          <cell r="P33">
            <v>19.2</v>
          </cell>
          <cell r="Q33">
            <v>16.428718707889796</v>
          </cell>
          <cell r="R33">
            <v>21.971281292110202</v>
          </cell>
          <cell r="V33">
            <v>2.6345398061240175</v>
          </cell>
          <cell r="W33">
            <v>1.9047226998921025</v>
          </cell>
          <cell r="X33">
            <v>0.61920341899968012</v>
          </cell>
          <cell r="Y33">
            <v>5.8590900052606694</v>
          </cell>
        </row>
        <row r="34">
          <cell r="O34">
            <v>21</v>
          </cell>
          <cell r="P34">
            <v>19.8</v>
          </cell>
          <cell r="Q34">
            <v>16.985750544105944</v>
          </cell>
          <cell r="R34">
            <v>22.614249455894058</v>
          </cell>
          <cell r="V34">
            <v>3.161447767348819</v>
          </cell>
          <cell r="W34">
            <v>1.9434639986723943</v>
          </cell>
          <cell r="X34">
            <v>0.62088586096819343</v>
          </cell>
          <cell r="Y34">
            <v>6.0833279537818008</v>
          </cell>
        </row>
        <row r="35">
          <cell r="O35">
            <v>21</v>
          </cell>
          <cell r="P35">
            <v>20.399999999999999</v>
          </cell>
          <cell r="Q35">
            <v>17.543428628582859</v>
          </cell>
          <cell r="R35">
            <v>23.256571371417138</v>
          </cell>
          <cell r="V35">
            <v>2.5291582138790574</v>
          </cell>
          <cell r="W35">
            <v>1.9829932799927528</v>
          </cell>
          <cell r="X35">
            <v>0.62273602915462167</v>
          </cell>
          <cell r="Y35">
            <v>6.3144930827826871</v>
          </cell>
        </row>
        <row r="36">
          <cell r="O36">
            <v>22</v>
          </cell>
          <cell r="P36">
            <v>21</v>
          </cell>
          <cell r="Q36">
            <v>18.101724650762112</v>
          </cell>
          <cell r="R36">
            <v>23.898275349237888</v>
          </cell>
          <cell r="V36">
            <v>3.034989856654867</v>
          </cell>
          <cell r="W36">
            <v>2.0233265711032447</v>
          </cell>
          <cell r="X36">
            <v>0.62474822304810385</v>
          </cell>
          <cell r="Y36">
            <v>6.5528004119144141</v>
          </cell>
        </row>
        <row r="37">
          <cell r="O37">
            <v>23</v>
          </cell>
          <cell r="P37">
            <v>21.599999999999998</v>
          </cell>
          <cell r="Q37">
            <v>18.660612308660184</v>
          </cell>
          <cell r="R37">
            <v>24.539387691339812</v>
          </cell>
          <cell r="V37">
            <v>3.6419878279858433</v>
          </cell>
          <cell r="W37">
            <v>2.0644802252417995</v>
          </cell>
          <cell r="X37">
            <v>0.6269172904451793</v>
          </cell>
          <cell r="Y37">
            <v>6.7984703331246346</v>
          </cell>
        </row>
        <row r="38">
          <cell r="O38">
            <v>23</v>
          </cell>
          <cell r="P38">
            <v>22.2</v>
          </cell>
          <cell r="Q38">
            <v>19.22006711484973</v>
          </cell>
          <cell r="R38">
            <v>25.179932885150269</v>
          </cell>
          <cell r="V38">
            <v>2.9135902623886722</v>
          </cell>
          <cell r="W38">
            <v>2.1064709282646734</v>
          </cell>
          <cell r="X38">
            <v>0.6292385709792041</v>
          </cell>
          <cell r="Y38">
            <v>7.0517288295266978</v>
          </cell>
        </row>
        <row r="39">
          <cell r="O39">
            <v>23</v>
          </cell>
          <cell r="P39">
            <v>22.8</v>
          </cell>
          <cell r="Q39">
            <v>19.780066225891701</v>
          </cell>
          <cell r="R39">
            <v>25.8199337741083</v>
          </cell>
          <cell r="V39">
            <v>2.3308722099109369</v>
          </cell>
          <cell r="W39">
            <v>2.149315705411774</v>
          </cell>
          <cell r="X39">
            <v>0.63170784690316983</v>
          </cell>
          <cell r="Y39">
            <v>7.3128076913659301</v>
          </cell>
        </row>
        <row r="40">
          <cell r="O40">
            <v>23</v>
          </cell>
          <cell r="P40">
            <v>23.4</v>
          </cell>
          <cell r="Q40">
            <v>20.340588291844327</v>
          </cell>
          <cell r="R40">
            <v>26.45941170815567</v>
          </cell>
          <cell r="V40">
            <v>1.8646977679287513</v>
          </cell>
          <cell r="W40">
            <v>2.1930319282095851</v>
          </cell>
          <cell r="X40">
            <v>0.63432130004025822</v>
          </cell>
          <cell r="Y40">
            <v>7.5819447302832419</v>
          </cell>
        </row>
        <row r="41">
          <cell r="O41">
            <v>24</v>
          </cell>
          <cell r="P41">
            <v>24</v>
          </cell>
          <cell r="Q41">
            <v>20.901613323034066</v>
          </cell>
          <cell r="R41">
            <v>27.098386676965934</v>
          </cell>
          <cell r="V41">
            <v>2.2376373215145002</v>
          </cell>
          <cell r="W41">
            <v>2.2376373215145002</v>
          </cell>
          <cell r="X41">
            <v>0.63707547400176678</v>
          </cell>
          <cell r="Y41">
            <v>7.8593839928935969</v>
          </cell>
        </row>
        <row r="42">
          <cell r="O42">
            <v>25</v>
          </cell>
          <cell r="P42">
            <v>24.599999999999998</v>
          </cell>
          <cell r="Q42">
            <v>21.463122571728373</v>
          </cell>
          <cell r="R42">
            <v>27.736877428271622</v>
          </cell>
          <cell r="V42">
            <v>2.685164785817403</v>
          </cell>
          <cell r="W42">
            <v>2.2831499706994109</v>
          </cell>
          <cell r="X42">
            <v>0.63996724092191937</v>
          </cell>
          <cell r="Y42">
            <v>8.1453759745504186</v>
          </cell>
        </row>
        <row r="43">
          <cell r="O43">
            <v>26</v>
          </cell>
          <cell r="P43">
            <v>25.2</v>
          </cell>
          <cell r="Q43">
            <v>22.02509842672249</v>
          </cell>
          <cell r="R43">
            <v>28.374901573277509</v>
          </cell>
          <cell r="V43">
            <v>3.2221977429808808</v>
          </cell>
          <cell r="W43">
            <v>2.3295883289864676</v>
          </cell>
          <cell r="X43">
            <v>0.64299377208114628</v>
          </cell>
          <cell r="Y43">
            <v>8.4401778340476277</v>
          </cell>
        </row>
        <row r="44">
          <cell r="O44">
            <v>27</v>
          </cell>
          <cell r="P44">
            <v>25.8</v>
          </cell>
          <cell r="Q44">
            <v>22.587524319158199</v>
          </cell>
          <cell r="R44">
            <v>29.012475680841803</v>
          </cell>
          <cell r="V44">
            <v>3.8666372915770557</v>
          </cell>
          <cell r="W44">
            <v>2.3769712249289894</v>
          </cell>
          <cell r="X44">
            <v>0.64615251188922096</v>
          </cell>
          <cell r="Y44">
            <v>8.7440536099147419</v>
          </cell>
        </row>
        <row r="45">
          <cell r="O45">
            <v>27</v>
          </cell>
          <cell r="P45">
            <v>26.4</v>
          </cell>
          <cell r="Q45">
            <v>23.150384638145614</v>
          </cell>
          <cell r="R45">
            <v>29.649615361854384</v>
          </cell>
          <cell r="V45">
            <v>3.0933098332616469</v>
          </cell>
          <cell r="W45">
            <v>2.4253178700455442</v>
          </cell>
          <cell r="X45">
            <v>0.64944115478173337</v>
          </cell>
          <cell r="Y45">
            <v>9.0572744388814659</v>
          </cell>
        </row>
        <row r="46">
          <cell r="O46">
            <v>28</v>
          </cell>
          <cell r="P46">
            <v>27</v>
          </cell>
          <cell r="Q46">
            <v>23.713664654969001</v>
          </cell>
          <cell r="R46">
            <v>30.286335345030999</v>
          </cell>
          <cell r="V46">
            <v>3.7119717999139734</v>
          </cell>
          <cell r="W46">
            <v>2.4746478666093155</v>
          </cell>
          <cell r="X46">
            <v>0.65285762465121766</v>
          </cell>
          <cell r="Y46">
            <v>9.3801187770237906</v>
          </cell>
        </row>
        <row r="47">
          <cell r="O47">
            <v>29</v>
          </cell>
          <cell r="P47">
            <v>27.599999999999998</v>
          </cell>
          <cell r="Q47">
            <v>24.277350454832767</v>
          </cell>
          <cell r="R47">
            <v>30.922649545167229</v>
          </cell>
          <cell r="V47">
            <v>4.4543661598967716</v>
          </cell>
          <cell r="W47">
            <v>2.5249812155958922</v>
          </cell>
          <cell r="X47">
            <v>0.6564000564905178</v>
          </cell>
          <cell r="Y47">
            <v>9.712872624050739</v>
          </cell>
        </row>
        <row r="48">
          <cell r="O48">
            <v>30</v>
          </cell>
          <cell r="P48">
            <v>28.2</v>
          </cell>
          <cell r="Q48">
            <v>24.841428875250667</v>
          </cell>
          <cell r="R48">
            <v>31.558571124749331</v>
          </cell>
          <cell r="V48">
            <v>5.3452393918761247</v>
          </cell>
          <cell r="W48">
            <v>2.5763383247927147</v>
          </cell>
          <cell r="X48">
            <v>0.66006677997290297</v>
          </cell>
          <cell r="Y48">
            <v>10.055829751147627</v>
          </cell>
        </row>
        <row r="49">
          <cell r="O49">
            <v>31</v>
          </cell>
          <cell r="P49">
            <v>28.799999999999997</v>
          </cell>
          <cell r="Q49">
            <v>25.405887450304569</v>
          </cell>
          <cell r="R49">
            <v>32.194112549695426</v>
          </cell>
          <cell r="V49">
            <v>6.4142872702513536</v>
          </cell>
          <cell r="W49">
            <v>2.6287400170734672</v>
          </cell>
          <cell r="X49">
            <v>0.66385630473271995</v>
          </cell>
          <cell r="Y49">
            <v>10.409291932755853</v>
          </cell>
        </row>
        <row r="50">
          <cell r="O50">
            <v>32</v>
          </cell>
          <cell r="P50">
            <v>29.4</v>
          </cell>
          <cell r="Q50">
            <v>25.97071436010355</v>
          </cell>
          <cell r="R50">
            <v>32.829285639896447</v>
          </cell>
          <cell r="V50">
            <v>7.6971447243016211</v>
          </cell>
          <cell r="W50">
            <v>2.682207538840768</v>
          </cell>
          <cell r="X50">
            <v>0.66776730714335553</v>
          </cell>
          <cell r="Y50">
            <v>10.773569182640143</v>
          </cell>
        </row>
        <row r="51">
          <cell r="O51">
            <v>33</v>
          </cell>
          <cell r="P51">
            <v>30</v>
          </cell>
          <cell r="Q51">
            <v>26.535898384862247</v>
          </cell>
          <cell r="R51">
            <v>33.464101615137757</v>
          </cell>
          <cell r="V51">
            <v>9.2365736691619382</v>
          </cell>
          <cell r="W51">
            <v>2.7367625686405743</v>
          </cell>
          <cell r="X51">
            <v>0.67179861841710287</v>
          </cell>
          <cell r="Y51">
            <v>11.148979994570162</v>
          </cell>
        </row>
        <row r="52">
          <cell r="O52">
            <v>34</v>
          </cell>
          <cell r="P52">
            <v>30.599999999999998</v>
          </cell>
          <cell r="Q52">
            <v>27.101428863092817</v>
          </cell>
          <cell r="R52">
            <v>34.098571136907175</v>
          </cell>
          <cell r="V52">
            <v>11.083888402994338</v>
          </cell>
          <cell r="W52">
            <v>2.7924272259518093</v>
          </cell>
          <cell r="X52">
            <v>0.67594921387512408</v>
          </cell>
          <cell r="Y52">
            <v>11.535851587923389</v>
          </cell>
        </row>
        <row r="53">
          <cell r="O53">
            <v>35</v>
          </cell>
          <cell r="P53">
            <v>31.2</v>
          </cell>
          <cell r="Q53">
            <v>27.667295653468862</v>
          </cell>
          <cell r="R53">
            <v>34.732704346531136</v>
          </cell>
          <cell r="V53">
            <v>13.300666083593194</v>
          </cell>
          <cell r="W53">
            <v>2.8492240801547584</v>
          </cell>
          <cell r="X53">
            <v>0.68021820325563709</v>
          </cell>
          <cell r="Y53">
            <v>11.934520158500996</v>
          </cell>
        </row>
        <row r="54">
          <cell r="O54">
            <v>36</v>
          </cell>
          <cell r="P54">
            <v>31.799999999999997</v>
          </cell>
          <cell r="Q54">
            <v>28.233489099974594</v>
          </cell>
          <cell r="R54">
            <v>35.366510900025396</v>
          </cell>
          <cell r="V54">
            <v>15.960799300311844</v>
          </cell>
          <cell r="W54">
            <v>2.9071761596818884</v>
          </cell>
          <cell r="X54">
            <v>0.68460482194561068</v>
          </cell>
          <cell r="Y54">
            <v>12.345331134834144</v>
          </cell>
        </row>
        <row r="55">
          <cell r="O55">
            <v>37</v>
          </cell>
          <cell r="P55">
            <v>32.4</v>
          </cell>
          <cell r="Q55">
            <v>28.799999999999997</v>
          </cell>
          <cell r="R55">
            <v>36</v>
          </cell>
          <cell r="V55">
            <v>19.152959160374206</v>
          </cell>
          <cell r="W55">
            <v>2.9663069613547819</v>
          </cell>
          <cell r="X55">
            <v>0.68910842303570663</v>
          </cell>
          <cell r="Y55">
            <v>12.768639440249471</v>
          </cell>
        </row>
        <row r="56">
          <cell r="O56">
            <v>38</v>
          </cell>
          <cell r="P56">
            <v>33</v>
          </cell>
          <cell r="Q56">
            <v>29.36681957508301</v>
          </cell>
          <cell r="R56">
            <v>36.633180424916993</v>
          </cell>
          <cell r="V56">
            <v>22.983550992449036</v>
          </cell>
          <cell r="W56">
            <v>3.026640459910984</v>
          </cell>
          <cell r="X56">
            <v>0.69372847011082361</v>
          </cell>
          <cell r="Y56">
            <v>13.204809760952678</v>
          </cell>
        </row>
        <row r="57">
          <cell r="O57">
            <v>39</v>
          </cell>
          <cell r="P57">
            <v>33.6</v>
          </cell>
          <cell r="Q57">
            <v>29.933939444035328</v>
          </cell>
          <cell r="R57">
            <v>37.266060555964671</v>
          </cell>
          <cell r="V57">
            <v>27.580261190938824</v>
          </cell>
          <cell r="W57">
            <v>3.088201117724624</v>
          </cell>
          <cell r="X57">
            <v>0.69846453069926318</v>
          </cell>
          <cell r="Y57">
            <v>13.654216820384175</v>
          </cell>
        </row>
        <row r="58">
          <cell r="O58">
            <v>39</v>
          </cell>
          <cell r="P58">
            <v>34.199999999999996</v>
          </cell>
          <cell r="Q58">
            <v>30.501351598218609</v>
          </cell>
          <cell r="R58">
            <v>37.898648401781379</v>
          </cell>
          <cell r="V58">
            <v>22.064208952751105</v>
          </cell>
          <cell r="W58">
            <v>3.1510138947247501</v>
          </cell>
          <cell r="X58">
            <v>0.70331627031285127</v>
          </cell>
          <cell r="Y58">
            <v>14.117245660095195</v>
          </cell>
        </row>
        <row r="59">
          <cell r="O59">
            <v>40</v>
          </cell>
          <cell r="P59">
            <v>34.799999999999997</v>
          </cell>
          <cell r="Q59">
            <v>31.069048378764471</v>
          </cell>
          <cell r="R59">
            <v>38.530951621235523</v>
          </cell>
          <cell r="V59">
            <v>26.477050743301319</v>
          </cell>
          <cell r="W59">
            <v>3.2151042585153942</v>
          </cell>
          <cell r="X59">
            <v>0.70828344701837764</v>
          </cell>
          <cell r="Y59">
            <v>14.594291927389365</v>
          </cell>
        </row>
        <row r="60">
          <cell r="O60">
            <v>41</v>
          </cell>
          <cell r="P60">
            <v>35.4</v>
          </cell>
          <cell r="Q60">
            <v>31.637022455554643</v>
          </cell>
          <cell r="R60">
            <v>39.162977544445354</v>
          </cell>
          <cell r="V60">
            <v>31.772460891961558</v>
          </cell>
          <cell r="W60">
            <v>3.28049819470148</v>
          </cell>
          <cell r="X60">
            <v>0.71336590648761711</v>
          </cell>
          <cell r="Y60">
            <v>15.085762169973391</v>
          </cell>
        </row>
        <row r="61">
          <cell r="O61">
            <v>42</v>
          </cell>
          <cell r="P61">
            <v>36</v>
          </cell>
          <cell r="Q61">
            <v>32.205266807797948</v>
          </cell>
          <cell r="R61">
            <v>39.794733192202052</v>
          </cell>
          <cell r="V61">
            <v>38.126953070353842</v>
          </cell>
          <cell r="W61">
            <v>3.3472222174247546</v>
          </cell>
          <cell r="X61">
            <v>0.71856357747928701</v>
          </cell>
          <cell r="Y61">
            <v>15.592074137858523</v>
          </cell>
        </row>
        <row r="62">
          <cell r="O62">
            <v>43</v>
          </cell>
          <cell r="P62">
            <v>36.6</v>
          </cell>
          <cell r="Q62">
            <v>32.773774706058205</v>
          </cell>
          <cell r="R62">
            <v>40.426225293941798</v>
          </cell>
          <cell r="V62">
            <v>45.752343684424574</v>
          </cell>
          <cell r="W62">
            <v>3.4153033801140151</v>
          </cell>
          <cell r="X62">
            <v>0.72387646771154468</v>
          </cell>
          <cell r="Y62">
            <v>16.113657092754515</v>
          </cell>
        </row>
        <row r="63">
          <cell r="O63">
            <v>44</v>
          </cell>
          <cell r="P63">
            <v>37.199999999999996</v>
          </cell>
          <cell r="Q63">
            <v>33.342539695602817</v>
          </cell>
          <cell r="R63">
            <v>41.057460304397175</v>
          </cell>
          <cell r="V63">
            <v>54.902812421309633</v>
          </cell>
          <cell r="W63">
            <v>3.4847692864539952</v>
          </cell>
          <cell r="X63">
            <v>0.7293046600882277</v>
          </cell>
          <cell r="Y63">
            <v>16.650952125198284</v>
          </cell>
        </row>
        <row r="64">
          <cell r="O64">
            <v>45</v>
          </cell>
          <cell r="P64">
            <v>37.799999999999997</v>
          </cell>
          <cell r="Q64">
            <v>33.91155558095528</v>
          </cell>
          <cell r="R64">
            <v>41.688444419044714</v>
          </cell>
          <cell r="V64">
            <v>65.883374905571529</v>
          </cell>
          <cell r="W64">
            <v>3.5556481015773449</v>
          </cell>
          <cell r="X64">
            <v>0.7348483092460486</v>
          </cell>
          <cell r="Y64">
            <v>17.204412479661098</v>
          </cell>
        </row>
        <row r="65">
          <cell r="O65">
            <v>46</v>
          </cell>
          <cell r="P65">
            <v>38.4</v>
          </cell>
          <cell r="Q65">
            <v>34.480816411546911</v>
          </cell>
          <cell r="R65">
            <v>42.319183588453086</v>
          </cell>
          <cell r="V65">
            <v>79.060049886685789</v>
          </cell>
          <cell r="W65">
            <v>3.6279685634842607</v>
          </cell>
          <cell r="X65">
            <v>0.74050763839352751</v>
          </cell>
          <cell r="Y65">
            <v>17.774503887879266</v>
          </cell>
        </row>
        <row r="66">
          <cell r="O66">
            <v>47</v>
          </cell>
          <cell r="P66">
            <v>39</v>
          </cell>
          <cell r="Q66">
            <v>35.050316468373701</v>
          </cell>
          <cell r="R66">
            <v>42.949683531626299</v>
          </cell>
          <cell r="V66">
            <v>94.872059864022887</v>
          </cell>
          <cell r="W66">
            <v>3.7017599946943847</v>
          </cell>
          <cell r="X66">
            <v>0.74628293641549992</v>
          </cell>
          <cell r="Y66">
            <v>18.361704910656677</v>
          </cell>
        </row>
        <row r="67">
          <cell r="O67">
            <v>48</v>
          </cell>
          <cell r="P67">
            <v>39.6</v>
          </cell>
          <cell r="Q67">
            <v>35.620050251573524</v>
          </cell>
          <cell r="R67">
            <v>43.579949748426479</v>
          </cell>
          <cell r="V67">
            <v>113.84647183682739</v>
          </cell>
          <cell r="W67">
            <v>3.7770523141356924</v>
          </cell>
          <cell r="X67">
            <v>0.7521745552198108</v>
          </cell>
          <cell r="Y67">
            <v>18.966507288389657</v>
          </cell>
        </row>
        <row r="68">
          <cell r="O68">
            <v>49</v>
          </cell>
          <cell r="P68">
            <v>40.199999999999996</v>
          </cell>
          <cell r="Q68">
            <v>36.190012468847314</v>
          </cell>
          <cell r="R68">
            <v>44.209987531152677</v>
          </cell>
          <cell r="V68">
            <v>136.61576620419319</v>
          </cell>
          <cell r="W68">
            <v>3.8538760492752027</v>
          </cell>
          <cell r="X68">
            <v>0.75818290730521365</v>
          </cell>
          <cell r="Y68">
            <v>19.589416300568338</v>
          </cell>
        </row>
        <row r="69">
          <cell r="O69">
            <v>50</v>
          </cell>
          <cell r="P69">
            <v>40.799999999999997</v>
          </cell>
          <cell r="Q69">
            <v>36.760198024655168</v>
          </cell>
          <cell r="R69">
            <v>44.839801975344827</v>
          </cell>
          <cell r="V69">
            <v>163.93891944503173</v>
          </cell>
          <cell r="W69">
            <v>3.9322623484964163</v>
          </cell>
          <cell r="X69">
            <v>0.76430846353160309</v>
          </cell>
          <cell r="Y69">
            <v>20.230951134512971</v>
          </cell>
        </row>
        <row r="70">
          <cell r="O70">
            <v>50</v>
          </cell>
          <cell r="P70">
            <v>41.4</v>
          </cell>
          <cell r="Q70">
            <v>37.330602010124835</v>
          </cell>
          <cell r="R70">
            <v>45.469397989875162</v>
          </cell>
          <cell r="V70">
            <v>131.15113555602525</v>
          </cell>
          <cell r="W70">
            <v>4.0122429937285125</v>
          </cell>
          <cell r="X70">
            <v>0.7705517510756329</v>
          </cell>
          <cell r="Y70">
            <v>20.891645263607273</v>
          </cell>
        </row>
        <row r="71">
          <cell r="O71">
            <v>51</v>
          </cell>
          <cell r="P71">
            <v>42</v>
          </cell>
          <cell r="Q71">
            <v>37.901219693616163</v>
          </cell>
          <cell r="R71">
            <v>46.098780306383837</v>
          </cell>
          <cell r="V71">
            <v>157.38136266723026</v>
          </cell>
          <cell r="W71">
            <v>4.0938504133324134</v>
          </cell>
          <cell r="X71">
            <v>0.77691335155643637</v>
          </cell>
          <cell r="Y71">
            <v>21.572046835295666</v>
          </cell>
        </row>
        <row r="72">
          <cell r="O72">
            <v>51</v>
          </cell>
          <cell r="P72">
            <v>42.6</v>
          </cell>
          <cell r="Q72">
            <v>38.472046511889943</v>
          </cell>
          <cell r="R72">
            <v>46.72795348811006</v>
          </cell>
          <cell r="V72">
            <v>125.90509013378413</v>
          </cell>
          <cell r="W72">
            <v>4.1771176952489446</v>
          </cell>
          <cell r="X72">
            <v>0.78339389931763803</v>
          </cell>
          <cell r="Y72">
            <v>22.272719069116967</v>
          </cell>
        </row>
        <row r="73">
          <cell r="O73">
            <v>52</v>
          </cell>
          <cell r="P73">
            <v>43.199999999999996</v>
          </cell>
          <cell r="Q73">
            <v>39.043078061834692</v>
          </cell>
          <cell r="R73">
            <v>47.3569219381653</v>
          </cell>
          <cell r="V73">
            <v>151.08610816054133</v>
          </cell>
          <cell r="W73">
            <v>4.2620786004144318</v>
          </cell>
          <cell r="X73">
            <v>0.78999407985324754</v>
          </cell>
          <cell r="Y73">
            <v>22.99424066505043</v>
          </cell>
        </row>
        <row r="74">
          <cell r="O74">
            <v>52</v>
          </cell>
          <cell r="P74">
            <v>43.8</v>
          </cell>
          <cell r="Q74">
            <v>39.614310092708727</v>
          </cell>
          <cell r="R74">
            <v>47.985689907291267</v>
          </cell>
          <cell r="V74">
            <v>120.86888652843295</v>
          </cell>
          <cell r="W74">
            <v>4.3487675764491565</v>
          </cell>
          <cell r="X74">
            <v>0.79671462836609674</v>
          </cell>
          <cell r="Y74">
            <v>23.73720622245856</v>
          </cell>
        </row>
        <row r="75">
          <cell r="O75">
            <v>52</v>
          </cell>
          <cell r="P75">
            <v>44.4</v>
          </cell>
          <cell r="Q75">
            <v>40.185738498858903</v>
          </cell>
          <cell r="R75">
            <v>48.614261501141094</v>
          </cell>
          <cell r="V75">
            <v>96.695109222746339</v>
          </cell>
          <cell r="W75">
            <v>4.4372197716242372</v>
          </cell>
          <cell r="X75">
            <v>0.80355632844866276</v>
          </cell>
          <cell r="Y75">
            <v>24.502226669914062</v>
          </cell>
        </row>
        <row r="76">
          <cell r="O76">
            <v>52</v>
          </cell>
          <cell r="P76">
            <v>45</v>
          </cell>
          <cell r="Q76">
            <v>40.757359312880716</v>
          </cell>
          <cell r="R76">
            <v>49.242640687119284</v>
          </cell>
          <cell r="V76">
            <v>77.356087378197017</v>
          </cell>
          <cell r="W76">
            <v>4.5274710491125827</v>
          </cell>
          <cell r="X76">
            <v>0.81052001087698056</v>
          </cell>
          <cell r="Y76">
            <v>25.289929706206529</v>
          </cell>
        </row>
        <row r="77">
          <cell r="O77">
            <v>53</v>
          </cell>
          <cell r="P77">
            <v>45.6</v>
          </cell>
          <cell r="Q77">
            <v>41.329168699187477</v>
          </cell>
          <cell r="R77">
            <v>49.870831300812526</v>
          </cell>
          <cell r="V77">
            <v>92.827304853836367</v>
          </cell>
          <cell r="W77">
            <v>4.619558001529712</v>
          </cell>
          <cell r="X77">
            <v>0.81760655250924363</v>
          </cell>
          <cell r="Y77">
            <v>26.100960252830063</v>
          </cell>
        </row>
        <row r="78">
          <cell r="O78">
            <v>54</v>
          </cell>
          <cell r="P78">
            <v>46.199999999999996</v>
          </cell>
          <cell r="Q78">
            <v>41.901162947959058</v>
          </cell>
          <cell r="R78">
            <v>50.498837052040933</v>
          </cell>
          <cell r="V78">
            <v>111.39276582460387</v>
          </cell>
          <cell r="W78">
            <v>4.7135179657703272</v>
          </cell>
          <cell r="X78">
            <v>0.82481687528144843</v>
          </cell>
          <cell r="Y78">
            <v>26.935980918259649</v>
          </cell>
        </row>
        <row r="79">
          <cell r="O79">
            <v>54</v>
          </cell>
          <cell r="P79">
            <v>46.8</v>
          </cell>
          <cell r="Q79">
            <v>42.473338469443213</v>
          </cell>
          <cell r="R79">
            <v>51.126661530556781</v>
          </cell>
          <cell r="V79">
            <v>89.114212659683048</v>
          </cell>
          <cell r="W79">
            <v>4.8093890381466506</v>
          </cell>
          <cell r="X79">
            <v>0.83215194529310765</v>
          </cell>
          <cell r="Y79">
            <v>27.795672474331646</v>
          </cell>
        </row>
        <row r="80">
          <cell r="O80">
            <v>54</v>
          </cell>
          <cell r="P80">
            <v>47.4</v>
          </cell>
          <cell r="Q80">
            <v>43.045691788584548</v>
          </cell>
          <cell r="R80">
            <v>51.754308211415449</v>
          </cell>
          <cell r="V80">
            <v>71.29137012774639</v>
          </cell>
          <cell r="W80">
            <v>4.9072100898346758</v>
          </cell>
          <cell r="X80">
            <v>0.83961277197668382</v>
          </cell>
          <cell r="Y80">
            <v>28.680734345051118</v>
          </cell>
        </row>
        <row r="81">
          <cell r="O81">
            <v>54</v>
          </cell>
          <cell r="P81">
            <v>48</v>
          </cell>
          <cell r="Q81">
            <v>43.618219539958673</v>
          </cell>
          <cell r="R81">
            <v>52.381780460041327</v>
          </cell>
          <cell r="V81">
            <v>57.033096102197092</v>
          </cell>
          <cell r="W81">
            <v>5.0070207826345872</v>
          </cell>
          <cell r="X81">
            <v>0.84720040734499868</v>
          </cell>
          <cell r="Y81">
            <v>29.591885108154241</v>
          </cell>
        </row>
        <row r="82">
          <cell r="O82">
            <v>54</v>
          </cell>
          <cell r="P82">
            <v>48.6</v>
          </cell>
          <cell r="Q82">
            <v>44.190918462990282</v>
          </cell>
          <cell r="R82">
            <v>53.00908153700972</v>
          </cell>
          <cell r="V82">
            <v>45.626476881757654</v>
          </cell>
          <cell r="W82">
            <v>5.1088615850517396</v>
          </cell>
          <cell r="X82">
            <v>0.85491594531125481</v>
          </cell>
          <cell r="Y82">
            <v>30.529863009766192</v>
          </cell>
        </row>
        <row r="83">
          <cell r="O83">
            <v>54</v>
          </cell>
          <cell r="P83">
            <v>49.199999999999996</v>
          </cell>
          <cell r="Q83">
            <v>44.76378539743623</v>
          </cell>
          <cell r="R83">
            <v>53.636214602563761</v>
          </cell>
          <cell r="V83">
            <v>36.501181505406201</v>
          </cell>
          <cell r="W83">
            <v>5.2127737887047205</v>
          </cell>
          <cell r="X83">
            <v>0.86276052107692758</v>
          </cell>
          <cell r="Y83">
            <v>31.495426492497213</v>
          </cell>
        </row>
        <row r="84">
          <cell r="O84">
            <v>55</v>
          </cell>
          <cell r="P84">
            <v>49.8</v>
          </cell>
          <cell r="Q84">
            <v>45.336817279115721</v>
          </cell>
          <cell r="R84">
            <v>54.263182720884274</v>
          </cell>
          <cell r="V84">
            <v>43.801417806487429</v>
          </cell>
          <cell r="W84">
            <v>5.3187995250671447</v>
          </cell>
          <cell r="X84">
            <v>0.8707353105830451</v>
          </cell>
          <cell r="Y84">
            <v>32.489354737333123</v>
          </cell>
        </row>
        <row r="85">
          <cell r="O85">
            <v>55</v>
          </cell>
          <cell r="P85">
            <v>50.4</v>
          </cell>
          <cell r="Q85">
            <v>45.910011135871272</v>
          </cell>
          <cell r="R85">
            <v>54.889988864128725</v>
          </cell>
          <cell r="V85">
            <v>35.041134245189909</v>
          </cell>
          <cell r="W85">
            <v>5.426981782549964</v>
          </cell>
          <cell r="X85">
            <v>0.87884153002083831</v>
          </cell>
          <cell r="Y85">
            <v>33.512448219681701</v>
          </cell>
        </row>
        <row r="86">
          <cell r="O86">
            <v>56</v>
          </cell>
          <cell r="P86">
            <v>51</v>
          </cell>
          <cell r="Q86">
            <v>46.483364083745514</v>
          </cell>
          <cell r="R86">
            <v>55.516635916254486</v>
          </cell>
          <cell r="V86">
            <v>42.049361094227862</v>
          </cell>
          <cell r="W86">
            <v>5.5373644239312414</v>
          </cell>
          <cell r="X86">
            <v>0.88708043539805925</v>
          </cell>
          <cell r="Y86">
            <v>34.565529279946567</v>
          </cell>
        </row>
        <row r="87">
          <cell r="O87">
            <v>56</v>
          </cell>
          <cell r="P87">
            <v>51.6</v>
          </cell>
          <cell r="Q87">
            <v>47.056873323359781</v>
          </cell>
          <cell r="R87">
            <v>56.143126676640222</v>
          </cell>
          <cell r="V87">
            <v>33.639488875382277</v>
          </cell>
          <cell r="W87">
            <v>5.6499922041404194</v>
          </cell>
          <cell r="X87">
            <v>0.89545332215755669</v>
          </cell>
          <cell r="Y87">
            <v>35.649442709008909</v>
          </cell>
        </row>
        <row r="88">
          <cell r="O88">
            <v>57</v>
          </cell>
          <cell r="P88">
            <v>52.199999999999996</v>
          </cell>
          <cell r="Q88">
            <v>47.630536136481652</v>
          </cell>
          <cell r="R88">
            <v>56.76946386351834</v>
          </cell>
          <cell r="V88">
            <v>40.367386650458819</v>
          </cell>
          <cell r="W88">
            <v>5.7649107884043245</v>
          </cell>
          <cell r="X88">
            <v>0.90396152484499026</v>
          </cell>
          <cell r="Y88">
            <v>36.765056349007232</v>
          </cell>
        </row>
        <row r="89">
          <cell r="O89">
            <v>58</v>
          </cell>
          <cell r="P89">
            <v>52.8</v>
          </cell>
          <cell r="Q89">
            <v>48.204349882769577</v>
          </cell>
          <cell r="R89">
            <v>57.395650117230417</v>
          </cell>
          <cell r="V89">
            <v>48.44086398055056</v>
          </cell>
          <cell r="W89">
            <v>5.8821667707622547</v>
          </cell>
          <cell r="X89">
            <v>0.91260641682282606</v>
          </cell>
          <cell r="Y89">
            <v>37.913261709814272</v>
          </cell>
        </row>
        <row r="90">
          <cell r="O90">
            <v>59</v>
          </cell>
          <cell r="P90">
            <v>53.4</v>
          </cell>
          <cell r="Q90">
            <v>48.778311996683463</v>
          </cell>
          <cell r="R90">
            <v>58.021688003316534</v>
          </cell>
          <cell r="V90">
            <v>58.129036776660634</v>
          </cell>
          <cell r="W90">
            <v>6.001807692957656</v>
          </cell>
          <cell r="X90">
            <v>0.9213894100279848</v>
          </cell>
          <cell r="Y90">
            <v>39.094974601620002</v>
          </cell>
        </row>
        <row r="91">
          <cell r="O91">
            <v>60</v>
          </cell>
          <cell r="P91">
            <v>54</v>
          </cell>
          <cell r="Q91">
            <v>49.352419984551098</v>
          </cell>
          <cell r="R91">
            <v>58.647580015448902</v>
          </cell>
          <cell r="V91">
            <v>69.754844131992726</v>
          </cell>
          <cell r="W91">
            <v>6.1238820637140385</v>
          </cell>
          <cell r="X91">
            <v>0.93031195477070849</v>
          </cell>
          <cell r="Y91">
            <v>40.311135784040864</v>
          </cell>
        </row>
        <row r="92">
          <cell r="O92">
            <v>60</v>
          </cell>
          <cell r="P92">
            <v>54.6</v>
          </cell>
          <cell r="Q92">
            <v>49.926671421780831</v>
          </cell>
          <cell r="R92">
            <v>59.273328578219171</v>
          </cell>
          <cell r="V92">
            <v>55.803875305594147</v>
          </cell>
          <cell r="W92">
            <v>6.2484393784029715</v>
          </cell>
          <cell r="X92">
            <v>0.9393755395724338</v>
          </cell>
          <cell r="Y92">
            <v>41.562711632184637</v>
          </cell>
        </row>
        <row r="93">
          <cell r="O93">
            <v>61</v>
          </cell>
          <cell r="P93">
            <v>55.199999999999996</v>
          </cell>
          <cell r="Q93">
            <v>50.501063950211702</v>
          </cell>
          <cell r="R93">
            <v>59.89893604978829</v>
          </cell>
          <cell r="V93">
            <v>66.964650366713116</v>
          </cell>
          <cell r="W93">
            <v>6.3755301391121089</v>
          </cell>
          <cell r="X93">
            <v>0.94858169104060486</v>
          </cell>
          <cell r="Y93">
            <v>42.850694820112146</v>
          </cell>
        </row>
        <row r="94">
          <cell r="O94">
            <v>62</v>
          </cell>
          <cell r="P94">
            <v>55.8</v>
          </cell>
          <cell r="Q94">
            <v>51.07559527559291</v>
          </cell>
          <cell r="R94">
            <v>60.524404724407084</v>
          </cell>
          <cell r="V94">
            <v>80.357580440055685</v>
          </cell>
          <cell r="W94">
            <v>6.5052058751213915</v>
          </cell>
          <cell r="X94">
            <v>0.9579319737785652</v>
          </cell>
          <cell r="Y94">
            <v>44.17610502214638</v>
          </cell>
        </row>
        <row r="95">
          <cell r="O95">
            <v>63</v>
          </cell>
          <cell r="P95">
            <v>56.4</v>
          </cell>
          <cell r="Q95">
            <v>51.650263165184832</v>
          </cell>
          <cell r="R95">
            <v>61.149736834815165</v>
          </cell>
          <cell r="V95">
            <v>96.429096528066765</v>
          </cell>
          <cell r="W95">
            <v>6.63751916379573</v>
          </cell>
          <cell r="X95">
            <v>0.96742799032876114</v>
          </cell>
          <cell r="Y95">
            <v>45.539989632493253</v>
          </cell>
        </row>
        <row r="96">
          <cell r="O96">
            <v>64</v>
          </cell>
          <cell r="P96">
            <v>57</v>
          </cell>
          <cell r="Q96">
            <v>52.225065445474669</v>
          </cell>
          <cell r="R96">
            <v>61.774934554525331</v>
          </cell>
          <cell r="V96">
            <v>115.71491583368008</v>
          </cell>
          <cell r="W96">
            <v>6.7725236519026293</v>
          </cell>
          <cell r="X96">
            <v>0.97707138114767522</v>
          </cell>
          <cell r="Y96">
            <v>46.943424503647542</v>
          </cell>
        </row>
        <row r="97">
          <cell r="O97">
            <v>65</v>
          </cell>
          <cell r="P97">
            <v>57.599999999999994</v>
          </cell>
          <cell r="Q97">
            <v>52.8</v>
          </cell>
          <cell r="R97">
            <v>62.399999999999991</v>
          </cell>
          <cell r="V97">
            <v>138.85789900041638</v>
          </cell>
          <cell r="W97">
            <v>6.9102740773634137</v>
          </cell>
          <cell r="X97">
            <v>0.98686382461100941</v>
          </cell>
          <cell r="Y97">
            <v>48.38751470407081</v>
          </cell>
        </row>
        <row r="98">
          <cell r="O98">
            <v>66</v>
          </cell>
          <cell r="P98">
            <v>58.199999999999996</v>
          </cell>
          <cell r="Q98">
            <v>53.375064767274068</v>
          </cell>
          <cell r="R98">
            <v>63.024935232725923</v>
          </cell>
          <cell r="V98">
            <v>166.62947880049956</v>
          </cell>
          <cell r="W98">
            <v>7.0508262914468629</v>
          </cell>
          <cell r="X98">
            <v>0.99680703704773366</v>
          </cell>
          <cell r="Y98">
            <v>49.873395295641039</v>
          </cell>
        </row>
        <row r="99">
          <cell r="O99">
            <v>67</v>
          </cell>
          <cell r="P99">
            <v>58.8</v>
          </cell>
          <cell r="Q99">
            <v>53.950257738807139</v>
          </cell>
          <cell r="R99">
            <v>63.649742261192856</v>
          </cell>
          <cell r="V99">
            <v>199.95537456059932</v>
          </cell>
          <cell r="W99">
            <v>7.1942372814142495</v>
          </cell>
          <cell r="X99">
            <v>1.0069027728017954</v>
          </cell>
          <cell r="Y99">
            <v>51.402232131382604</v>
          </cell>
        </row>
        <row r="100">
          <cell r="O100">
            <v>68</v>
          </cell>
          <cell r="P100">
            <v>59.4</v>
          </cell>
          <cell r="Q100">
            <v>54.525576957218419</v>
          </cell>
          <cell r="R100">
            <v>64.274423042781578</v>
          </cell>
          <cell r="V100">
            <v>239.94644947271908</v>
          </cell>
          <cell r="W100">
            <v>7.3405651936249736</v>
          </cell>
          <cell r="X100">
            <v>1.0171528243202703</v>
          </cell>
          <cell r="Y100">
            <v>52.975222674004051</v>
          </cell>
        </row>
        <row r="101">
          <cell r="O101">
            <v>69</v>
          </cell>
          <cell r="P101">
            <v>60</v>
          </cell>
          <cell r="Q101">
            <v>55.101020514433642</v>
          </cell>
          <cell r="R101">
            <v>64.898979485566358</v>
          </cell>
          <cell r="V101">
            <v>287.93573936726278</v>
          </cell>
          <cell r="W101">
            <v>7.4898693571121546</v>
          </cell>
          <cell r="X101">
            <v>1.0275590222669309</v>
          </cell>
          <cell r="Y101">
            <v>54.593596835778577</v>
          </cell>
        </row>
        <row r="102">
          <cell r="O102">
            <v>69</v>
          </cell>
          <cell r="P102">
            <v>60.599999999999994</v>
          </cell>
          <cell r="Q102">
            <v>55.676586549963524</v>
          </cell>
          <cell r="R102">
            <v>65.523413450036458</v>
          </cell>
          <cell r="V102">
            <v>230.34859149381074</v>
          </cell>
          <cell r="W102">
            <v>7.6422103076377441</v>
          </cell>
          <cell r="X102">
            <v>1.0381232356602321</v>
          </cell>
          <cell r="Y102">
            <v>56.258617840319154</v>
          </cell>
        </row>
        <row r="103">
          <cell r="O103">
            <v>69</v>
          </cell>
          <cell r="P103">
            <v>61.199999999999996</v>
          </cell>
          <cell r="Q103">
            <v>56.252273249258806</v>
          </cell>
          <cell r="R103">
            <v>66.147726750741185</v>
          </cell>
          <cell r="V103">
            <v>184.27887319504845</v>
          </cell>
          <cell r="W103">
            <v>7.797649812236914</v>
          </cell>
          <cell r="X103">
            <v>1.0488473720348011</v>
          </cell>
          <cell r="Y103">
            <v>57.971583106813469</v>
          </cell>
        </row>
        <row r="104">
          <cell r="O104">
            <v>69</v>
          </cell>
          <cell r="P104">
            <v>61.8</v>
          </cell>
          <cell r="Q104">
            <v>56.828078842137579</v>
          </cell>
          <cell r="R104">
            <v>66.771921157862423</v>
          </cell>
          <cell r="V104">
            <v>147.4230985560387</v>
          </cell>
          <cell r="W104">
            <v>7.9562508942616468</v>
          </cell>
          <cell r="X104">
            <v>1.0597333776256184</v>
          </cell>
          <cell r="Y104">
            <v>59.73382515729584</v>
          </cell>
        </row>
        <row r="105">
          <cell r="O105">
            <v>70</v>
          </cell>
          <cell r="P105">
            <v>62.4</v>
          </cell>
          <cell r="Q105">
            <v>57.40400160128128</v>
          </cell>
          <cell r="R105">
            <v>67.395998398718717</v>
          </cell>
          <cell r="V105">
            <v>176.90771826724637</v>
          </cell>
          <cell r="W105">
            <v>8.1180778589337308</v>
          </cell>
          <cell r="X105">
            <v>1.0707832375740931</v>
          </cell>
          <cell r="Y105">
            <v>61.546712547552261</v>
          </cell>
        </row>
        <row r="106">
          <cell r="O106">
            <v>70</v>
          </cell>
          <cell r="P106">
            <v>63</v>
          </cell>
          <cell r="Q106">
            <v>57.980039840795548</v>
          </cell>
          <cell r="R106">
            <v>68.019960159204459</v>
          </cell>
          <cell r="V106">
            <v>141.526174613797</v>
          </cell>
          <cell r="W106">
            <v>8.283196319417474</v>
          </cell>
          <cell r="X106">
            <v>1.0819989761553079</v>
          </cell>
          <cell r="Y106">
            <v>63.411650822267369</v>
          </cell>
        </row>
        <row r="107">
          <cell r="O107">
            <v>70</v>
          </cell>
          <cell r="P107">
            <v>63.599999999999994</v>
          </cell>
          <cell r="Q107">
            <v>58.556191914832596</v>
          </cell>
          <cell r="R107">
            <v>68.643808085167393</v>
          </cell>
          <cell r="V107">
            <v>113.22093969103786</v>
          </cell>
          <cell r="W107">
            <v>8.4516732234227341</v>
          </cell>
          <cell r="X107">
            <v>1.0933826570258613</v>
          </cell>
          <cell r="Y107">
            <v>65.33008349503325</v>
          </cell>
        </row>
        <row r="108">
          <cell r="O108">
            <v>71</v>
          </cell>
          <cell r="P108">
            <v>64.2</v>
          </cell>
          <cell r="Q108">
            <v>59.132456216272033</v>
          </cell>
          <cell r="R108">
            <v>69.267543783727973</v>
          </cell>
          <cell r="V108">
            <v>135.86512762924494</v>
          </cell>
          <cell r="W108">
            <v>8.6235768803490487</v>
          </cell>
          <cell r="X108">
            <v>1.10493638349159</v>
          </cell>
          <cell r="Y108">
            <v>67.303493053866532</v>
          </cell>
        </row>
        <row r="109">
          <cell r="O109">
            <v>72</v>
          </cell>
          <cell r="P109">
            <v>64.8</v>
          </cell>
          <cell r="Q109">
            <v>59.708831175456858</v>
          </cell>
          <cell r="R109">
            <v>69.891168824543144</v>
          </cell>
          <cell r="V109">
            <v>163.03815315509431</v>
          </cell>
          <cell r="W109">
            <v>8.7989769889818401</v>
          </cell>
          <cell r="X109">
            <v>1.1166622987947141</v>
          </cell>
          <cell r="Y109">
            <v>69.333401992884049</v>
          </cell>
        </row>
        <row r="110">
          <cell r="O110">
            <v>72</v>
          </cell>
          <cell r="P110">
            <v>65.399999999999991</v>
          </cell>
          <cell r="Q110">
            <v>60.285315258982223</v>
          </cell>
          <cell r="R110">
            <v>70.51468474101776</v>
          </cell>
          <cell r="V110">
            <v>130.43052252407571</v>
          </cell>
          <cell r="W110">
            <v>8.9779446657519877</v>
          </cell>
          <cell r="X110">
            <v>1.1285625864198738</v>
          </cell>
          <cell r="Y110">
            <v>71.421373870812161</v>
          </cell>
        </row>
        <row r="111">
          <cell r="O111">
            <v>73</v>
          </cell>
          <cell r="P111">
            <v>66</v>
          </cell>
          <cell r="Q111">
            <v>60.861906968533951</v>
          </cell>
          <cell r="R111">
            <v>71.138093031466056</v>
          </cell>
          <cell r="V111">
            <v>156.51662702889033</v>
          </cell>
          <cell r="W111">
            <v>9.1605524735701707</v>
          </cell>
          <cell r="X111">
            <v>1.1406394704185396</v>
          </cell>
          <cell r="Y111">
            <v>73.569014397021547</v>
          </cell>
        </row>
        <row r="112">
          <cell r="O112">
            <v>74</v>
          </cell>
          <cell r="P112">
            <v>66.599999999999994</v>
          </cell>
          <cell r="Q112">
            <v>61.43860483977442</v>
          </cell>
          <cell r="R112">
            <v>71.761395160225575</v>
          </cell>
          <cell r="V112">
            <v>187.81995243466886</v>
          </cell>
          <cell r="W112">
            <v>9.3468744512476718</v>
          </cell>
          <cell r="X112">
            <v>1.1528952157514736</v>
          </cell>
          <cell r="Y112">
            <v>75.777972545788828</v>
          </cell>
        </row>
        <row r="113">
          <cell r="O113">
            <v>74</v>
          </cell>
          <cell r="P113">
            <v>67.2</v>
          </cell>
          <cell r="Q113">
            <v>62.015407441273716</v>
          </cell>
          <cell r="R113">
            <v>72.384592558726297</v>
          </cell>
          <cell r="V113">
            <v>150.25596194773453</v>
          </cell>
          <cell r="W113">
            <v>9.5369861435156178</v>
          </cell>
          <cell r="X113">
            <v>1.1653321286487508</v>
          </cell>
          <cell r="Y113">
            <v>78.049941699516879</v>
          </cell>
        </row>
        <row r="114">
          <cell r="O114">
            <v>74</v>
          </cell>
          <cell r="P114">
            <v>67.8</v>
          </cell>
          <cell r="Q114">
            <v>62.592313373483378</v>
          </cell>
          <cell r="R114">
            <v>73.007686626516616</v>
          </cell>
          <cell r="V114">
            <v>120.20476955818792</v>
          </cell>
          <cell r="W114">
            <v>9.7309646316547962</v>
          </cell>
          <cell r="X114">
            <v>1.1779525569870648</v>
          </cell>
          <cell r="Y114">
            <v>80.386660821651745</v>
          </cell>
        </row>
        <row r="115">
          <cell r="O115">
            <v>74</v>
          </cell>
          <cell r="P115">
            <v>68.399999999999991</v>
          </cell>
          <cell r="Q115">
            <v>63.169321267751187</v>
          </cell>
          <cell r="R115">
            <v>73.630678732248796</v>
          </cell>
          <cell r="V115">
            <v>96.163815646550546</v>
          </cell>
          <cell r="W115">
            <v>9.9288885647484406</v>
          </cell>
          <cell r="X115">
            <v>1.1907588906839504</v>
          </cell>
          <cell r="Y115">
            <v>82.789915660061254</v>
          </cell>
        </row>
        <row r="116">
          <cell r="O116">
            <v>75</v>
          </cell>
          <cell r="P116">
            <v>69</v>
          </cell>
          <cell r="Q116">
            <v>63.746429785374524</v>
          </cell>
          <cell r="R116">
            <v>74.253570214625483</v>
          </cell>
          <cell r="V116">
            <v>115.39657877586028</v>
          </cell>
          <cell r="W116">
            <v>10.130838191570724</v>
          </cell>
          <cell r="X116">
            <v>1.2037535621086455</v>
          </cell>
          <cell r="Y116">
            <v>85.261539981656725</v>
          </cell>
        </row>
        <row r="117">
          <cell r="O117">
            <v>75</v>
          </cell>
          <cell r="P117">
            <v>69.599999999999994</v>
          </cell>
          <cell r="Q117">
            <v>64.323637616690831</v>
          </cell>
          <cell r="R117">
            <v>74.876362383309157</v>
          </cell>
          <cell r="V117">
            <v>92.317263020688429</v>
          </cell>
          <cell r="W117">
            <v>10.336895393123823</v>
          </cell>
          <cell r="X117">
            <v>1.2169390465093781</v>
          </cell>
          <cell r="Y117">
            <v>87.803416839054549</v>
          </cell>
        </row>
        <row r="118">
          <cell r="O118">
            <v>76</v>
          </cell>
          <cell r="P118">
            <v>70.2</v>
          </cell>
          <cell r="Q118">
            <v>64.900943480203296</v>
          </cell>
          <cell r="R118">
            <v>75.49905651979671</v>
          </cell>
          <cell r="V118">
            <v>110.78071562482573</v>
          </cell>
          <cell r="W118">
            <v>10.547143715836791</v>
          </cell>
          <cell r="X118">
            <v>1.2303178624567086</v>
          </cell>
          <cell r="Y118">
            <v>90.417479870109432</v>
          </cell>
        </row>
        <row r="119">
          <cell r="O119">
            <v>77</v>
          </cell>
          <cell r="P119">
            <v>70.8</v>
          </cell>
          <cell r="Q119">
            <v>65.478346121739975</v>
          </cell>
          <cell r="R119">
            <v>76.12165387826002</v>
          </cell>
          <cell r="V119">
            <v>132.93685874979116</v>
          </cell>
          <cell r="W119">
            <v>10.76166840543967</v>
          </cell>
          <cell r="X119">
            <v>1.2438925723029144</v>
          </cell>
          <cell r="Y119">
            <v>93.105714631146895</v>
          </cell>
        </row>
        <row r="120">
          <cell r="O120">
            <v>77</v>
          </cell>
          <cell r="P120">
            <v>71.399999999999991</v>
          </cell>
          <cell r="Q120">
            <v>66.055844313645039</v>
          </cell>
          <cell r="R120">
            <v>76.744155686354944</v>
          </cell>
          <cell r="V120">
            <v>106.34948699983318</v>
          </cell>
          <cell r="W120">
            <v>10.980556441526595</v>
          </cell>
          <cell r="X120">
            <v>1.2576657826570246</v>
          </cell>
          <cell r="Y120">
            <v>95.870159964773649</v>
          </cell>
        </row>
        <row r="121">
          <cell r="O121">
            <v>78</v>
          </cell>
          <cell r="P121">
            <v>72</v>
          </cell>
          <cell r="Q121">
            <v>66.633436854000507</v>
          </cell>
          <cell r="R121">
            <v>77.366563145999493</v>
          </cell>
          <cell r="V121">
            <v>127.61938439979936</v>
          </cell>
          <cell r="W121">
            <v>11.203896572821892</v>
          </cell>
          <cell r="X121">
            <v>1.2716401448755115</v>
          </cell>
          <cell r="Y121">
            <v>98.712909403138383</v>
          </cell>
        </row>
        <row r="122">
          <cell r="O122">
            <v>78</v>
          </cell>
          <cell r="P122">
            <v>72.599999999999994</v>
          </cell>
          <cell r="Q122">
            <v>67.211122565877005</v>
          </cell>
          <cell r="R122">
            <v>77.988877434122983</v>
          </cell>
          <cell r="V122">
            <v>102.09550751983973</v>
          </cell>
          <cell r="W122">
            <v>11.431779353163497</v>
          </cell>
          <cell r="X122">
            <v>1.2858183555683733</v>
          </cell>
          <cell r="Y122">
            <v>101.63611260756032</v>
          </cell>
        </row>
        <row r="123">
          <cell r="O123">
            <v>78</v>
          </cell>
          <cell r="P123">
            <v>73.2</v>
          </cell>
          <cell r="Q123">
            <v>67.788900296612525</v>
          </cell>
          <cell r="R123">
            <v>78.611099703387481</v>
          </cell>
          <cell r="V123">
            <v>81.676406015871493</v>
          </cell>
          <cell r="W123">
            <v>11.664297178218224</v>
          </cell>
          <cell r="X123">
            <v>1.3002031571205428</v>
          </cell>
          <cell r="Y123">
            <v>104.6419768454506</v>
          </cell>
        </row>
        <row r="124">
          <cell r="O124">
            <v>78</v>
          </cell>
          <cell r="P124">
            <v>73.8</v>
          </cell>
          <cell r="Q124">
            <v>68.366768917117554</v>
          </cell>
          <cell r="R124">
            <v>79.23323108288244</v>
          </cell>
          <cell r="V124">
            <v>65.341124812697345</v>
          </cell>
          <cell r="W124">
            <v>11.901544322943838</v>
          </cell>
          <cell r="X124">
            <v>1.3147973382285298</v>
          </cell>
          <cell r="Y124">
            <v>107.73276850548092</v>
          </cell>
        </row>
        <row r="125">
          <cell r="O125">
            <v>78</v>
          </cell>
          <cell r="P125">
            <v>74.399999999999991</v>
          </cell>
          <cell r="Q125">
            <v>68.944727321205647</v>
          </cell>
          <cell r="R125">
            <v>79.855272678794336</v>
          </cell>
          <cell r="V125">
            <v>52.272899850157998</v>
          </cell>
          <cell r="W125">
            <v>12.143616979813089</v>
          </cell>
          <cell r="X125">
            <v>1.3296037344521092</v>
          </cell>
          <cell r="Y125">
            <v>110.91081465198485</v>
          </cell>
        </row>
        <row r="126">
          <cell r="O126">
            <v>79</v>
          </cell>
          <cell r="P126">
            <v>75</v>
          </cell>
          <cell r="Q126">
            <v>69.522774424948338</v>
          </cell>
          <cell r="R126">
            <v>80.477225575051662</v>
          </cell>
          <cell r="V126">
            <v>62.727479820189373</v>
          </cell>
          <cell r="W126">
            <v>12.390613297815184</v>
          </cell>
          <cell r="X126">
            <v>1.344625228781172</v>
          </cell>
          <cell r="Y126">
            <v>114.17850461957971</v>
          </cell>
        </row>
        <row r="127">
          <cell r="O127">
            <v>80</v>
          </cell>
          <cell r="P127">
            <v>75.599999999999994</v>
          </cell>
          <cell r="Q127">
            <v>70.100909166052986</v>
          </cell>
          <cell r="R127">
            <v>81.099090833947002</v>
          </cell>
          <cell r="V127">
            <v>75.272975784227427</v>
          </cell>
          <cell r="W127">
            <v>12.642633422250572</v>
          </cell>
          <cell r="X127">
            <v>1.3598647522174507</v>
          </cell>
          <cell r="Y127">
            <v>117.5382916490569</v>
          </cell>
        </row>
        <row r="128">
          <cell r="O128">
            <v>80</v>
          </cell>
          <cell r="P128">
            <v>76.2</v>
          </cell>
          <cell r="Q128">
            <v>70.679130503263096</v>
          </cell>
          <cell r="R128">
            <v>81.72086949673691</v>
          </cell>
          <cell r="V128">
            <v>60.218380627381741</v>
          </cell>
          <cell r="W128">
            <v>12.899779535335098</v>
          </cell>
          <cell r="X128">
            <v>1.3753252843712664</v>
          </cell>
          <cell r="Y128">
            <v>120.9926945655786</v>
          </cell>
        </row>
        <row r="129">
          <cell r="O129">
            <v>81</v>
          </cell>
          <cell r="P129">
            <v>76.8</v>
          </cell>
          <cell r="Q129">
            <v>71.257437415779592</v>
          </cell>
          <cell r="R129">
            <v>82.342562584220403</v>
          </cell>
          <cell r="V129">
            <v>72.262056752858257</v>
          </cell>
          <cell r="W129">
            <v>13.162155897630051</v>
          </cell>
          <cell r="X129">
            <v>1.3910098540731903</v>
          </cell>
          <cell r="Y129">
            <v>124.54429950026946</v>
          </cell>
        </row>
        <row r="130">
          <cell r="O130">
            <v>81</v>
          </cell>
          <cell r="P130">
            <v>77.399999999999991</v>
          </cell>
          <cell r="Q130">
            <v>71.835828902702573</v>
          </cell>
          <cell r="R130">
            <v>82.96417109729741</v>
          </cell>
          <cell r="V130">
            <v>57.809645402286733</v>
          </cell>
          <cell r="W130">
            <v>13.429868890314891</v>
          </cell>
          <cell r="X130">
            <v>1.4069215400005894</v>
          </cell>
          <cell r="Y130">
            <v>128.19576165631253</v>
          </cell>
        </row>
        <row r="131">
          <cell r="O131">
            <v>81</v>
          </cell>
          <cell r="P131">
            <v>78</v>
          </cell>
          <cell r="Q131">
            <v>72.414303982492427</v>
          </cell>
          <cell r="R131">
            <v>83.585696017507573</v>
          </cell>
          <cell r="V131">
            <v>46.247716321829223</v>
          </cell>
          <cell r="W131">
            <v>13.703027058319771</v>
          </cell>
          <cell r="X131">
            <v>1.4230634713191173</v>
          </cell>
          <cell r="Y131">
            <v>131.94980712068067</v>
          </cell>
        </row>
        <row r="132">
          <cell r="O132">
            <v>82</v>
          </cell>
          <cell r="P132">
            <v>78.599999999999994</v>
          </cell>
          <cell r="Q132">
            <v>72.992861692449523</v>
          </cell>
          <cell r="R132">
            <v>84.207138307550466</v>
          </cell>
          <cell r="V132">
            <v>55.497259586195206</v>
          </cell>
          <cell r="W132">
            <v>13.981741154335356</v>
          </cell>
          <cell r="X132">
            <v>1.4394388283391149</v>
          </cell>
          <cell r="Y132">
            <v>135.80923472267213</v>
          </cell>
        </row>
        <row r="133">
          <cell r="O133">
            <v>83</v>
          </cell>
          <cell r="P133">
            <v>79.2</v>
          </cell>
          <cell r="Q133">
            <v>73.571501088211889</v>
          </cell>
          <cell r="R133">
            <v>84.828498911788117</v>
          </cell>
          <cell r="V133">
            <v>66.596711503434008</v>
          </cell>
          <cell r="W133">
            <v>14.266124183717789</v>
          </cell>
          <cell r="X133">
            <v>1.4560508431869585</v>
          </cell>
          <cell r="Y133">
            <v>139.77691794044384</v>
          </cell>
        </row>
        <row r="134">
          <cell r="O134">
            <v>83</v>
          </cell>
          <cell r="P134">
            <v>79.8</v>
          </cell>
          <cell r="Q134">
            <v>74.150221243269783</v>
          </cell>
          <cell r="R134">
            <v>85.449778756730211</v>
          </cell>
          <cell r="V134">
            <v>53.27736920274733</v>
          </cell>
          <cell r="W134">
            <v>14.556291450307024</v>
          </cell>
          <cell r="X134">
            <v>1.4729028004914018</v>
          </cell>
          <cell r="Y134">
            <v>143.85580685676635</v>
          </cell>
        </row>
        <row r="135">
          <cell r="O135">
            <v>83</v>
          </cell>
          <cell r="P135">
            <v>80.399999999999991</v>
          </cell>
          <cell r="Q135">
            <v>74.729021248496863</v>
          </cell>
          <cell r="R135">
            <v>86.070978751503119</v>
          </cell>
          <cell r="V135">
            <v>42.621895362197961</v>
          </cell>
          <cell r="W135">
            <v>14.852360603177043</v>
          </cell>
          <cell r="X135">
            <v>1.4899980380849456</v>
          </cell>
          <cell r="Y135">
            <v>148.04893016525531</v>
          </cell>
        </row>
        <row r="136">
          <cell r="O136">
            <v>83</v>
          </cell>
          <cell r="P136">
            <v>81</v>
          </cell>
          <cell r="Q136">
            <v>75.307900211696918</v>
          </cell>
          <cell r="R136">
            <v>86.692099788303082</v>
          </cell>
          <cell r="V136">
            <v>34.097516289758254</v>
          </cell>
          <cell r="W136">
            <v>15.154451684337001</v>
          </cell>
          <cell r="X136">
            <v>1.5073399477202927</v>
          </cell>
          <cell r="Y136">
            <v>152.35939722836869</v>
          </cell>
        </row>
        <row r="137">
          <cell r="O137">
            <v>84</v>
          </cell>
          <cell r="P137">
            <v>81.599999999999994</v>
          </cell>
          <cell r="Q137">
            <v>75.886857257165715</v>
          </cell>
          <cell r="R137">
            <v>87.313142742834273</v>
          </cell>
          <cell r="V137">
            <v>40.917019547709991</v>
          </cell>
          <cell r="W137">
            <v>15.462687177402554</v>
          </cell>
          <cell r="X137">
            <v>1.5249319758019819</v>
          </cell>
          <cell r="Y137">
            <v>156.79040018848465</v>
          </cell>
        </row>
        <row r="138">
          <cell r="O138">
            <v>85</v>
          </cell>
          <cell r="P138">
            <v>82.2</v>
          </cell>
          <cell r="Q138">
            <v>76.465891525267423</v>
          </cell>
          <cell r="R138">
            <v>87.934108474732582</v>
          </cell>
          <cell r="V138">
            <v>49.100423457251814</v>
          </cell>
          <cell r="W138">
            <v>15.777192057257178</v>
          </cell>
          <cell r="X138">
            <v>1.5427776241332301</v>
          </cell>
          <cell r="Y138">
            <v>161.3452161334192</v>
          </cell>
        </row>
        <row r="139">
          <cell r="O139">
            <v>85</v>
          </cell>
          <cell r="P139">
            <v>82.8</v>
          </cell>
          <cell r="Q139">
            <v>77.045002172024738</v>
          </cell>
          <cell r="R139">
            <v>88.554997827975257</v>
          </cell>
          <cell r="V139">
            <v>39.280338765801552</v>
          </cell>
          <cell r="W139">
            <v>16.098093840723543</v>
          </cell>
          <cell r="X139">
            <v>1.560880450678124</v>
          </cell>
          <cell r="Y139">
            <v>166.02720931776307</v>
          </cell>
        </row>
        <row r="140">
          <cell r="O140">
            <v>86</v>
          </cell>
          <cell r="P140">
            <v>83.399999999999991</v>
          </cell>
          <cell r="Q140">
            <v>77.624188368722528</v>
          </cell>
          <cell r="R140">
            <v>89.175811631277455</v>
          </cell>
          <cell r="V140">
            <v>47.136406518961969</v>
          </cell>
          <cell r="W140">
            <v>16.425522638265555</v>
          </cell>
          <cell r="X140">
            <v>1.5792440703392012</v>
          </cell>
          <cell r="Y140">
            <v>170.83983344146745</v>
          </cell>
        </row>
        <row r="141">
          <cell r="O141">
            <v>87</v>
          </cell>
          <cell r="P141">
            <v>84</v>
          </cell>
          <cell r="Q141">
            <v>78.20344930152423</v>
          </cell>
          <cell r="R141">
            <v>89.79655069847577</v>
          </cell>
          <cell r="V141">
            <v>56.563687822754154</v>
          </cell>
          <cell r="W141">
            <v>16.759611206741972</v>
          </cell>
          <cell r="X141">
            <v>1.597872155750609</v>
          </cell>
          <cell r="Y141">
            <v>175.78663398712527</v>
          </cell>
        </row>
        <row r="142">
          <cell r="O142">
            <v>87</v>
          </cell>
          <cell r="P142">
            <v>84.6</v>
          </cell>
          <cell r="Q142">
            <v>78.782784171100403</v>
          </cell>
          <cell r="R142">
            <v>90.417215828899586</v>
          </cell>
          <cell r="V142">
            <v>45.250950258203424</v>
          </cell>
          <cell r="W142">
            <v>17.100495003233029</v>
          </cell>
          <cell r="X142">
            <v>1.6167684380868126</v>
          </cell>
          <cell r="Y142">
            <v>180.87125061745911</v>
          </cell>
        </row>
        <row r="143">
          <cell r="O143">
            <v>88</v>
          </cell>
          <cell r="P143">
            <v>85.2</v>
          </cell>
          <cell r="Q143">
            <v>79.362192192269433</v>
          </cell>
          <cell r="R143">
            <v>91.037807807730573</v>
          </cell>
          <cell r="V143">
            <v>54.301140309843916</v>
          </cell>
          <cell r="W143">
            <v>17.448312239961854</v>
          </cell>
          <cell r="X143">
            <v>1.6359367078871665</v>
          </cell>
          <cell r="Y143">
            <v>186.09741963452578</v>
          </cell>
        </row>
        <row r="144">
          <cell r="O144">
            <v>88</v>
          </cell>
          <cell r="P144">
            <v>85.8</v>
          </cell>
          <cell r="Q144">
            <v>79.941672593649272</v>
          </cell>
          <cell r="R144">
            <v>91.658327406350722</v>
          </cell>
          <cell r="V144">
            <v>43.440912247875254</v>
          </cell>
          <cell r="W144">
            <v>17.803203940332981</v>
          </cell>
          <cell r="X144">
            <v>1.655380815896309</v>
          </cell>
          <cell r="Y144">
            <v>191.46897650222704</v>
          </cell>
        </row>
        <row r="145">
          <cell r="O145">
            <v>88</v>
          </cell>
          <cell r="P145">
            <v>86.399999999999991</v>
          </cell>
          <cell r="Q145">
            <v>80.521224617320371</v>
          </cell>
          <cell r="R145">
            <v>92.278775382679612</v>
          </cell>
          <cell r="V145">
            <v>34.752729798300273</v>
          </cell>
          <cell r="W145">
            <v>18.16531399611064</v>
          </cell>
          <cell r="X145">
            <v>1.6751046739205988</v>
          </cell>
          <cell r="Y145">
            <v>196.98985843372697</v>
          </cell>
        </row>
        <row r="146">
          <cell r="O146">
            <v>88</v>
          </cell>
          <cell r="P146">
            <v>87</v>
          </cell>
          <cell r="Q146">
            <v>81.100847518498952</v>
          </cell>
          <cell r="R146">
            <v>92.899152481501048</v>
          </cell>
          <cell r="V146">
            <v>27.802183838640126</v>
          </cell>
          <cell r="W146">
            <v>18.534789225760083</v>
          </cell>
          <cell r="X146">
            <v>1.6951122557007243</v>
          </cell>
          <cell r="Y146">
            <v>202.66410704543009</v>
          </cell>
        </row>
        <row r="147">
          <cell r="O147">
            <v>89</v>
          </cell>
          <cell r="P147">
            <v>87.6</v>
          </cell>
          <cell r="Q147">
            <v>81.680540565220497</v>
          </cell>
          <cell r="R147">
            <v>93.519459434779492</v>
          </cell>
          <cell r="V147">
            <v>33.362620606368225</v>
          </cell>
          <cell r="W147">
            <v>18.911779433975472</v>
          </cell>
          <cell r="X147">
            <v>1.71540759780068</v>
          </cell>
          <cell r="Y147">
            <v>208.49587107920399</v>
          </cell>
        </row>
        <row r="148">
          <cell r="O148">
            <v>89</v>
          </cell>
          <cell r="P148">
            <v>88.2</v>
          </cell>
          <cell r="Q148">
            <v>82.260303038033001</v>
          </cell>
          <cell r="R148">
            <v>94.139696961967005</v>
          </cell>
          <cell r="V148">
            <v>26.69009648509449</v>
          </cell>
          <cell r="W148">
            <v>19.296437472418617</v>
          </cell>
          <cell r="X148">
            <v>1.735994800513176</v>
          </cell>
          <cell r="Y148">
            <v>214.48940919459585</v>
          </cell>
        </row>
        <row r="149">
          <cell r="O149">
            <v>90</v>
          </cell>
          <cell r="P149">
            <v>88.8</v>
          </cell>
          <cell r="Q149">
            <v>82.840134229699459</v>
          </cell>
          <cell r="R149">
            <v>94.759865770300536</v>
          </cell>
          <cell r="V149">
            <v>32.028115782113453</v>
          </cell>
          <cell r="W149">
            <v>19.688919301693044</v>
          </cell>
          <cell r="X149">
            <v>1.7568780287817352</v>
          </cell>
          <cell r="Y149">
            <v>220.6490928328075</v>
          </cell>
        </row>
        <row r="150">
          <cell r="O150">
            <v>91</v>
          </cell>
          <cell r="P150">
            <v>89.399999999999991</v>
          </cell>
          <cell r="Q150">
            <v>83.420033444909564</v>
          </cell>
          <cell r="R150">
            <v>95.379966555090419</v>
          </cell>
          <cell r="V150">
            <v>38.433738938536237</v>
          </cell>
          <cell r="W150">
            <v>20.089384054578677</v>
          </cell>
          <cell r="X150">
            <v>1.7780615131396214</v>
          </cell>
          <cell r="Y150">
            <v>226.97940915425957</v>
          </cell>
        </row>
        <row r="151">
          <cell r="O151">
            <v>92</v>
          </cell>
          <cell r="P151">
            <v>90</v>
          </cell>
          <cell r="Q151">
            <v>84</v>
          </cell>
          <cell r="R151">
            <v>96</v>
          </cell>
          <cell r="V151">
            <v>46.120486726243328</v>
          </cell>
          <cell r="W151">
            <v>20.497994100552589</v>
          </cell>
          <cell r="X151">
            <v>1.7995495506657966</v>
          </cell>
          <cell r="Y151">
            <v>233.48496405160682</v>
          </cell>
        </row>
        <row r="152">
          <cell r="O152">
            <v>93</v>
          </cell>
          <cell r="P152">
            <v>90.6</v>
          </cell>
          <cell r="Q152">
            <v>84.580033222683028</v>
          </cell>
          <cell r="R152">
            <v>96.619966777316961</v>
          </cell>
          <cell r="V152">
            <v>55.344584071492122</v>
          </cell>
          <cell r="W152">
            <v>20.914915111622154</v>
          </cell>
          <cell r="X152">
            <v>1.82134650595803</v>
          </cell>
          <cell r="Y152">
            <v>240.17048524013293</v>
          </cell>
        </row>
        <row r="153">
          <cell r="O153">
            <v>94</v>
          </cell>
          <cell r="P153">
            <v>91.2</v>
          </cell>
          <cell r="Q153">
            <v>85.160132451783397</v>
          </cell>
          <cell r="R153">
            <v>97.239867548216608</v>
          </cell>
          <cell r="V153">
            <v>66.413500885790299</v>
          </cell>
          <cell r="W153">
            <v>21.340316129497193</v>
          </cell>
          <cell r="X153">
            <v>1.8434568121234955</v>
          </cell>
          <cell r="Y153">
            <v>247.04082542746852</v>
          </cell>
        </row>
        <row r="154">
          <cell r="O154">
            <v>94</v>
          </cell>
          <cell r="P154">
            <v>91.8</v>
          </cell>
          <cell r="Q154">
            <v>85.740297036982753</v>
          </cell>
          <cell r="R154">
            <v>97.859702963017241</v>
          </cell>
          <cell r="V154">
            <v>53.130800708632371</v>
          </cell>
          <cell r="W154">
            <v>21.774369634128373</v>
          </cell>
          <cell r="X154">
            <v>1.8658849717869146</v>
          </cell>
          <cell r="Y154">
            <v>254.10096556466451</v>
          </cell>
        </row>
        <row r="155">
          <cell r="O155">
            <v>95</v>
          </cell>
          <cell r="P155">
            <v>92.399999999999991</v>
          </cell>
          <cell r="Q155">
            <v>86.320526338571725</v>
          </cell>
          <cell r="R155">
            <v>98.479473661428258</v>
          </cell>
          <cell r="V155">
            <v>63.756960850358986</v>
          </cell>
          <cell r="W155">
            <v>22.21725161363965</v>
          </cell>
          <cell r="X155">
            <v>1.8886355581164922</v>
          </cell>
          <cell r="Y155">
            <v>261.35601818068051</v>
          </cell>
        </row>
        <row r="156">
          <cell r="O156">
            <v>95</v>
          </cell>
          <cell r="P156">
            <v>93</v>
          </cell>
          <cell r="Q156">
            <v>86.900819727209239</v>
          </cell>
          <cell r="R156">
            <v>99.099180272790761</v>
          </cell>
          <cell r="V156">
            <v>51.005568680287013</v>
          </cell>
          <cell r="W156">
            <v>22.669141635683118</v>
          </cell>
          <cell r="X156">
            <v>1.9117132158679828</v>
          </cell>
          <cell r="Y156">
            <v>268.81123080238706</v>
          </cell>
        </row>
        <row r="157">
          <cell r="O157">
            <v>95</v>
          </cell>
          <cell r="P157">
            <v>93.6</v>
          </cell>
          <cell r="Q157">
            <v>87.481176583688651</v>
          </cell>
          <cell r="R157">
            <v>99.718823416311338</v>
          </cell>
          <cell r="V157">
            <v>40.804454944229697</v>
          </cell>
          <cell r="W157">
            <v>23.130222920245167</v>
          </cell>
          <cell r="X157">
            <v>1.9351226624468929</v>
          </cell>
          <cell r="Y157">
            <v>276.47198946227911</v>
          </cell>
        </row>
        <row r="158">
          <cell r="O158">
            <v>95</v>
          </cell>
          <cell r="P158">
            <v>94.2</v>
          </cell>
          <cell r="Q158">
            <v>88.061596298710882</v>
          </cell>
          <cell r="R158">
            <v>100.33840370128912</v>
          </cell>
          <cell r="V158">
            <v>32.643563955383641</v>
          </cell>
          <cell r="W158">
            <v>23.600682413933527</v>
          </cell>
          <cell r="X158">
            <v>1.9588686889892724</v>
          </cell>
          <cell r="Y158">
            <v>284.34382229609548</v>
          </cell>
        </row>
        <row r="159">
          <cell r="O159">
            <v>95</v>
          </cell>
          <cell r="P159">
            <v>94.8</v>
          </cell>
          <cell r="Q159">
            <v>88.642078272663738</v>
          </cell>
          <cell r="R159">
            <v>100.95792172733626</v>
          </cell>
          <cell r="V159">
            <v>26.114851164306977</v>
          </cell>
          <cell r="W159">
            <v>24.080710865775245</v>
          </cell>
          <cell r="X159">
            <v>1.9829561614611426</v>
          </cell>
          <cell r="Y159">
            <v>292.43240323264661</v>
          </cell>
        </row>
        <row r="160">
          <cell r="O160">
            <v>96</v>
          </cell>
          <cell r="P160">
            <v>95.399999999999991</v>
          </cell>
          <cell r="Q160">
            <v>89.222621915407785</v>
          </cell>
          <cell r="R160">
            <v>101.5773780845922</v>
          </cell>
          <cell r="V160">
            <v>31.337821397168451</v>
          </cell>
          <cell r="W160">
            <v>24.570502904556363</v>
          </cell>
          <cell r="X160">
            <v>2.0073900217769434</v>
          </cell>
          <cell r="Y160">
            <v>300.74355577816834</v>
          </cell>
        </row>
        <row r="161">
          <cell r="O161">
            <v>97</v>
          </cell>
          <cell r="P161">
            <v>96</v>
          </cell>
          <cell r="Q161">
            <v>89.80322664606814</v>
          </cell>
          <cell r="R161">
            <v>102.19677335393186</v>
          </cell>
          <cell r="V161">
            <v>37.605385676602005</v>
          </cell>
          <cell r="W161">
            <v>25.07025711773467</v>
          </cell>
          <cell r="X161">
            <v>2.0321752889372107</v>
          </cell>
          <cell r="Y161">
            <v>309.28325689760197</v>
          </cell>
        </row>
        <row r="162">
          <cell r="O162">
            <v>97</v>
          </cell>
          <cell r="P162">
            <v>96.6</v>
          </cell>
          <cell r="Q162">
            <v>90.383891892831969</v>
          </cell>
          <cell r="R162">
            <v>102.81610810716802</v>
          </cell>
          <cell r="V162">
            <v>30.084308541281672</v>
          </cell>
          <cell r="W162">
            <v>25.580176131957536</v>
          </cell>
          <cell r="X162">
            <v>2.0573170601855963</v>
          </cell>
          <cell r="Y162">
            <v>318.0576409952775</v>
          </cell>
        </row>
        <row r="163">
          <cell r="O163">
            <v>97</v>
          </cell>
          <cell r="P163">
            <v>97.2</v>
          </cell>
          <cell r="Q163">
            <v>90.96461709275205</v>
          </cell>
          <cell r="R163">
            <v>103.43538290724796</v>
          </cell>
          <cell r="V163">
            <v>24.067446833025254</v>
          </cell>
          <cell r="W163">
            <v>26.100466695217371</v>
          </cell>
          <cell r="X163">
            <v>2.082820512185851</v>
          </cell>
          <cell r="Y163">
            <v>327.07300399745839</v>
          </cell>
        </row>
        <row r="164">
          <cell r="O164">
            <v>97</v>
          </cell>
          <cell r="P164">
            <v>97.8</v>
          </cell>
          <cell r="Q164">
            <v>91.545401691555242</v>
          </cell>
          <cell r="R164">
            <v>104.05459830844475</v>
          </cell>
          <cell r="V164">
            <v>19.25395746642025</v>
          </cell>
          <cell r="W164">
            <v>26.631339760678159</v>
          </cell>
          <cell r="X164">
            <v>2.1086909022185285</v>
          </cell>
          <cell r="Y164">
            <v>336.33580753941078</v>
          </cell>
        </row>
        <row r="165">
          <cell r="O165">
            <v>97</v>
          </cell>
          <cell r="P165">
            <v>98.399999999999991</v>
          </cell>
          <cell r="Q165">
            <v>92.126245143456742</v>
          </cell>
          <cell r="R165">
            <v>104.67375485654324</v>
          </cell>
          <cell r="V165">
            <v>15.403165973136232</v>
          </cell>
          <cell r="W165">
            <v>27.173010572206966</v>
          </cell>
          <cell r="X165">
            <v>2.1349335693982208</v>
          </cell>
          <cell r="Y165">
            <v>345.85268325955388</v>
          </cell>
        </row>
        <row r="166">
          <cell r="O166">
            <v>98</v>
          </cell>
          <cell r="P166">
            <v>99</v>
          </cell>
          <cell r="Q166">
            <v>92.707146910979091</v>
          </cell>
          <cell r="R166">
            <v>105.29285308902091</v>
          </cell>
          <cell r="V166">
            <v>18.483799167763411</v>
          </cell>
          <cell r="W166">
            <v>27.725698751645119</v>
          </cell>
          <cell r="X166">
            <v>2.1615539359111726</v>
          </cell>
          <cell r="Y166">
            <v>355.6304372034719</v>
          </cell>
        </row>
        <row r="167">
          <cell r="O167">
            <v>99</v>
          </cell>
          <cell r="P167">
            <v>99.6</v>
          </cell>
          <cell r="Q167">
            <v>93.288106464776192</v>
          </cell>
          <cell r="R167">
            <v>105.9118935352238</v>
          </cell>
          <cell r="V167">
            <v>22.180559001316151</v>
          </cell>
          <cell r="W167">
            <v>28.289628387854474</v>
          </cell>
          <cell r="X167">
            <v>2.1885575082738247</v>
          </cell>
          <cell r="Y167">
            <v>365.67605434052433</v>
          </cell>
        </row>
        <row r="168">
          <cell r="O168">
            <v>99</v>
          </cell>
          <cell r="P168">
            <v>100.2</v>
          </cell>
          <cell r="Q168">
            <v>93.869123283462244</v>
          </cell>
          <cell r="R168">
            <v>106.53087671653776</v>
          </cell>
          <cell r="V168">
            <v>17.744447201052861</v>
          </cell>
          <cell r="W168">
            <v>28.865028127574792</v>
          </cell>
          <cell r="X168">
            <v>2.2159498786124918</v>
          </cell>
          <cell r="Y168">
            <v>375.99670319591456</v>
          </cell>
        </row>
        <row r="169">
          <cell r="O169">
            <v>100</v>
          </cell>
          <cell r="P169">
            <v>100.8</v>
          </cell>
          <cell r="Q169">
            <v>94.450196853444979</v>
          </cell>
          <cell r="R169">
            <v>107.14980314655502</v>
          </cell>
          <cell r="V169">
            <v>21.293336641263483</v>
          </cell>
          <cell r="W169">
            <v>29.45213126812919</v>
          </cell>
          <cell r="X169">
            <v>2.2437367259644163</v>
          </cell>
          <cell r="Y169">
            <v>386.59974060114831</v>
          </cell>
        </row>
        <row r="170">
          <cell r="O170">
            <v>101</v>
          </cell>
          <cell r="P170">
            <v>101.39999999999999</v>
          </cell>
          <cell r="Q170">
            <v>95.031326668763725</v>
          </cell>
          <cell r="R170">
            <v>107.76867333123626</v>
          </cell>
          <cell r="V170">
            <v>25.552003969516235</v>
          </cell>
          <cell r="W170">
            <v>30.051175852015128</v>
          </cell>
          <cell r="X170">
            <v>2.2719238176006984</v>
          </cell>
          <cell r="Y170">
            <v>397.49271656584068</v>
          </cell>
        </row>
        <row r="171">
          <cell r="O171">
            <v>102</v>
          </cell>
          <cell r="P171">
            <v>102</v>
          </cell>
          <cell r="Q171">
            <v>95.612512230931472</v>
          </cell>
          <cell r="R171">
            <v>108.38748776906853</v>
          </cell>
          <cell r="V171">
            <v>30.662404763419371</v>
          </cell>
          <cell r="W171">
            <v>30.662404763419371</v>
          </cell>
          <cell r="X171">
            <v>2.3005170103711512</v>
          </cell>
          <cell r="Y171">
            <v>408.68337927398312</v>
          </cell>
        </row>
        <row r="172">
          <cell r="O172">
            <v>103</v>
          </cell>
          <cell r="P172">
            <v>102.6</v>
          </cell>
          <cell r="Q172">
            <v>96.193753048781204</v>
          </cell>
          <cell r="R172">
            <v>109.00624695121878</v>
          </cell>
          <cell r="V172">
            <v>36.794885716103337</v>
          </cell>
          <cell r="W172">
            <v>31.286065826696024</v>
          </cell>
          <cell r="X172">
            <v>2.3295222520716168</v>
          </cell>
          <cell r="Y172">
            <v>420.17968020777886</v>
          </cell>
        </row>
        <row r="173">
          <cell r="O173">
            <v>103</v>
          </cell>
          <cell r="P173">
            <v>103.2</v>
          </cell>
          <cell r="Q173">
            <v>96.775048638316406</v>
          </cell>
          <cell r="R173">
            <v>109.6249513616836</v>
          </cell>
          <cell r="V173">
            <v>29.43590857288256</v>
          </cell>
          <cell r="W173">
            <v>31.922411906847511</v>
          </cell>
          <cell r="X173">
            <v>2.3589455828339871</v>
          </cell>
          <cell r="Y173">
            <v>431.98977940228116</v>
          </cell>
        </row>
        <row r="174">
          <cell r="O174">
            <v>104</v>
          </cell>
          <cell r="P174">
            <v>103.8</v>
          </cell>
          <cell r="Q174">
            <v>97.356398522565186</v>
          </cell>
          <cell r="R174">
            <v>110.24360147743481</v>
          </cell>
          <cell r="V174">
            <v>35.323090287459152</v>
          </cell>
          <cell r="W174">
            <v>32.571701012049424</v>
          </cell>
          <cell r="X174">
            <v>2.3887931365392014</v>
          </cell>
          <cell r="Y174">
            <v>444.12205083415404</v>
          </cell>
        </row>
        <row r="175">
          <cell r="O175">
            <v>104</v>
          </cell>
          <cell r="P175">
            <v>104.39999999999999</v>
          </cell>
          <cell r="Q175">
            <v>97.937802231438582</v>
          </cell>
          <cell r="R175">
            <v>110.8621977685614</v>
          </cell>
          <cell r="V175">
            <v>28.258472229967389</v>
          </cell>
          <cell r="W175">
            <v>33.234196398260565</v>
          </cell>
          <cell r="X175">
            <v>2.4190711422538027</v>
          </cell>
          <cell r="Y175">
            <v>456.58508794789014</v>
          </cell>
        </row>
        <row r="176">
          <cell r="O176">
            <v>105</v>
          </cell>
          <cell r="P176">
            <v>105</v>
          </cell>
          <cell r="Q176">
            <v>98.519259301592143</v>
          </cell>
          <cell r="R176">
            <v>111.48074069840786</v>
          </cell>
          <cell r="V176">
            <v>33.910166675960753</v>
          </cell>
          <cell r="W176">
            <v>33.910166675960753</v>
          </cell>
          <cell r="X176">
            <v>2.4497859256899903</v>
          </cell>
          <cell r="Y176">
            <v>469.38770932303652</v>
          </cell>
        </row>
        <row r="177">
          <cell r="O177">
            <v>105</v>
          </cell>
          <cell r="P177">
            <v>105.6</v>
          </cell>
          <cell r="Q177">
            <v>99.100769276291231</v>
          </cell>
          <cell r="R177">
            <v>112.09923072370876</v>
          </cell>
          <cell r="V177">
            <v>27.128133340768667</v>
          </cell>
          <cell r="W177">
            <v>34.599885919059659</v>
          </cell>
          <cell r="X177">
            <v>2.4809439106899163</v>
          </cell>
          <cell r="Y177">
            <v>482.53896448591269</v>
          </cell>
        </row>
        <row r="178">
          <cell r="O178">
            <v>106</v>
          </cell>
          <cell r="P178">
            <v>106.2</v>
          </cell>
          <cell r="Q178">
            <v>99.682331705279879</v>
          </cell>
          <cell r="R178">
            <v>112.71766829472013</v>
          </cell>
          <cell r="V178">
            <v>32.553760008922282</v>
          </cell>
          <cell r="W178">
            <v>35.303633776020796</v>
          </cell>
          <cell r="X178">
            <v>2.5125516207344254</v>
          </cell>
          <cell r="Y178">
            <v>496.04813986949489</v>
          </cell>
        </row>
        <row r="179">
          <cell r="O179">
            <v>107</v>
          </cell>
          <cell r="P179">
            <v>106.8</v>
          </cell>
          <cell r="Q179">
            <v>100.26394614465272</v>
          </cell>
          <cell r="R179">
            <v>113.33605385534727</v>
          </cell>
          <cell r="V179">
            <v>39.064512010706828</v>
          </cell>
          <cell r="W179">
            <v>36.021695583245702</v>
          </cell>
          <cell r="X179">
            <v>2.5446156804765465</v>
          </cell>
          <cell r="Y179">
            <v>509.92476492521655</v>
          </cell>
        </row>
        <row r="180">
          <cell r="O180">
            <v>108</v>
          </cell>
          <cell r="P180">
            <v>107.39999999999999</v>
          </cell>
          <cell r="Q180">
            <v>100.84561215673041</v>
          </cell>
          <cell r="R180">
            <v>113.95438784326957</v>
          </cell>
          <cell r="V180">
            <v>46.877414412848303</v>
          </cell>
          <cell r="W180">
            <v>36.754362480764328</v>
          </cell>
          <cell r="X180">
            <v>2.5771428173002349</v>
          </cell>
          <cell r="Y180">
            <v>524.17861839049181</v>
          </cell>
        </row>
        <row r="181">
          <cell r="O181">
            <v>109</v>
          </cell>
          <cell r="P181">
            <v>108</v>
          </cell>
          <cell r="Q181">
            <v>101.427329309938</v>
          </cell>
          <cell r="R181">
            <v>114.572670690062</v>
          </cell>
          <cell r="V181">
            <v>56.252897295417768</v>
          </cell>
          <cell r="W181">
            <v>37.501931530278512</v>
          </cell>
          <cell r="X181">
            <v>2.6101398629046524</v>
          </cell>
          <cell r="Y181">
            <v>538.81973471590663</v>
          </cell>
        </row>
        <row r="182">
          <cell r="O182">
            <v>109</v>
          </cell>
          <cell r="P182">
            <v>108.6</v>
          </cell>
          <cell r="Q182">
            <v>102.00909717868636</v>
          </cell>
          <cell r="R182">
            <v>115.19090282131363</v>
          </cell>
          <cell r="V182">
            <v>45.002317836334306</v>
          </cell>
          <cell r="W182">
            <v>38.264705835606449</v>
          </cell>
          <cell r="X182">
            <v>2.643613754914421</v>
          </cell>
          <cell r="Y182">
            <v>553.85841065609566</v>
          </cell>
        </row>
        <row r="183">
          <cell r="O183">
            <v>110</v>
          </cell>
          <cell r="P183">
            <v>109.2</v>
          </cell>
          <cell r="Q183">
            <v>102.59091534325668</v>
          </cell>
          <cell r="R183">
            <v>115.80908465674332</v>
          </cell>
          <cell r="V183">
            <v>54.002781403600999</v>
          </cell>
          <cell r="W183">
            <v>39.04299466557692</v>
          </cell>
          <cell r="X183">
            <v>2.6775715385162528</v>
          </cell>
          <cell r="Y183">
            <v>569.30521202842363</v>
          </cell>
        </row>
        <row r="184">
          <cell r="O184">
            <v>110</v>
          </cell>
          <cell r="P184">
            <v>109.8</v>
          </cell>
          <cell r="Q184">
            <v>103.17278338968764</v>
          </cell>
          <cell r="R184">
            <v>116.42721661031236</v>
          </cell>
          <cell r="V184">
            <v>43.202225122880897</v>
          </cell>
          <cell r="W184">
            <v>39.83711357942309</v>
          </cell>
          <cell r="X184">
            <v>2.7120203681223303</v>
          </cell>
          <cell r="Y184">
            <v>585.1709806437085</v>
          </cell>
        </row>
        <row r="185">
          <cell r="O185">
            <v>110</v>
          </cell>
          <cell r="P185">
            <v>110.39999999999999</v>
          </cell>
          <cell r="Q185">
            <v>103.75470090966553</v>
          </cell>
          <cell r="R185">
            <v>117.04529909033445</v>
          </cell>
          <cell r="V185">
            <v>34.561780098304794</v>
          </cell>
          <cell r="W185">
            <v>40.647384554726877</v>
          </cell>
          <cell r="X185">
            <v>2.7469675090609056</v>
          </cell>
          <cell r="Y185">
            <v>601.46684141330934</v>
          </cell>
        </row>
        <row r="186">
          <cell r="O186">
            <v>111</v>
          </cell>
          <cell r="P186">
            <v>111</v>
          </cell>
          <cell r="Q186">
            <v>104.33666750041692</v>
          </cell>
          <cell r="R186">
            <v>117.66333249958308</v>
          </cell>
          <cell r="V186">
            <v>41.474136117965607</v>
          </cell>
          <cell r="W186">
            <v>41.474136117965607</v>
          </cell>
          <cell r="X186">
            <v>2.7824203392944091</v>
          </cell>
          <cell r="Y186">
            <v>618.2042096370451</v>
          </cell>
        </row>
        <row r="187">
          <cell r="O187">
            <v>112</v>
          </cell>
          <cell r="P187">
            <v>111.6</v>
          </cell>
          <cell r="Q187">
            <v>104.91868276460397</v>
          </cell>
          <cell r="R187">
            <v>118.28131723539602</v>
          </cell>
          <cell r="V187">
            <v>49.768963341558837</v>
          </cell>
          <cell r="W187">
            <v>42.317703477713884</v>
          </cell>
          <cell r="X187">
            <v>2.8183863511657021</v>
          </cell>
          <cell r="Y187">
            <v>635.39479847645327</v>
          </cell>
        </row>
        <row r="188">
          <cell r="O188">
            <v>113</v>
          </cell>
          <cell r="P188">
            <v>112.2</v>
          </cell>
          <cell r="Q188">
            <v>105.50074631022231</v>
          </cell>
          <cell r="R188">
            <v>118.89925368977769</v>
          </cell>
          <cell r="V188">
            <v>59.722756009870402</v>
          </cell>
          <cell r="W188">
            <v>43.178428660554822</v>
          </cell>
          <cell r="X188">
            <v>2.8548731531726426</v>
          </cell>
          <cell r="Y188">
            <v>653.05062661811291</v>
          </cell>
        </row>
        <row r="189">
          <cell r="O189">
            <v>113</v>
          </cell>
          <cell r="P189">
            <v>112.8</v>
          </cell>
          <cell r="Q189">
            <v>106.08285775050133</v>
          </cell>
          <cell r="R189">
            <v>119.51714224949866</v>
          </cell>
          <cell r="V189">
            <v>47.778204807896429</v>
          </cell>
          <cell r="W189">
            <v>44.056660649755571</v>
          </cell>
          <cell r="X189">
            <v>2.8918884717717352</v>
          </cell>
          <cell r="Y189">
            <v>671.18402613174101</v>
          </cell>
        </row>
        <row r="190">
          <cell r="O190">
            <v>114</v>
          </cell>
          <cell r="P190">
            <v>113.39999999999999</v>
          </cell>
          <cell r="Q190">
            <v>106.6650167038069</v>
          </cell>
          <cell r="R190">
            <v>120.13498329619308</v>
          </cell>
          <cell r="V190">
            <v>57.333845769475829</v>
          </cell>
          <cell r="W190">
            <v>44.952755526763532</v>
          </cell>
          <cell r="X190">
            <v>2.9294401532109537</v>
          </cell>
          <cell r="Y190">
            <v>689.80765052804679</v>
          </cell>
        </row>
        <row r="191">
          <cell r="O191">
            <v>115</v>
          </cell>
          <cell r="P191">
            <v>114</v>
          </cell>
          <cell r="Q191">
            <v>107.24722279354634</v>
          </cell>
          <cell r="R191">
            <v>120.75277720645366</v>
          </cell>
          <cell r="V191">
            <v>68.800614923370773</v>
          </cell>
          <cell r="W191">
            <v>45.867076615580515</v>
          </cell>
          <cell r="X191">
            <v>2.9675361653924899</v>
          </cell>
          <cell r="Y191">
            <v>708.934483021299</v>
          </cell>
        </row>
        <row r="192">
          <cell r="O192">
            <v>115</v>
          </cell>
          <cell r="P192">
            <v>114.6</v>
          </cell>
          <cell r="Q192">
            <v>107.82947564807569</v>
          </cell>
          <cell r="R192">
            <v>121.3705243519243</v>
          </cell>
          <cell r="V192">
            <v>55.040491938696753</v>
          </cell>
          <cell r="W192">
            <v>46.799994630073343</v>
          </cell>
          <cell r="X192">
            <v>3.0061845997657568</v>
          </cell>
          <cell r="Y192">
            <v>728.57784500178661</v>
          </cell>
        </row>
        <row r="193">
          <cell r="O193">
            <v>116</v>
          </cell>
          <cell r="P193">
            <v>115.19999999999999</v>
          </cell>
          <cell r="Q193">
            <v>108.41177490060913</v>
          </cell>
          <cell r="R193">
            <v>121.98822509939085</v>
          </cell>
          <cell r="V193">
            <v>66.048590326436255</v>
          </cell>
          <cell r="W193">
            <v>47.751887824280786</v>
          </cell>
          <cell r="X193">
            <v>3.0453936732511022</v>
          </cell>
          <cell r="Y193">
            <v>748.75140472345845</v>
          </cell>
        </row>
        <row r="194">
          <cell r="O194">
            <v>116</v>
          </cell>
          <cell r="P194">
            <v>115.8</v>
          </cell>
          <cell r="Q194">
            <v>108.99412018913057</v>
          </cell>
          <cell r="R194">
            <v>122.60587981086942</v>
          </cell>
          <cell r="V194">
            <v>52.838872261148822</v>
          </cell>
          <cell r="W194">
            <v>48.723142145777679</v>
          </cell>
          <cell r="X194">
            <v>3.085171730194785</v>
          </cell>
          <cell r="Y194">
            <v>769.46918621213229</v>
          </cell>
        </row>
        <row r="195">
          <cell r="O195">
            <v>117</v>
          </cell>
          <cell r="P195">
            <v>116.39999999999999</v>
          </cell>
          <cell r="Q195">
            <v>109.57651115630721</v>
          </cell>
          <cell r="R195">
            <v>123.22348884369278</v>
          </cell>
          <cell r="V195">
            <v>63.406646713378727</v>
          </cell>
          <cell r="W195">
            <v>49.714151392158335</v>
          </cell>
          <cell r="X195">
            <v>3.1255272443557445</v>
          </cell>
          <cell r="Y195">
            <v>790.74557839980719</v>
          </cell>
        </row>
        <row r="196">
          <cell r="O196">
            <v>118</v>
          </cell>
          <cell r="P196">
            <v>117</v>
          </cell>
          <cell r="Q196">
            <v>110.15894744940518</v>
          </cell>
          <cell r="R196">
            <v>123.84105255059482</v>
          </cell>
          <cell r="V196">
            <v>76.087976056054217</v>
          </cell>
          <cell r="W196">
            <v>50.725317370702811</v>
          </cell>
          <cell r="X196">
            <v>3.1664688209244169</v>
          </cell>
          <cell r="Y196">
            <v>812.59534449082219</v>
          </cell>
        </row>
        <row r="197">
          <cell r="O197">
            <v>118</v>
          </cell>
          <cell r="P197">
            <v>117.6</v>
          </cell>
          <cell r="Q197">
            <v>110.7414287202071</v>
          </cell>
          <cell r="R197">
            <v>124.45857127979289</v>
          </cell>
          <cell r="V197">
            <v>60.870380844843496</v>
          </cell>
          <cell r="W197">
            <v>51.757050061290698</v>
          </cell>
          <cell r="X197">
            <v>3.2080051985745297</v>
          </cell>
          <cell r="Y197">
            <v>835.03363156558066</v>
          </cell>
        </row>
        <row r="198">
          <cell r="O198">
            <v>119</v>
          </cell>
          <cell r="P198">
            <v>118.19999999999999</v>
          </cell>
          <cell r="Q198">
            <v>111.32395462493156</v>
          </cell>
          <cell r="R198">
            <v>125.07604537506842</v>
          </cell>
          <cell r="V198">
            <v>73.044457013812362</v>
          </cell>
          <cell r="W198">
            <v>52.80976778262859</v>
          </cell>
          <cell r="X198">
            <v>3.2501452515479574</v>
          </cell>
          <cell r="Y198">
            <v>858.07598042791835</v>
          </cell>
        </row>
        <row r="199">
          <cell r="O199">
            <v>120</v>
          </cell>
          <cell r="P199">
            <v>118.8</v>
          </cell>
          <cell r="Q199">
            <v>111.90652482415436</v>
          </cell>
          <cell r="R199">
            <v>125.69347517584563</v>
          </cell>
          <cell r="V199">
            <v>87.653348416574531</v>
          </cell>
          <cell r="W199">
            <v>53.883897361858445</v>
          </cell>
          <cell r="X199">
            <v>3.2928979917734078</v>
          </cell>
          <cell r="Y199">
            <v>881.73833570216789</v>
          </cell>
        </row>
        <row r="200">
          <cell r="O200">
            <v>121</v>
          </cell>
          <cell r="P200">
            <v>119.39999999999999</v>
          </cell>
          <cell r="Q200">
            <v>112.48913898273159</v>
          </cell>
          <cell r="R200">
            <v>126.31086101726839</v>
          </cell>
          <cell r="V200">
            <v>105.1840180998897</v>
          </cell>
          <cell r="W200">
            <v>54.979874307615738</v>
          </cell>
          <cell r="X200">
            <v>3.3362725710195065</v>
          </cell>
          <cell r="Y200">
            <v>906.03705618618392</v>
          </cell>
        </row>
        <row r="201">
          <cell r="O201">
            <v>121</v>
          </cell>
          <cell r="P201">
            <v>120</v>
          </cell>
          <cell r="Q201">
            <v>113.07179676972449</v>
          </cell>
          <cell r="R201">
            <v>126.92820323027551</v>
          </cell>
          <cell r="V201">
            <v>84.147214479911469</v>
          </cell>
          <cell r="W201">
            <v>56.098142986607648</v>
          </cell>
          <cell r="X201">
            <v>3.380278283082621</v>
          </cell>
          <cell r="Y201">
            <v>930.98892546680827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A862D-BFA9-4199-BD75-804C5A99B288}">
  <dimension ref="A1:Z201"/>
  <sheetViews>
    <sheetView workbookViewId="0">
      <selection activeCell="L11" sqref="L11"/>
    </sheetView>
  </sheetViews>
  <sheetFormatPr defaultRowHeight="15" x14ac:dyDescent="0.25"/>
  <cols>
    <col min="2" max="2" width="9" style="1" customWidth="1"/>
    <col min="3" max="3" width="2.42578125" customWidth="1"/>
    <col min="4" max="4" width="9.42578125" customWidth="1"/>
    <col min="6" max="6" width="26.28515625" customWidth="1"/>
    <col min="7" max="7" width="12.85546875" customWidth="1"/>
    <col min="8" max="8" width="17" customWidth="1"/>
    <col min="9" max="9" width="23.140625" customWidth="1"/>
    <col min="10" max="10" width="17.42578125" customWidth="1"/>
    <col min="11" max="11" width="11.5703125" customWidth="1"/>
    <col min="12" max="12" width="11.7109375" customWidth="1"/>
    <col min="13" max="13" width="15.7109375" customWidth="1"/>
    <col min="14" max="14" width="9.28515625" customWidth="1"/>
    <col min="16" max="16" width="10" customWidth="1"/>
    <col min="17" max="17" width="13.5703125" customWidth="1"/>
    <col min="22" max="22" width="11.7109375" customWidth="1"/>
    <col min="23" max="23" width="10.42578125" customWidth="1"/>
    <col min="24" max="24" width="10.7109375" customWidth="1"/>
    <col min="25" max="25" width="12.5703125" customWidth="1"/>
    <col min="26" max="26" width="11.5703125" customWidth="1"/>
  </cols>
  <sheetData>
    <row r="1" spans="1:26" x14ac:dyDescent="0.25">
      <c r="A1">
        <v>1</v>
      </c>
      <c r="B1" s="1">
        <f ca="1">RANDBETWEEN(0, 100)</f>
        <v>34</v>
      </c>
      <c r="D1" s="2" t="str">
        <f t="shared" ref="D1:D64" ca="1" si="0">IF((B1&lt;=$F$9),"Win","Lose")</f>
        <v>Win</v>
      </c>
      <c r="M1" t="s">
        <v>0</v>
      </c>
      <c r="O1" t="s">
        <v>1</v>
      </c>
      <c r="P1" t="s">
        <v>2</v>
      </c>
      <c r="Q1" t="s">
        <v>3</v>
      </c>
      <c r="R1" t="s">
        <v>4</v>
      </c>
      <c r="S1" t="s">
        <v>5</v>
      </c>
      <c r="T1" t="s">
        <v>6</v>
      </c>
      <c r="U1" t="s">
        <v>7</v>
      </c>
      <c r="V1" t="s">
        <v>8</v>
      </c>
      <c r="W1" t="s">
        <v>9</v>
      </c>
      <c r="X1" t="s">
        <v>10</v>
      </c>
      <c r="Y1" t="s">
        <v>11</v>
      </c>
      <c r="Z1" t="s">
        <v>12</v>
      </c>
    </row>
    <row r="2" spans="1:26" x14ac:dyDescent="0.25">
      <c r="A2">
        <v>2</v>
      </c>
      <c r="B2" s="1">
        <f t="shared" ref="B2:B65" ca="1" si="1">RANDBETWEEN(0, 100)</f>
        <v>2</v>
      </c>
      <c r="D2" s="2" t="str">
        <f t="shared" ca="1" si="0"/>
        <v>Win</v>
      </c>
      <c r="F2" t="s">
        <v>13</v>
      </c>
      <c r="M2">
        <f>1*J5^A1</f>
        <v>1.0233368704982297</v>
      </c>
      <c r="N2">
        <f t="shared" ref="N2:N33" ca="1" si="2">IF(D1 = "Win", 1, 0)</f>
        <v>1</v>
      </c>
      <c r="O2">
        <f>SQRT(A1*F8*(1-F8))</f>
        <v>0.48</v>
      </c>
      <c r="P2">
        <f ca="1">N2</f>
        <v>1</v>
      </c>
      <c r="Q2">
        <f t="shared" ref="Q2:Q33" si="3">$F$8*A1</f>
        <v>0.64</v>
      </c>
      <c r="R2">
        <f>Q2-O2</f>
        <v>0.16000000000000003</v>
      </c>
      <c r="S2">
        <f>Q2+O2</f>
        <v>1.1200000000000001</v>
      </c>
      <c r="T2">
        <f>R2-Q2</f>
        <v>-0.48</v>
      </c>
      <c r="U2">
        <f>S2-Q2</f>
        <v>0.48000000000000009</v>
      </c>
      <c r="V2">
        <f ca="1">P2-Q2</f>
        <v>0.36</v>
      </c>
      <c r="W2">
        <f ca="1">M2*$I$5^V2</f>
        <v>1.1000000000000001</v>
      </c>
      <c r="X2">
        <f>M2</f>
        <v>1.0233368704982297</v>
      </c>
      <c r="Y2">
        <f t="shared" ref="Y2:Y33" si="4">M2/$I$5^U2</f>
        <v>0.92936548081735271</v>
      </c>
      <c r="Z2">
        <f t="shared" ref="Z2:Z33" si="5">M2*$I$5^U2</f>
        <v>1.1268100355955866</v>
      </c>
    </row>
    <row r="3" spans="1:26" x14ac:dyDescent="0.25">
      <c r="A3">
        <v>3</v>
      </c>
      <c r="B3" s="1">
        <f t="shared" ca="1" si="1"/>
        <v>62</v>
      </c>
      <c r="C3">
        <f>I14</f>
        <v>107.63532470182743</v>
      </c>
      <c r="D3" s="2" t="str">
        <f t="shared" ca="1" si="0"/>
        <v>Win</v>
      </c>
      <c r="M3">
        <f>1*J5^A2</f>
        <v>1.0472183505211106</v>
      </c>
      <c r="N3">
        <f t="shared" ca="1" si="2"/>
        <v>1</v>
      </c>
      <c r="O3">
        <f t="shared" ref="O3:O34" si="6">SQRT(A2*$F$8*(1-$F$8))</f>
        <v>0.67882250993908566</v>
      </c>
      <c r="P3">
        <f ca="1">P2+N3</f>
        <v>2</v>
      </c>
      <c r="Q3">
        <f t="shared" si="3"/>
        <v>1.28</v>
      </c>
      <c r="R3">
        <f t="shared" ref="R3:R66" si="7">Q3-O3</f>
        <v>0.60117749006091437</v>
      </c>
      <c r="S3">
        <f t="shared" ref="S3:S66" si="8">Q3+O3</f>
        <v>1.9588225099390857</v>
      </c>
      <c r="T3">
        <f t="shared" ref="T3:T66" si="9">R3-Q3</f>
        <v>-0.67882250993908566</v>
      </c>
      <c r="U3">
        <f t="shared" ref="U3:U66" si="10">S3-Q3</f>
        <v>0.67882250993908566</v>
      </c>
      <c r="V3">
        <f t="shared" ref="V3:V66" ca="1" si="11">P3-Q3</f>
        <v>0.72</v>
      </c>
      <c r="W3">
        <f t="shared" ref="W3:W66" ca="1" si="12">M3*$I$5^V3</f>
        <v>1.21</v>
      </c>
      <c r="X3">
        <f t="shared" ref="X3:X66" si="13">M3</f>
        <v>1.0472183505211106</v>
      </c>
      <c r="Y3">
        <f t="shared" si="4"/>
        <v>0.91385594780545265</v>
      </c>
      <c r="Z3">
        <f t="shared" si="5"/>
        <v>1.2000428254602997</v>
      </c>
    </row>
    <row r="4" spans="1:26" x14ac:dyDescent="0.25">
      <c r="A4">
        <v>4</v>
      </c>
      <c r="B4" s="1">
        <f t="shared" ca="1" si="1"/>
        <v>76</v>
      </c>
      <c r="C4">
        <f>I12</f>
        <v>114.42354980121829</v>
      </c>
      <c r="D4" s="2" t="str">
        <f t="shared" ca="1" si="0"/>
        <v>Lose</v>
      </c>
      <c r="F4" t="s">
        <v>14</v>
      </c>
      <c r="G4" t="s">
        <v>15</v>
      </c>
      <c r="H4" t="s">
        <v>16</v>
      </c>
      <c r="I4" t="s">
        <v>17</v>
      </c>
      <c r="J4" t="s">
        <v>18</v>
      </c>
      <c r="M4">
        <f>1*J5^A3</f>
        <v>1.0716571495505915</v>
      </c>
      <c r="N4">
        <f t="shared" ca="1" si="2"/>
        <v>1</v>
      </c>
      <c r="O4">
        <f t="shared" si="6"/>
        <v>0.83138438763306111</v>
      </c>
      <c r="P4">
        <f t="shared" ref="P4:P67" ca="1" si="14">P3+N4</f>
        <v>3</v>
      </c>
      <c r="Q4">
        <f t="shared" si="3"/>
        <v>1.92</v>
      </c>
      <c r="R4">
        <f t="shared" si="7"/>
        <v>1.0886156123669388</v>
      </c>
      <c r="S4">
        <f t="shared" si="8"/>
        <v>2.751384387633061</v>
      </c>
      <c r="T4">
        <f t="shared" si="9"/>
        <v>-0.83138438763306111</v>
      </c>
      <c r="U4">
        <f t="shared" si="10"/>
        <v>0.83138438763306111</v>
      </c>
      <c r="V4">
        <f t="shared" ca="1" si="11"/>
        <v>1.08</v>
      </c>
      <c r="W4">
        <f t="shared" ca="1" si="12"/>
        <v>1.3310000000000002</v>
      </c>
      <c r="X4">
        <f t="shared" si="13"/>
        <v>1.0716571495505915</v>
      </c>
      <c r="Y4">
        <f t="shared" si="4"/>
        <v>0.90698597237223921</v>
      </c>
      <c r="Z4">
        <f t="shared" si="5"/>
        <v>1.266225808519517</v>
      </c>
    </row>
    <row r="5" spans="1:26" x14ac:dyDescent="0.25">
      <c r="A5">
        <v>5</v>
      </c>
      <c r="B5" s="1">
        <f t="shared" ca="1" si="1"/>
        <v>19</v>
      </c>
      <c r="C5">
        <f>I10</f>
        <v>121.21177490060914</v>
      </c>
      <c r="D5" s="2" t="str">
        <f t="shared" ca="1" si="0"/>
        <v>Win</v>
      </c>
      <c r="F5">
        <v>1000</v>
      </c>
      <c r="G5" s="3">
        <v>0.1</v>
      </c>
      <c r="H5">
        <v>1</v>
      </c>
      <c r="I5" s="4">
        <f>F5*(1+(G5*H5))/(F5*(1-G5))</f>
        <v>1.2222222222222223</v>
      </c>
      <c r="J5">
        <f>(F5*(1+(G5*H5))^F8)*(F5*(1-G5)^(1-F8))/(F5*F5)</f>
        <v>1.0233368704982297</v>
      </c>
      <c r="M5">
        <f>1*J5^A4</f>
        <v>1.0966662736681556</v>
      </c>
      <c r="N5">
        <f t="shared" ca="1" si="2"/>
        <v>0</v>
      </c>
      <c r="O5">
        <f t="shared" si="6"/>
        <v>0.96</v>
      </c>
      <c r="P5">
        <f t="shared" ca="1" si="14"/>
        <v>3</v>
      </c>
      <c r="Q5">
        <f t="shared" si="3"/>
        <v>2.56</v>
      </c>
      <c r="R5">
        <f t="shared" si="7"/>
        <v>1.6</v>
      </c>
      <c r="S5">
        <f t="shared" si="8"/>
        <v>3.52</v>
      </c>
      <c r="T5">
        <f t="shared" si="9"/>
        <v>-0.96</v>
      </c>
      <c r="U5">
        <f t="shared" si="10"/>
        <v>0.96</v>
      </c>
      <c r="V5">
        <f t="shared" ca="1" si="11"/>
        <v>0.43999999999999995</v>
      </c>
      <c r="W5">
        <f t="shared" ca="1" si="12"/>
        <v>1.1979</v>
      </c>
      <c r="X5">
        <f t="shared" si="13"/>
        <v>1.0966662736681556</v>
      </c>
      <c r="Y5">
        <f t="shared" si="4"/>
        <v>0.90450363994590255</v>
      </c>
      <c r="Z5">
        <f t="shared" si="5"/>
        <v>1.3296540364095482</v>
      </c>
    </row>
    <row r="6" spans="1:26" x14ac:dyDescent="0.25">
      <c r="A6">
        <v>6</v>
      </c>
      <c r="B6" s="1">
        <f t="shared" ca="1" si="1"/>
        <v>15</v>
      </c>
      <c r="C6">
        <f>I11</f>
        <v>134.78822509939084</v>
      </c>
      <c r="D6" s="2" t="str">
        <f ca="1">IF((B6&lt;=$F$9),"Win","Lose")</f>
        <v>Win</v>
      </c>
      <c r="M6">
        <f>1*J5^A5</f>
        <v>1.1222590324765256</v>
      </c>
      <c r="N6">
        <f t="shared" ca="1" si="2"/>
        <v>1</v>
      </c>
      <c r="O6">
        <f t="shared" si="6"/>
        <v>1.0733126291998991</v>
      </c>
      <c r="P6">
        <f t="shared" ca="1" si="14"/>
        <v>4</v>
      </c>
      <c r="Q6">
        <f t="shared" si="3"/>
        <v>3.2</v>
      </c>
      <c r="R6">
        <f t="shared" si="7"/>
        <v>2.1266873708001013</v>
      </c>
      <c r="S6">
        <f t="shared" si="8"/>
        <v>4.2733126291998991</v>
      </c>
      <c r="T6">
        <f t="shared" si="9"/>
        <v>-1.0733126291998989</v>
      </c>
      <c r="U6">
        <f t="shared" si="10"/>
        <v>1.0733126291998989</v>
      </c>
      <c r="V6">
        <f t="shared" ca="1" si="11"/>
        <v>0.79999999999999982</v>
      </c>
      <c r="W6">
        <f t="shared" ca="1" si="12"/>
        <v>1.31769</v>
      </c>
      <c r="X6">
        <f t="shared" si="13"/>
        <v>1.1222590324765256</v>
      </c>
      <c r="Y6">
        <f t="shared" si="4"/>
        <v>0.90480236118736979</v>
      </c>
      <c r="Z6">
        <f t="shared" si="5"/>
        <v>1.3919783921898194</v>
      </c>
    </row>
    <row r="7" spans="1:26" x14ac:dyDescent="0.25">
      <c r="A7">
        <v>7</v>
      </c>
      <c r="B7" s="1">
        <f t="shared" ca="1" si="1"/>
        <v>96</v>
      </c>
      <c r="C7">
        <f>I13</f>
        <v>141.57645019878171</v>
      </c>
      <c r="D7" s="2" t="str">
        <f t="shared" ca="1" si="0"/>
        <v>Lose</v>
      </c>
      <c r="F7" t="s">
        <v>19</v>
      </c>
      <c r="G7" t="s">
        <v>20</v>
      </c>
      <c r="H7" t="s">
        <v>21</v>
      </c>
      <c r="I7" t="s">
        <v>22</v>
      </c>
      <c r="J7" t="s">
        <v>17</v>
      </c>
      <c r="M7">
        <f>1*$J$5^A6</f>
        <v>1.1484490461828987</v>
      </c>
      <c r="N7">
        <f t="shared" ca="1" si="2"/>
        <v>1</v>
      </c>
      <c r="O7">
        <f t="shared" si="6"/>
        <v>1.1757550765359255</v>
      </c>
      <c r="P7">
        <f t="shared" ca="1" si="14"/>
        <v>5</v>
      </c>
      <c r="Q7">
        <f t="shared" si="3"/>
        <v>3.84</v>
      </c>
      <c r="R7">
        <f t="shared" si="7"/>
        <v>2.6642449234640742</v>
      </c>
      <c r="S7">
        <f t="shared" si="8"/>
        <v>5.0157550765359256</v>
      </c>
      <c r="T7">
        <f t="shared" si="9"/>
        <v>-1.1757550765359257</v>
      </c>
      <c r="U7">
        <f t="shared" si="10"/>
        <v>1.1757550765359257</v>
      </c>
      <c r="V7">
        <f t="shared" ca="1" si="11"/>
        <v>1.1600000000000001</v>
      </c>
      <c r="W7">
        <f t="shared" ca="1" si="12"/>
        <v>1.4494589999999998</v>
      </c>
      <c r="X7">
        <f t="shared" si="13"/>
        <v>1.1484490461828987</v>
      </c>
      <c r="Y7">
        <f t="shared" si="4"/>
        <v>0.90707765757426817</v>
      </c>
      <c r="Z7">
        <f t="shared" si="5"/>
        <v>1.4540488354718628</v>
      </c>
    </row>
    <row r="8" spans="1:26" x14ac:dyDescent="0.25">
      <c r="A8">
        <v>8</v>
      </c>
      <c r="B8" s="1">
        <f t="shared" ca="1" si="1"/>
        <v>49</v>
      </c>
      <c r="C8">
        <f>I15</f>
        <v>148.36467529817256</v>
      </c>
      <c r="D8" s="2" t="str">
        <f t="shared" ca="1" si="0"/>
        <v>Win</v>
      </c>
      <c r="F8" s="3">
        <v>0.64</v>
      </c>
      <c r="G8">
        <v>200</v>
      </c>
      <c r="H8">
        <v>119</v>
      </c>
      <c r="I8" s="4">
        <f>F8*G8</f>
        <v>128</v>
      </c>
      <c r="J8" s="4">
        <f>H8-F8*G8</f>
        <v>-9</v>
      </c>
      <c r="K8" s="4"/>
      <c r="M8">
        <f t="shared" ref="M8:M71" si="15">1*$J$5^A7</f>
        <v>1.1752502528474846</v>
      </c>
      <c r="N8">
        <f t="shared" ca="1" si="2"/>
        <v>0</v>
      </c>
      <c r="O8">
        <f t="shared" si="6"/>
        <v>1.2699606293110035</v>
      </c>
      <c r="P8">
        <f t="shared" ca="1" si="14"/>
        <v>5</v>
      </c>
      <c r="Q8">
        <f t="shared" si="3"/>
        <v>4.4800000000000004</v>
      </c>
      <c r="R8">
        <f t="shared" si="7"/>
        <v>3.2100393706889969</v>
      </c>
      <c r="S8">
        <f t="shared" si="8"/>
        <v>5.7499606293110039</v>
      </c>
      <c r="T8">
        <f t="shared" si="9"/>
        <v>-1.2699606293110035</v>
      </c>
      <c r="U8">
        <f t="shared" si="10"/>
        <v>1.2699606293110035</v>
      </c>
      <c r="V8">
        <f t="shared" ca="1" si="11"/>
        <v>0.51999999999999957</v>
      </c>
      <c r="W8">
        <f t="shared" ca="1" si="12"/>
        <v>1.3045131000000001</v>
      </c>
      <c r="X8">
        <f t="shared" si="13"/>
        <v>1.1752502528474846</v>
      </c>
      <c r="Y8">
        <f t="shared" si="4"/>
        <v>0.91086300054330471</v>
      </c>
      <c r="Z8">
        <f t="shared" si="5"/>
        <v>1.5163785947988018</v>
      </c>
    </row>
    <row r="9" spans="1:26" x14ac:dyDescent="0.25">
      <c r="A9">
        <v>9</v>
      </c>
      <c r="B9" s="1">
        <f t="shared" ca="1" si="1"/>
        <v>7</v>
      </c>
      <c r="D9" s="2" t="str">
        <f t="shared" ca="1" si="0"/>
        <v>Win</v>
      </c>
      <c r="F9">
        <f>F8*100</f>
        <v>64</v>
      </c>
      <c r="I9">
        <f>SQRT(G8*F8*(1-F8))</f>
        <v>6.7882250993908562</v>
      </c>
      <c r="J9" s="5">
        <f>_xlfn.PERCENTRANK.INC($C$3:$C$8, H8)</f>
        <v>0.33400000000000002</v>
      </c>
      <c r="K9" s="5"/>
      <c r="M9">
        <f t="shared" si="15"/>
        <v>1.2026769158011981</v>
      </c>
      <c r="N9">
        <f t="shared" ca="1" si="2"/>
        <v>1</v>
      </c>
      <c r="O9">
        <f t="shared" si="6"/>
        <v>1.3576450198781713</v>
      </c>
      <c r="P9">
        <f t="shared" ca="1" si="14"/>
        <v>6</v>
      </c>
      <c r="Q9">
        <f t="shared" si="3"/>
        <v>5.12</v>
      </c>
      <c r="R9">
        <f t="shared" si="7"/>
        <v>3.7623549801218288</v>
      </c>
      <c r="S9">
        <f t="shared" si="8"/>
        <v>6.477645019878171</v>
      </c>
      <c r="T9">
        <f t="shared" si="9"/>
        <v>-1.3576450198781713</v>
      </c>
      <c r="U9">
        <f t="shared" si="10"/>
        <v>1.3576450198781709</v>
      </c>
      <c r="V9">
        <f t="shared" ca="1" si="11"/>
        <v>0.87999999999999989</v>
      </c>
      <c r="W9">
        <f t="shared" ca="1" si="12"/>
        <v>1.4349644100000001</v>
      </c>
      <c r="X9">
        <f t="shared" si="13"/>
        <v>1.2026769158011981</v>
      </c>
      <c r="Y9">
        <f t="shared" si="4"/>
        <v>0.91586185882297322</v>
      </c>
      <c r="Z9">
        <f t="shared" si="5"/>
        <v>1.5793121526645675</v>
      </c>
    </row>
    <row r="10" spans="1:26" x14ac:dyDescent="0.25">
      <c r="A10">
        <v>10</v>
      </c>
      <c r="B10" s="1">
        <f t="shared" ca="1" si="1"/>
        <v>77</v>
      </c>
      <c r="D10" s="2" t="str">
        <f t="shared" ca="1" si="0"/>
        <v>Lose</v>
      </c>
      <c r="H10" t="s">
        <v>23</v>
      </c>
      <c r="I10">
        <f>I8-I9</f>
        <v>121.21177490060914</v>
      </c>
      <c r="J10">
        <f>M201/I5^I9</f>
        <v>25.830295208467682</v>
      </c>
      <c r="K10" s="5">
        <f>J10/M201</f>
        <v>0.25609729409454346</v>
      </c>
      <c r="L10" s="5">
        <f>0-(1-K10)</f>
        <v>-0.7439027059054566</v>
      </c>
      <c r="M10">
        <f t="shared" si="15"/>
        <v>1.230743631236461</v>
      </c>
      <c r="N10">
        <f t="shared" ca="1" si="2"/>
        <v>1</v>
      </c>
      <c r="O10">
        <f t="shared" si="6"/>
        <v>1.44</v>
      </c>
      <c r="P10">
        <f t="shared" ca="1" si="14"/>
        <v>7</v>
      </c>
      <c r="Q10">
        <f t="shared" si="3"/>
        <v>5.76</v>
      </c>
      <c r="R10">
        <f t="shared" si="7"/>
        <v>4.32</v>
      </c>
      <c r="S10">
        <f t="shared" si="8"/>
        <v>7.1999999999999993</v>
      </c>
      <c r="T10">
        <f t="shared" si="9"/>
        <v>-1.4399999999999995</v>
      </c>
      <c r="U10">
        <f t="shared" si="10"/>
        <v>1.4399999999999995</v>
      </c>
      <c r="V10">
        <f t="shared" ca="1" si="11"/>
        <v>1.2400000000000002</v>
      </c>
      <c r="W10">
        <f t="shared" ca="1" si="12"/>
        <v>1.5784608510000002</v>
      </c>
      <c r="X10">
        <f t="shared" si="13"/>
        <v>1.230743631236461</v>
      </c>
      <c r="Y10">
        <f t="shared" si="4"/>
        <v>0.92187352770227748</v>
      </c>
      <c r="Z10">
        <f t="shared" si="5"/>
        <v>1.6430994494488811</v>
      </c>
    </row>
    <row r="11" spans="1:26" x14ac:dyDescent="0.25">
      <c r="A11">
        <v>11</v>
      </c>
      <c r="B11" s="1">
        <f t="shared" ca="1" si="1"/>
        <v>26</v>
      </c>
      <c r="D11" s="2" t="str">
        <f t="shared" ca="1" si="0"/>
        <v>Win</v>
      </c>
      <c r="H11" t="s">
        <v>23</v>
      </c>
      <c r="I11">
        <f>I8+I9</f>
        <v>134.78822509939084</v>
      </c>
      <c r="J11">
        <f>M201*I5^I9</f>
        <v>393.83960765227181</v>
      </c>
      <c r="K11" s="6">
        <f>J11/M201</f>
        <v>3.9047659739459406</v>
      </c>
      <c r="M11">
        <f t="shared" si="15"/>
        <v>1.2594653359751473</v>
      </c>
      <c r="N11">
        <f t="shared" ca="1" si="2"/>
        <v>0</v>
      </c>
      <c r="O11">
        <f t="shared" si="6"/>
        <v>1.517893276880822</v>
      </c>
      <c r="P11">
        <f t="shared" ca="1" si="14"/>
        <v>7</v>
      </c>
      <c r="Q11">
        <f t="shared" si="3"/>
        <v>6.4</v>
      </c>
      <c r="R11">
        <f t="shared" si="7"/>
        <v>4.8821067231191781</v>
      </c>
      <c r="S11">
        <f t="shared" si="8"/>
        <v>7.9178932768808226</v>
      </c>
      <c r="T11">
        <f t="shared" si="9"/>
        <v>-1.5178932768808222</v>
      </c>
      <c r="U11">
        <f t="shared" si="10"/>
        <v>1.5178932768808222</v>
      </c>
      <c r="V11">
        <f t="shared" ca="1" si="11"/>
        <v>0.59999999999999964</v>
      </c>
      <c r="W11">
        <f t="shared" ca="1" si="12"/>
        <v>1.4206147659000001</v>
      </c>
      <c r="X11">
        <f t="shared" si="13"/>
        <v>1.2594653359751473</v>
      </c>
      <c r="Y11">
        <f t="shared" si="4"/>
        <v>0.9287558305442527</v>
      </c>
      <c r="Z11">
        <f t="shared" si="5"/>
        <v>1.7079332159814744</v>
      </c>
    </row>
    <row r="12" spans="1:26" x14ac:dyDescent="0.25">
      <c r="A12">
        <v>12</v>
      </c>
      <c r="B12" s="1">
        <f t="shared" ca="1" si="1"/>
        <v>13</v>
      </c>
      <c r="D12" s="2" t="str">
        <f t="shared" ca="1" si="0"/>
        <v>Win</v>
      </c>
      <c r="I12">
        <f>I8-(2*I9)</f>
        <v>114.42354980121829</v>
      </c>
      <c r="M12">
        <f t="shared" si="15"/>
        <v>1.2888573154178087</v>
      </c>
      <c r="N12">
        <f t="shared" ca="1" si="2"/>
        <v>1</v>
      </c>
      <c r="O12">
        <f t="shared" si="6"/>
        <v>1.5919798993705918</v>
      </c>
      <c r="P12">
        <f t="shared" ca="1" si="14"/>
        <v>8</v>
      </c>
      <c r="Q12">
        <f t="shared" si="3"/>
        <v>7.04</v>
      </c>
      <c r="R12">
        <f t="shared" si="7"/>
        <v>5.4480201006294084</v>
      </c>
      <c r="S12">
        <f t="shared" si="8"/>
        <v>8.6319798993705916</v>
      </c>
      <c r="T12">
        <f t="shared" si="9"/>
        <v>-1.5919798993705916</v>
      </c>
      <c r="U12">
        <f t="shared" si="10"/>
        <v>1.5919798993705916</v>
      </c>
      <c r="V12">
        <f t="shared" ca="1" si="11"/>
        <v>0.96</v>
      </c>
      <c r="W12">
        <f t="shared" ca="1" si="12"/>
        <v>1.56267624249</v>
      </c>
      <c r="X12">
        <f t="shared" si="13"/>
        <v>1.2888573154178087</v>
      </c>
      <c r="Y12">
        <f t="shared" si="4"/>
        <v>0.93640454493552949</v>
      </c>
      <c r="Z12">
        <f t="shared" si="5"/>
        <v>1.7739695823671697</v>
      </c>
    </row>
    <row r="13" spans="1:26" x14ac:dyDescent="0.25">
      <c r="A13">
        <v>13</v>
      </c>
      <c r="B13" s="1">
        <f t="shared" ca="1" si="1"/>
        <v>5</v>
      </c>
      <c r="D13" s="2" t="str">
        <f t="shared" ca="1" si="0"/>
        <v>Win</v>
      </c>
      <c r="I13">
        <f>I8+(2*I9)</f>
        <v>141.57645019878171</v>
      </c>
      <c r="M13">
        <f t="shared" si="15"/>
        <v>1.3189352116784101</v>
      </c>
      <c r="N13">
        <f t="shared" ca="1" si="2"/>
        <v>1</v>
      </c>
      <c r="O13">
        <f t="shared" si="6"/>
        <v>1.6627687752661222</v>
      </c>
      <c r="P13">
        <f t="shared" ca="1" si="14"/>
        <v>9</v>
      </c>
      <c r="Q13">
        <f t="shared" si="3"/>
        <v>7.68</v>
      </c>
      <c r="R13">
        <f t="shared" si="7"/>
        <v>6.0172312247338775</v>
      </c>
      <c r="S13">
        <f t="shared" si="8"/>
        <v>9.3427687752661228</v>
      </c>
      <c r="T13">
        <f t="shared" si="9"/>
        <v>-1.6627687752661222</v>
      </c>
      <c r="U13">
        <f t="shared" si="10"/>
        <v>1.6627687752661231</v>
      </c>
      <c r="V13">
        <f t="shared" ca="1" si="11"/>
        <v>1.3200000000000003</v>
      </c>
      <c r="W13">
        <f t="shared" ca="1" si="12"/>
        <v>1.718943866739</v>
      </c>
      <c r="X13">
        <f t="shared" si="13"/>
        <v>1.3189352116784101</v>
      </c>
      <c r="Y13">
        <f t="shared" si="4"/>
        <v>0.94474123605078075</v>
      </c>
      <c r="Z13">
        <f t="shared" si="5"/>
        <v>1.8413402805164185</v>
      </c>
    </row>
    <row r="14" spans="1:26" x14ac:dyDescent="0.25">
      <c r="A14">
        <v>14</v>
      </c>
      <c r="B14" s="1">
        <f t="shared" ca="1" si="1"/>
        <v>24</v>
      </c>
      <c r="D14" s="2" t="str">
        <f t="shared" ca="1" si="0"/>
        <v>Win</v>
      </c>
      <c r="I14">
        <f>I8-(3*I9)</f>
        <v>107.63532470182743</v>
      </c>
      <c r="M14">
        <f t="shared" si="15"/>
        <v>1.3497150319089044</v>
      </c>
      <c r="N14">
        <f t="shared" ca="1" si="2"/>
        <v>1</v>
      </c>
      <c r="O14">
        <f t="shared" si="6"/>
        <v>1.7306646122227149</v>
      </c>
      <c r="P14">
        <f t="shared" ca="1" si="14"/>
        <v>10</v>
      </c>
      <c r="Q14">
        <f t="shared" si="3"/>
        <v>8.32</v>
      </c>
      <c r="R14">
        <f t="shared" si="7"/>
        <v>6.5893353877772851</v>
      </c>
      <c r="S14">
        <f t="shared" si="8"/>
        <v>10.050664612222715</v>
      </c>
      <c r="T14">
        <f t="shared" si="9"/>
        <v>-1.7306646122227152</v>
      </c>
      <c r="U14">
        <f t="shared" si="10"/>
        <v>1.7306646122227143</v>
      </c>
      <c r="V14">
        <f t="shared" ca="1" si="11"/>
        <v>1.6799999999999997</v>
      </c>
      <c r="W14">
        <f t="shared" ca="1" si="12"/>
        <v>1.8908382534129</v>
      </c>
      <c r="X14">
        <f t="shared" si="13"/>
        <v>1.3497150319089044</v>
      </c>
      <c r="Y14">
        <f t="shared" si="4"/>
        <v>0.95370565902859472</v>
      </c>
      <c r="Z14">
        <f t="shared" si="5"/>
        <v>1.9101602786088054</v>
      </c>
    </row>
    <row r="15" spans="1:26" x14ac:dyDescent="0.25">
      <c r="A15">
        <v>15</v>
      </c>
      <c r="B15" s="1">
        <f t="shared" ca="1" si="1"/>
        <v>100</v>
      </c>
      <c r="D15" s="2" t="str">
        <f t="shared" ca="1" si="0"/>
        <v>Lose</v>
      </c>
      <c r="I15">
        <f>I8+(3*I9)</f>
        <v>148.36467529817256</v>
      </c>
      <c r="M15">
        <f t="shared" si="15"/>
        <v>1.3812131568180763</v>
      </c>
      <c r="N15">
        <f t="shared" ca="1" si="2"/>
        <v>1</v>
      </c>
      <c r="O15">
        <f t="shared" si="6"/>
        <v>1.7959955456514918</v>
      </c>
      <c r="P15">
        <f t="shared" ca="1" si="14"/>
        <v>11</v>
      </c>
      <c r="Q15">
        <f t="shared" si="3"/>
        <v>8.9600000000000009</v>
      </c>
      <c r="R15">
        <f t="shared" si="7"/>
        <v>7.1640044543485093</v>
      </c>
      <c r="S15">
        <f t="shared" si="8"/>
        <v>10.755995545651492</v>
      </c>
      <c r="T15">
        <f t="shared" si="9"/>
        <v>-1.7959955456514916</v>
      </c>
      <c r="U15">
        <f t="shared" si="10"/>
        <v>1.7959955456514916</v>
      </c>
      <c r="V15">
        <f t="shared" ca="1" si="11"/>
        <v>2.0399999999999991</v>
      </c>
      <c r="W15">
        <f t="shared" ca="1" si="12"/>
        <v>2.0799220787541897</v>
      </c>
      <c r="X15">
        <f t="shared" si="13"/>
        <v>1.3812131568180763</v>
      </c>
      <c r="Y15">
        <f t="shared" si="4"/>
        <v>0.96325080182347134</v>
      </c>
      <c r="Z15">
        <f t="shared" si="5"/>
        <v>1.9805327760495097</v>
      </c>
    </row>
    <row r="16" spans="1:26" x14ac:dyDescent="0.25">
      <c r="A16">
        <v>16</v>
      </c>
      <c r="B16" s="1">
        <f t="shared" ca="1" si="1"/>
        <v>14</v>
      </c>
      <c r="D16" s="2" t="str">
        <f t="shared" ca="1" si="0"/>
        <v>Win</v>
      </c>
      <c r="M16">
        <f t="shared" si="15"/>
        <v>1.4134463493891911</v>
      </c>
      <c r="N16">
        <f t="shared" ca="1" si="2"/>
        <v>0</v>
      </c>
      <c r="O16">
        <f t="shared" si="6"/>
        <v>1.85903200617956</v>
      </c>
      <c r="P16">
        <f t="shared" ca="1" si="14"/>
        <v>11</v>
      </c>
      <c r="Q16">
        <f t="shared" si="3"/>
        <v>9.6</v>
      </c>
      <c r="R16">
        <f t="shared" si="7"/>
        <v>7.7409679938204397</v>
      </c>
      <c r="S16">
        <f t="shared" si="8"/>
        <v>11.459032006179559</v>
      </c>
      <c r="T16">
        <f t="shared" si="9"/>
        <v>-1.85903200617956</v>
      </c>
      <c r="U16">
        <f t="shared" si="10"/>
        <v>1.8590320061795591</v>
      </c>
      <c r="V16">
        <f t="shared" ca="1" si="11"/>
        <v>1.4000000000000004</v>
      </c>
      <c r="W16">
        <f t="shared" ca="1" si="12"/>
        <v>1.8719298708787715</v>
      </c>
      <c r="X16">
        <f t="shared" si="13"/>
        <v>1.4134463493891911</v>
      </c>
      <c r="Y16">
        <f t="shared" si="4"/>
        <v>0.97333953192004374</v>
      </c>
      <c r="Z16">
        <f t="shared" si="5"/>
        <v>2.0525525955579349</v>
      </c>
    </row>
    <row r="17" spans="1:26" x14ac:dyDescent="0.25">
      <c r="A17">
        <v>17</v>
      </c>
      <c r="B17" s="1">
        <f t="shared" ca="1" si="1"/>
        <v>45</v>
      </c>
      <c r="D17" s="2" t="str">
        <f t="shared" ca="1" si="0"/>
        <v>Win</v>
      </c>
      <c r="M17">
        <f t="shared" si="15"/>
        <v>1.446431763801082</v>
      </c>
      <c r="N17">
        <f t="shared" ca="1" si="2"/>
        <v>1</v>
      </c>
      <c r="O17">
        <f t="shared" si="6"/>
        <v>1.92</v>
      </c>
      <c r="P17">
        <f t="shared" ca="1" si="14"/>
        <v>12</v>
      </c>
      <c r="Q17">
        <f t="shared" si="3"/>
        <v>10.24</v>
      </c>
      <c r="R17">
        <f t="shared" si="7"/>
        <v>8.32</v>
      </c>
      <c r="S17">
        <f t="shared" si="8"/>
        <v>12.16</v>
      </c>
      <c r="T17">
        <f t="shared" si="9"/>
        <v>-1.92</v>
      </c>
      <c r="U17">
        <f t="shared" si="10"/>
        <v>1.92</v>
      </c>
      <c r="V17">
        <f t="shared" ca="1" si="11"/>
        <v>1.7599999999999998</v>
      </c>
      <c r="W17">
        <f t="shared" ca="1" si="12"/>
        <v>2.0591228579666478</v>
      </c>
      <c r="X17">
        <f t="shared" si="13"/>
        <v>1.446431763801082</v>
      </c>
      <c r="Y17">
        <f t="shared" si="4"/>
        <v>0.98394225826159099</v>
      </c>
      <c r="Z17">
        <f t="shared" si="5"/>
        <v>2.1263085610624173</v>
      </c>
    </row>
    <row r="18" spans="1:26" x14ac:dyDescent="0.25">
      <c r="A18">
        <v>18</v>
      </c>
      <c r="B18" s="1">
        <f t="shared" ca="1" si="1"/>
        <v>8</v>
      </c>
      <c r="D18" s="2" t="str">
        <f t="shared" ca="1" si="0"/>
        <v>Win</v>
      </c>
      <c r="M18">
        <f t="shared" si="15"/>
        <v>1.4801869545574338</v>
      </c>
      <c r="N18">
        <f t="shared" ca="1" si="2"/>
        <v>1</v>
      </c>
      <c r="O18">
        <f t="shared" si="6"/>
        <v>1.979090700296477</v>
      </c>
      <c r="P18">
        <f t="shared" ca="1" si="14"/>
        <v>13</v>
      </c>
      <c r="Q18">
        <f t="shared" si="3"/>
        <v>10.88</v>
      </c>
      <c r="R18">
        <f t="shared" si="7"/>
        <v>8.9009092997035246</v>
      </c>
      <c r="S18">
        <f t="shared" si="8"/>
        <v>12.859090700296477</v>
      </c>
      <c r="T18">
        <f t="shared" si="9"/>
        <v>-1.9790907002964762</v>
      </c>
      <c r="U18">
        <f t="shared" si="10"/>
        <v>1.9790907002964762</v>
      </c>
      <c r="V18">
        <f t="shared" ca="1" si="11"/>
        <v>2.1199999999999992</v>
      </c>
      <c r="W18">
        <f t="shared" ca="1" si="12"/>
        <v>2.2650351437633125</v>
      </c>
      <c r="X18">
        <f t="shared" si="13"/>
        <v>1.4801869545574338</v>
      </c>
      <c r="Y18">
        <f t="shared" si="4"/>
        <v>0.99503525850693408</v>
      </c>
      <c r="Z18">
        <f t="shared" si="5"/>
        <v>2.2018852113135874</v>
      </c>
    </row>
    <row r="19" spans="1:26" x14ac:dyDescent="0.25">
      <c r="A19">
        <v>19</v>
      </c>
      <c r="B19" s="1">
        <f t="shared" ca="1" si="1"/>
        <v>100</v>
      </c>
      <c r="D19" s="2" t="str">
        <f t="shared" ca="1" si="0"/>
        <v>Lose</v>
      </c>
      <c r="M19">
        <f t="shared" si="15"/>
        <v>1.5147298858291096</v>
      </c>
      <c r="N19">
        <f t="shared" ca="1" si="2"/>
        <v>1</v>
      </c>
      <c r="O19">
        <f t="shared" si="6"/>
        <v>2.0364675298172568</v>
      </c>
      <c r="P19">
        <f t="shared" ca="1" si="14"/>
        <v>14</v>
      </c>
      <c r="Q19">
        <f t="shared" si="3"/>
        <v>11.52</v>
      </c>
      <c r="R19">
        <f t="shared" si="7"/>
        <v>9.4835324701827428</v>
      </c>
      <c r="S19">
        <f t="shared" si="8"/>
        <v>13.556467529817256</v>
      </c>
      <c r="T19">
        <f t="shared" si="9"/>
        <v>-2.0364675298172568</v>
      </c>
      <c r="U19">
        <f t="shared" si="10"/>
        <v>2.0364675298172568</v>
      </c>
      <c r="V19">
        <f t="shared" ca="1" si="11"/>
        <v>2.4800000000000004</v>
      </c>
      <c r="W19">
        <f t="shared" ca="1" si="12"/>
        <v>2.4915386581396444</v>
      </c>
      <c r="X19">
        <f t="shared" si="13"/>
        <v>1.5147298858291096</v>
      </c>
      <c r="Y19">
        <f t="shared" si="4"/>
        <v>1.0065994554582023</v>
      </c>
      <c r="Z19">
        <f t="shared" si="5"/>
        <v>2.279364065401225</v>
      </c>
    </row>
    <row r="20" spans="1:26" x14ac:dyDescent="0.25">
      <c r="A20">
        <v>20</v>
      </c>
      <c r="B20" s="1">
        <f t="shared" ca="1" si="1"/>
        <v>72</v>
      </c>
      <c r="D20" s="2" t="str">
        <f t="shared" ca="1" si="0"/>
        <v>Lose</v>
      </c>
      <c r="M20">
        <f t="shared" si="15"/>
        <v>1.5500789410145019</v>
      </c>
      <c r="N20">
        <f t="shared" ca="1" si="2"/>
        <v>0</v>
      </c>
      <c r="O20">
        <f t="shared" si="6"/>
        <v>2.0922714928995232</v>
      </c>
      <c r="P20">
        <f t="shared" ca="1" si="14"/>
        <v>14</v>
      </c>
      <c r="Q20">
        <f t="shared" si="3"/>
        <v>12.16</v>
      </c>
      <c r="R20">
        <f t="shared" si="7"/>
        <v>10.067728507100476</v>
      </c>
      <c r="S20">
        <f t="shared" si="8"/>
        <v>14.252271492899524</v>
      </c>
      <c r="T20">
        <f t="shared" si="9"/>
        <v>-2.0922714928995241</v>
      </c>
      <c r="U20">
        <f t="shared" si="10"/>
        <v>2.0922714928995241</v>
      </c>
      <c r="V20">
        <f t="shared" ca="1" si="11"/>
        <v>1.8399999999999999</v>
      </c>
      <c r="W20">
        <f t="shared" ca="1" si="12"/>
        <v>2.2423847923256797</v>
      </c>
      <c r="X20">
        <f t="shared" si="13"/>
        <v>1.5500789410145019</v>
      </c>
      <c r="Y20">
        <f t="shared" si="4"/>
        <v>1.0186195046215998</v>
      </c>
      <c r="Z20">
        <f t="shared" si="5"/>
        <v>2.3588245782405464</v>
      </c>
    </row>
    <row r="21" spans="1:26" x14ac:dyDescent="0.25">
      <c r="A21">
        <v>21</v>
      </c>
      <c r="B21" s="1">
        <f t="shared" ca="1" si="1"/>
        <v>10</v>
      </c>
      <c r="D21" s="2" t="str">
        <f t="shared" ca="1" si="0"/>
        <v>Win</v>
      </c>
      <c r="M21">
        <f t="shared" si="15"/>
        <v>1.5862529325229904</v>
      </c>
      <c r="N21">
        <f t="shared" ca="1" si="2"/>
        <v>0</v>
      </c>
      <c r="O21">
        <f t="shared" si="6"/>
        <v>2.1466252583997982</v>
      </c>
      <c r="P21">
        <f t="shared" ca="1" si="14"/>
        <v>14</v>
      </c>
      <c r="Q21">
        <f t="shared" si="3"/>
        <v>12.8</v>
      </c>
      <c r="R21">
        <f t="shared" si="7"/>
        <v>10.653374741600203</v>
      </c>
      <c r="S21">
        <f t="shared" si="8"/>
        <v>14.946625258399798</v>
      </c>
      <c r="T21">
        <f t="shared" si="9"/>
        <v>-2.1466252583997978</v>
      </c>
      <c r="U21">
        <f t="shared" si="10"/>
        <v>2.1466252583997978</v>
      </c>
      <c r="V21">
        <f t="shared" ca="1" si="11"/>
        <v>1.1999999999999993</v>
      </c>
      <c r="W21">
        <f t="shared" ca="1" si="12"/>
        <v>2.0181463130931112</v>
      </c>
      <c r="X21">
        <f t="shared" si="13"/>
        <v>1.5862529325229904</v>
      </c>
      <c r="Y21">
        <f t="shared" si="4"/>
        <v>1.0310831021804192</v>
      </c>
      <c r="Z21">
        <f t="shared" si="5"/>
        <v>2.4403448767774507</v>
      </c>
    </row>
    <row r="22" spans="1:26" x14ac:dyDescent="0.25">
      <c r="A22">
        <v>22</v>
      </c>
      <c r="B22" s="1">
        <f t="shared" ca="1" si="1"/>
        <v>77</v>
      </c>
      <c r="D22" s="2" t="str">
        <f t="shared" ca="1" si="0"/>
        <v>Lose</v>
      </c>
      <c r="M22">
        <f t="shared" si="15"/>
        <v>1.6232711117867167</v>
      </c>
      <c r="N22">
        <f t="shared" ca="1" si="2"/>
        <v>1</v>
      </c>
      <c r="O22">
        <f t="shared" si="6"/>
        <v>2.1996363335788032</v>
      </c>
      <c r="P22">
        <f t="shared" ca="1" si="14"/>
        <v>15</v>
      </c>
      <c r="Q22">
        <f t="shared" si="3"/>
        <v>13.44</v>
      </c>
      <c r="R22">
        <f t="shared" si="7"/>
        <v>11.240363666421196</v>
      </c>
      <c r="S22">
        <f t="shared" si="8"/>
        <v>15.639636333578803</v>
      </c>
      <c r="T22">
        <f t="shared" si="9"/>
        <v>-2.1996363335788036</v>
      </c>
      <c r="U22">
        <f t="shared" si="10"/>
        <v>2.1996363335788036</v>
      </c>
      <c r="V22">
        <f t="shared" ca="1" si="11"/>
        <v>1.5600000000000005</v>
      </c>
      <c r="W22">
        <f t="shared" ca="1" si="12"/>
        <v>2.2199609444024233</v>
      </c>
      <c r="X22">
        <f t="shared" si="13"/>
        <v>1.6232711117867167</v>
      </c>
      <c r="Y22">
        <f t="shared" si="4"/>
        <v>1.043980452236636</v>
      </c>
      <c r="Z22">
        <f t="shared" si="5"/>
        <v>2.5240023380859369</v>
      </c>
    </row>
    <row r="23" spans="1:26" x14ac:dyDescent="0.25">
      <c r="A23">
        <v>23</v>
      </c>
      <c r="B23" s="1">
        <f t="shared" ca="1" si="1"/>
        <v>93</v>
      </c>
      <c r="D23" s="2" t="str">
        <f t="shared" ca="1" si="0"/>
        <v>Lose</v>
      </c>
      <c r="M23">
        <f t="shared" si="15"/>
        <v>1.6611531795060004</v>
      </c>
      <c r="N23">
        <f t="shared" ca="1" si="2"/>
        <v>0</v>
      </c>
      <c r="O23">
        <f t="shared" si="6"/>
        <v>2.2513995647152463</v>
      </c>
      <c r="P23">
        <f t="shared" ca="1" si="14"/>
        <v>15</v>
      </c>
      <c r="Q23">
        <f t="shared" si="3"/>
        <v>14.08</v>
      </c>
      <c r="R23">
        <f t="shared" si="7"/>
        <v>11.828600435284754</v>
      </c>
      <c r="S23">
        <f t="shared" si="8"/>
        <v>16.331399564715248</v>
      </c>
      <c r="T23">
        <f t="shared" si="9"/>
        <v>-2.2513995647152463</v>
      </c>
      <c r="U23">
        <f t="shared" si="10"/>
        <v>2.251399564715248</v>
      </c>
      <c r="V23">
        <f t="shared" ca="1" si="11"/>
        <v>0.91999999999999993</v>
      </c>
      <c r="W23">
        <f t="shared" ca="1" si="12"/>
        <v>1.9979648499621803</v>
      </c>
      <c r="X23">
        <f t="shared" si="13"/>
        <v>1.6611531795060004</v>
      </c>
      <c r="Y23">
        <f t="shared" si="4"/>
        <v>1.0573038511841717</v>
      </c>
      <c r="Z23">
        <f t="shared" si="5"/>
        <v>2.6098740515248813</v>
      </c>
    </row>
    <row r="24" spans="1:26" x14ac:dyDescent="0.25">
      <c r="A24">
        <v>24</v>
      </c>
      <c r="B24" s="1">
        <f t="shared" ca="1" si="1"/>
        <v>26</v>
      </c>
      <c r="D24" s="2" t="str">
        <f t="shared" ca="1" si="0"/>
        <v>Win</v>
      </c>
      <c r="M24">
        <f t="shared" si="15"/>
        <v>1.6999192961338547</v>
      </c>
      <c r="N24">
        <f t="shared" ca="1" si="2"/>
        <v>0</v>
      </c>
      <c r="O24">
        <f t="shared" si="6"/>
        <v>2.3019991311901054</v>
      </c>
      <c r="P24">
        <f t="shared" ca="1" si="14"/>
        <v>15</v>
      </c>
      <c r="Q24">
        <f t="shared" si="3"/>
        <v>14.72</v>
      </c>
      <c r="R24">
        <f t="shared" si="7"/>
        <v>12.418000868809894</v>
      </c>
      <c r="S24">
        <f t="shared" si="8"/>
        <v>17.021999131190107</v>
      </c>
      <c r="T24">
        <f t="shared" si="9"/>
        <v>-2.3019991311901062</v>
      </c>
      <c r="U24">
        <f t="shared" si="10"/>
        <v>2.3019991311901062</v>
      </c>
      <c r="V24">
        <f t="shared" ca="1" si="11"/>
        <v>0.27999999999999936</v>
      </c>
      <c r="W24">
        <f t="shared" ca="1" si="12"/>
        <v>1.7981683649659621</v>
      </c>
      <c r="X24">
        <f t="shared" si="13"/>
        <v>1.6999192961338547</v>
      </c>
      <c r="Y24">
        <f t="shared" si="4"/>
        <v>1.0710473595940133</v>
      </c>
      <c r="Z24">
        <f t="shared" si="5"/>
        <v>2.6980371946050896</v>
      </c>
    </row>
    <row r="25" spans="1:26" x14ac:dyDescent="0.25">
      <c r="A25">
        <v>25</v>
      </c>
      <c r="B25" s="1">
        <f t="shared" ca="1" si="1"/>
        <v>95</v>
      </c>
      <c r="D25" s="2" t="str">
        <f t="shared" ca="1" si="0"/>
        <v>Lose</v>
      </c>
      <c r="M25">
        <f t="shared" si="15"/>
        <v>1.7395900926051722</v>
      </c>
      <c r="N25">
        <f t="shared" ca="1" si="2"/>
        <v>1</v>
      </c>
      <c r="O25">
        <f t="shared" si="6"/>
        <v>2.351510153071851</v>
      </c>
      <c r="P25">
        <f t="shared" ca="1" si="14"/>
        <v>16</v>
      </c>
      <c r="Q25">
        <f t="shared" si="3"/>
        <v>15.36</v>
      </c>
      <c r="R25">
        <f t="shared" si="7"/>
        <v>13.008489846928148</v>
      </c>
      <c r="S25">
        <f t="shared" si="8"/>
        <v>17.711510153071849</v>
      </c>
      <c r="T25">
        <f t="shared" si="9"/>
        <v>-2.3515101530718514</v>
      </c>
      <c r="U25">
        <f t="shared" si="10"/>
        <v>2.3515101530718496</v>
      </c>
      <c r="V25">
        <f t="shared" ca="1" si="11"/>
        <v>0.64000000000000057</v>
      </c>
      <c r="W25">
        <f t="shared" ca="1" si="12"/>
        <v>1.9779852014625587</v>
      </c>
      <c r="X25">
        <f t="shared" si="13"/>
        <v>1.7395900926051722</v>
      </c>
      <c r="Y25">
        <f t="shared" si="4"/>
        <v>1.0852065404169424</v>
      </c>
      <c r="Z25">
        <f t="shared" si="5"/>
        <v>2.7885693437927479</v>
      </c>
    </row>
    <row r="26" spans="1:26" x14ac:dyDescent="0.25">
      <c r="A26">
        <v>26</v>
      </c>
      <c r="B26" s="1">
        <f t="shared" ca="1" si="1"/>
        <v>38</v>
      </c>
      <c r="D26" s="2" t="str">
        <f t="shared" ca="1" si="0"/>
        <v>Win</v>
      </c>
      <c r="M26">
        <f t="shared" si="15"/>
        <v>1.7801866813163028</v>
      </c>
      <c r="N26">
        <f t="shared" ca="1" si="2"/>
        <v>0</v>
      </c>
      <c r="O26">
        <f t="shared" si="6"/>
        <v>2.4</v>
      </c>
      <c r="P26">
        <f t="shared" ca="1" si="14"/>
        <v>16</v>
      </c>
      <c r="Q26">
        <f t="shared" si="3"/>
        <v>16</v>
      </c>
      <c r="R26">
        <f t="shared" si="7"/>
        <v>13.6</v>
      </c>
      <c r="S26">
        <f t="shared" si="8"/>
        <v>18.399999999999999</v>
      </c>
      <c r="T26">
        <f t="shared" si="9"/>
        <v>-2.4000000000000004</v>
      </c>
      <c r="U26">
        <f t="shared" si="10"/>
        <v>2.3999999999999986</v>
      </c>
      <c r="V26">
        <f t="shared" ca="1" si="11"/>
        <v>0</v>
      </c>
      <c r="W26">
        <f t="shared" ca="1" si="12"/>
        <v>1.7801866813163028</v>
      </c>
      <c r="X26">
        <f t="shared" si="13"/>
        <v>1.7801866813163028</v>
      </c>
      <c r="Y26">
        <f t="shared" si="4"/>
        <v>1.0997782480935814</v>
      </c>
      <c r="Z26">
        <f t="shared" si="5"/>
        <v>2.8815487356922995</v>
      </c>
    </row>
    <row r="27" spans="1:26" x14ac:dyDescent="0.25">
      <c r="A27">
        <v>27</v>
      </c>
      <c r="B27" s="1">
        <f t="shared" ca="1" si="1"/>
        <v>68</v>
      </c>
      <c r="D27" s="2" t="str">
        <f t="shared" ca="1" si="0"/>
        <v>Lose</v>
      </c>
      <c r="M27">
        <f t="shared" si="15"/>
        <v>1.8217306673608546</v>
      </c>
      <c r="N27">
        <f t="shared" ca="1" si="2"/>
        <v>1</v>
      </c>
      <c r="O27">
        <f t="shared" si="6"/>
        <v>2.4475293665245368</v>
      </c>
      <c r="P27">
        <f t="shared" ca="1" si="14"/>
        <v>17</v>
      </c>
      <c r="Q27">
        <f t="shared" si="3"/>
        <v>16.64</v>
      </c>
      <c r="R27">
        <f t="shared" si="7"/>
        <v>14.192470633475464</v>
      </c>
      <c r="S27">
        <f t="shared" si="8"/>
        <v>19.087529366524539</v>
      </c>
      <c r="T27">
        <f t="shared" si="9"/>
        <v>-2.4475293665245363</v>
      </c>
      <c r="U27">
        <f t="shared" si="10"/>
        <v>2.4475293665245381</v>
      </c>
      <c r="V27">
        <f t="shared" ca="1" si="11"/>
        <v>0.35999999999999943</v>
      </c>
      <c r="W27">
        <f t="shared" ca="1" si="12"/>
        <v>1.958205349447933</v>
      </c>
      <c r="X27">
        <f t="shared" si="13"/>
        <v>1.8217306673608546</v>
      </c>
      <c r="Y27">
        <f t="shared" si="4"/>
        <v>1.1147604572030392</v>
      </c>
      <c r="Z27">
        <f t="shared" si="5"/>
        <v>2.9770544900110014</v>
      </c>
    </row>
    <row r="28" spans="1:26" x14ac:dyDescent="0.25">
      <c r="A28">
        <v>28</v>
      </c>
      <c r="B28" s="1">
        <f t="shared" ca="1" si="1"/>
        <v>29</v>
      </c>
      <c r="D28" s="2" t="str">
        <f t="shared" ca="1" si="0"/>
        <v>Win</v>
      </c>
      <c r="M28">
        <f t="shared" si="15"/>
        <v>1.8642441600277084</v>
      </c>
      <c r="N28">
        <f t="shared" ca="1" si="2"/>
        <v>0</v>
      </c>
      <c r="O28">
        <f t="shared" si="6"/>
        <v>2.4941531628991833</v>
      </c>
      <c r="P28">
        <f t="shared" ca="1" si="14"/>
        <v>17</v>
      </c>
      <c r="Q28">
        <f t="shared" si="3"/>
        <v>17.28</v>
      </c>
      <c r="R28">
        <f t="shared" si="7"/>
        <v>14.785846837100818</v>
      </c>
      <c r="S28">
        <f t="shared" si="8"/>
        <v>19.774153162899186</v>
      </c>
      <c r="T28">
        <f t="shared" si="9"/>
        <v>-2.4941531628991829</v>
      </c>
      <c r="U28">
        <f t="shared" si="10"/>
        <v>2.4941531628991847</v>
      </c>
      <c r="V28">
        <f t="shared" ca="1" si="11"/>
        <v>-0.28000000000000114</v>
      </c>
      <c r="W28">
        <f t="shared" ca="1" si="12"/>
        <v>1.7623848145031391</v>
      </c>
      <c r="X28">
        <f t="shared" si="13"/>
        <v>1.8642441600277084</v>
      </c>
      <c r="Y28">
        <f t="shared" si="4"/>
        <v>1.1301521221514368</v>
      </c>
      <c r="Z28">
        <f t="shared" si="5"/>
        <v>3.0751668028383552</v>
      </c>
    </row>
    <row r="29" spans="1:26" x14ac:dyDescent="0.25">
      <c r="A29">
        <v>29</v>
      </c>
      <c r="B29" s="1">
        <f t="shared" ca="1" si="1"/>
        <v>21</v>
      </c>
      <c r="D29" s="2" t="str">
        <f t="shared" ca="1" si="0"/>
        <v>Win</v>
      </c>
      <c r="M29">
        <f t="shared" si="15"/>
        <v>1.9077497845673561</v>
      </c>
      <c r="N29">
        <f t="shared" ca="1" si="2"/>
        <v>1</v>
      </c>
      <c r="O29">
        <f t="shared" si="6"/>
        <v>2.539921258622007</v>
      </c>
      <c r="P29">
        <f t="shared" ca="1" si="14"/>
        <v>18</v>
      </c>
      <c r="Q29">
        <f t="shared" si="3"/>
        <v>17.920000000000002</v>
      </c>
      <c r="R29">
        <f t="shared" si="7"/>
        <v>15.380078741377995</v>
      </c>
      <c r="S29">
        <f t="shared" si="8"/>
        <v>20.45992125862201</v>
      </c>
      <c r="T29">
        <f t="shared" si="9"/>
        <v>-2.539921258622007</v>
      </c>
      <c r="U29">
        <f t="shared" si="10"/>
        <v>2.5399212586220088</v>
      </c>
      <c r="V29">
        <f t="shared" ca="1" si="11"/>
        <v>7.9999999999998295E-2</v>
      </c>
      <c r="W29">
        <f t="shared" ca="1" si="12"/>
        <v>1.9386232959534528</v>
      </c>
      <c r="X29">
        <f t="shared" si="13"/>
        <v>1.9077497845673561</v>
      </c>
      <c r="Y29">
        <f t="shared" si="4"/>
        <v>1.1459530614697366</v>
      </c>
      <c r="Z29">
        <f t="shared" si="5"/>
        <v>3.1759671167062975</v>
      </c>
    </row>
    <row r="30" spans="1:26" x14ac:dyDescent="0.25">
      <c r="A30">
        <v>30</v>
      </c>
      <c r="B30" s="1">
        <f t="shared" ca="1" si="1"/>
        <v>60</v>
      </c>
      <c r="D30" s="2" t="str">
        <f t="shared" ca="1" si="0"/>
        <v>Win</v>
      </c>
      <c r="M30">
        <f t="shared" si="15"/>
        <v>1.9522706942328303</v>
      </c>
      <c r="N30">
        <f t="shared" ca="1" si="2"/>
        <v>1</v>
      </c>
      <c r="O30">
        <f t="shared" si="6"/>
        <v>2.5848791074245621</v>
      </c>
      <c r="P30">
        <f t="shared" ca="1" si="14"/>
        <v>19</v>
      </c>
      <c r="Q30">
        <f t="shared" si="3"/>
        <v>18.559999999999999</v>
      </c>
      <c r="R30">
        <f t="shared" si="7"/>
        <v>15.975120892575436</v>
      </c>
      <c r="S30">
        <f t="shared" si="8"/>
        <v>21.144879107424561</v>
      </c>
      <c r="T30">
        <f t="shared" si="9"/>
        <v>-2.5848791074245625</v>
      </c>
      <c r="U30">
        <f t="shared" si="10"/>
        <v>2.5848791074245625</v>
      </c>
      <c r="V30">
        <f t="shared" ca="1" si="11"/>
        <v>0.44000000000000128</v>
      </c>
      <c r="W30">
        <f t="shared" ca="1" si="12"/>
        <v>2.1324856255487994</v>
      </c>
      <c r="X30">
        <f t="shared" si="13"/>
        <v>1.9522706942328303</v>
      </c>
      <c r="Y30">
        <f t="shared" si="4"/>
        <v>1.1621638618008747</v>
      </c>
      <c r="Z30">
        <f t="shared" si="5"/>
        <v>3.2795382723863913</v>
      </c>
    </row>
    <row r="31" spans="1:26" x14ac:dyDescent="0.25">
      <c r="A31">
        <v>31</v>
      </c>
      <c r="B31" s="1">
        <f t="shared" ca="1" si="1"/>
        <v>22</v>
      </c>
      <c r="D31" s="2" t="str">
        <f t="shared" ca="1" si="0"/>
        <v>Win</v>
      </c>
      <c r="M31">
        <f t="shared" si="15"/>
        <v>1.9978305826016305</v>
      </c>
      <c r="N31">
        <f t="shared" ca="1" si="2"/>
        <v>1</v>
      </c>
      <c r="O31">
        <f t="shared" si="6"/>
        <v>2.6290682760247974</v>
      </c>
      <c r="P31">
        <f t="shared" ca="1" si="14"/>
        <v>20</v>
      </c>
      <c r="Q31">
        <f t="shared" si="3"/>
        <v>19.2</v>
      </c>
      <c r="R31">
        <f t="shared" si="7"/>
        <v>16.570931723975203</v>
      </c>
      <c r="S31">
        <f t="shared" si="8"/>
        <v>21.829068276024795</v>
      </c>
      <c r="T31">
        <f t="shared" si="9"/>
        <v>-2.6290682760247961</v>
      </c>
      <c r="U31">
        <f t="shared" si="10"/>
        <v>2.6290682760247961</v>
      </c>
      <c r="V31">
        <f t="shared" ca="1" si="11"/>
        <v>0.80000000000000071</v>
      </c>
      <c r="W31">
        <f t="shared" ca="1" si="12"/>
        <v>2.3457341881036791</v>
      </c>
      <c r="X31">
        <f t="shared" si="13"/>
        <v>1.9978305826016305</v>
      </c>
      <c r="Y31">
        <f t="shared" si="4"/>
        <v>1.1787857977731753</v>
      </c>
      <c r="Z31">
        <f t="shared" si="5"/>
        <v>3.3859646462642492</v>
      </c>
    </row>
    <row r="32" spans="1:26" x14ac:dyDescent="0.25">
      <c r="A32">
        <v>32</v>
      </c>
      <c r="B32" s="1">
        <f t="shared" ca="1" si="1"/>
        <v>30</v>
      </c>
      <c r="D32" s="2" t="str">
        <f t="shared" ca="1" si="0"/>
        <v>Win</v>
      </c>
      <c r="M32">
        <f t="shared" si="15"/>
        <v>2.044453696185208</v>
      </c>
      <c r="N32">
        <f t="shared" ca="1" si="2"/>
        <v>1</v>
      </c>
      <c r="O32">
        <f t="shared" si="6"/>
        <v>2.6725268941584104</v>
      </c>
      <c r="P32">
        <f t="shared" ca="1" si="14"/>
        <v>21</v>
      </c>
      <c r="Q32">
        <f t="shared" si="3"/>
        <v>19.84</v>
      </c>
      <c r="R32">
        <f t="shared" si="7"/>
        <v>17.167473105841591</v>
      </c>
      <c r="S32">
        <f t="shared" si="8"/>
        <v>22.512526894158409</v>
      </c>
      <c r="T32">
        <f t="shared" si="9"/>
        <v>-2.672526894158409</v>
      </c>
      <c r="U32">
        <f t="shared" si="10"/>
        <v>2.672526894158409</v>
      </c>
      <c r="V32">
        <f t="shared" ca="1" si="11"/>
        <v>1.1600000000000001</v>
      </c>
      <c r="W32">
        <f t="shared" ca="1" si="12"/>
        <v>2.5803076069140469</v>
      </c>
      <c r="X32">
        <f t="shared" si="13"/>
        <v>2.044453696185208</v>
      </c>
      <c r="Y32">
        <f t="shared" si="4"/>
        <v>1.1958207647925536</v>
      </c>
      <c r="Z32">
        <f t="shared" si="5"/>
        <v>3.4953322762968186</v>
      </c>
    </row>
    <row r="33" spans="1:26" x14ac:dyDescent="0.25">
      <c r="A33">
        <v>33</v>
      </c>
      <c r="B33" s="1">
        <f t="shared" ca="1" si="1"/>
        <v>14</v>
      </c>
      <c r="D33" s="2" t="str">
        <f t="shared" ca="1" si="0"/>
        <v>Win</v>
      </c>
      <c r="M33">
        <f t="shared" si="15"/>
        <v>2.0921648473327088</v>
      </c>
      <c r="N33">
        <f t="shared" ca="1" si="2"/>
        <v>1</v>
      </c>
      <c r="O33">
        <f t="shared" si="6"/>
        <v>2.7152900397563426</v>
      </c>
      <c r="P33">
        <f t="shared" ca="1" si="14"/>
        <v>22</v>
      </c>
      <c r="Q33">
        <f t="shared" si="3"/>
        <v>20.48</v>
      </c>
      <c r="R33">
        <f t="shared" si="7"/>
        <v>17.764709960243657</v>
      </c>
      <c r="S33">
        <f t="shared" si="8"/>
        <v>23.195290039756344</v>
      </c>
      <c r="T33">
        <f t="shared" si="9"/>
        <v>-2.7152900397563435</v>
      </c>
      <c r="U33">
        <f t="shared" si="10"/>
        <v>2.7152900397563435</v>
      </c>
      <c r="V33">
        <f t="shared" ca="1" si="11"/>
        <v>1.5199999999999996</v>
      </c>
      <c r="W33">
        <f t="shared" ca="1" si="12"/>
        <v>2.8383383676054512</v>
      </c>
      <c r="X33">
        <f t="shared" si="13"/>
        <v>2.0921648473327088</v>
      </c>
      <c r="Y33">
        <f t="shared" si="4"/>
        <v>1.2132712224175395</v>
      </c>
      <c r="Z33">
        <f t="shared" si="5"/>
        <v>3.607728978927621</v>
      </c>
    </row>
    <row r="34" spans="1:26" x14ac:dyDescent="0.25">
      <c r="A34">
        <v>34</v>
      </c>
      <c r="B34" s="1">
        <f t="shared" ca="1" si="1"/>
        <v>44</v>
      </c>
      <c r="D34" s="2" t="str">
        <f t="shared" ca="1" si="0"/>
        <v>Win</v>
      </c>
      <c r="M34">
        <f t="shared" si="15"/>
        <v>2.1409894274358607</v>
      </c>
      <c r="N34">
        <f t="shared" ref="N34:N65" ca="1" si="16">IF(D33 = "Win", 1, 0)</f>
        <v>1</v>
      </c>
      <c r="O34">
        <f t="shared" si="6"/>
        <v>2.7573900703382539</v>
      </c>
      <c r="P34">
        <f t="shared" ca="1" si="14"/>
        <v>23</v>
      </c>
      <c r="Q34">
        <f t="shared" ref="Q34:Q65" si="17">$F$8*A33</f>
        <v>21.12</v>
      </c>
      <c r="R34">
        <f t="shared" si="7"/>
        <v>18.362609929661748</v>
      </c>
      <c r="S34">
        <f t="shared" si="8"/>
        <v>23.877390070338254</v>
      </c>
      <c r="T34">
        <f t="shared" si="9"/>
        <v>-2.7573900703382535</v>
      </c>
      <c r="U34">
        <f t="shared" si="10"/>
        <v>2.7573900703382535</v>
      </c>
      <c r="V34">
        <f t="shared" ca="1" si="11"/>
        <v>1.879999999999999</v>
      </c>
      <c r="W34">
        <f t="shared" ca="1" si="12"/>
        <v>3.1221722043659956</v>
      </c>
      <c r="X34">
        <f t="shared" si="13"/>
        <v>2.1409894274358607</v>
      </c>
      <c r="Y34">
        <f t="shared" ref="Y34:Y65" si="18">M34/$I$5^U34</f>
        <v>1.2311401464632961</v>
      </c>
      <c r="Z34">
        <f t="shared" ref="Z34:Z65" si="19">M34*$I$5^U34</f>
        <v>3.7232444588539724</v>
      </c>
    </row>
    <row r="35" spans="1:26" x14ac:dyDescent="0.25">
      <c r="A35">
        <v>35</v>
      </c>
      <c r="B35" s="1">
        <f t="shared" ca="1" si="1"/>
        <v>31</v>
      </c>
      <c r="D35" s="2" t="str">
        <f t="shared" ca="1" si="0"/>
        <v>Win</v>
      </c>
      <c r="M35">
        <f t="shared" si="15"/>
        <v>2.1909534204420105</v>
      </c>
      <c r="N35">
        <f t="shared" ca="1" si="16"/>
        <v>1</v>
      </c>
      <c r="O35">
        <f t="shared" ref="O35:O66" si="20">SQRT(A34*$F$8*(1-$F$8))</f>
        <v>2.7988569095257443</v>
      </c>
      <c r="P35">
        <f t="shared" ca="1" si="14"/>
        <v>24</v>
      </c>
      <c r="Q35">
        <f t="shared" si="17"/>
        <v>21.76</v>
      </c>
      <c r="R35">
        <f t="shared" si="7"/>
        <v>18.961143090474259</v>
      </c>
      <c r="S35">
        <f t="shared" si="8"/>
        <v>24.558856909525744</v>
      </c>
      <c r="T35">
        <f t="shared" si="9"/>
        <v>-2.7988569095257425</v>
      </c>
      <c r="U35">
        <f t="shared" si="10"/>
        <v>2.7988569095257425</v>
      </c>
      <c r="V35">
        <f t="shared" ca="1" si="11"/>
        <v>2.2399999999999984</v>
      </c>
      <c r="W35">
        <f t="shared" ca="1" si="12"/>
        <v>3.4343894248025952</v>
      </c>
      <c r="X35">
        <f t="shared" si="13"/>
        <v>2.1909534204420105</v>
      </c>
      <c r="Y35">
        <f t="shared" si="18"/>
        <v>1.2494309883521766</v>
      </c>
      <c r="Z35">
        <f t="shared" si="19"/>
        <v>3.8419704131697849</v>
      </c>
    </row>
    <row r="36" spans="1:26" x14ac:dyDescent="0.25">
      <c r="A36">
        <v>36</v>
      </c>
      <c r="B36" s="1">
        <f t="shared" ca="1" si="1"/>
        <v>94</v>
      </c>
      <c r="D36" s="2" t="str">
        <f t="shared" ca="1" si="0"/>
        <v>Lose</v>
      </c>
      <c r="M36">
        <f t="shared" si="15"/>
        <v>2.2420834166825192</v>
      </c>
      <c r="N36">
        <f t="shared" ca="1" si="16"/>
        <v>1</v>
      </c>
      <c r="O36">
        <f t="shared" si="20"/>
        <v>2.8397182958878155</v>
      </c>
      <c r="P36">
        <f t="shared" ca="1" si="14"/>
        <v>25</v>
      </c>
      <c r="Q36">
        <f t="shared" si="17"/>
        <v>22.400000000000002</v>
      </c>
      <c r="R36">
        <f t="shared" si="7"/>
        <v>19.560281704112185</v>
      </c>
      <c r="S36">
        <f t="shared" si="8"/>
        <v>25.239718295887819</v>
      </c>
      <c r="T36">
        <f t="shared" si="9"/>
        <v>-2.8397182958878169</v>
      </c>
      <c r="U36">
        <f t="shared" si="10"/>
        <v>2.8397182958878169</v>
      </c>
      <c r="V36">
        <f t="shared" ca="1" si="11"/>
        <v>2.5999999999999979</v>
      </c>
      <c r="W36">
        <f t="shared" ca="1" si="12"/>
        <v>3.7778283672828543</v>
      </c>
      <c r="X36">
        <f t="shared" si="13"/>
        <v>2.2420834166825192</v>
      </c>
      <c r="Y36">
        <f t="shared" si="18"/>
        <v>1.2681476405169789</v>
      </c>
      <c r="Z36">
        <f t="shared" si="19"/>
        <v>3.9640006311200917</v>
      </c>
    </row>
    <row r="37" spans="1:26" x14ac:dyDescent="0.25">
      <c r="A37">
        <v>37</v>
      </c>
      <c r="B37" s="1">
        <f t="shared" ca="1" si="1"/>
        <v>97</v>
      </c>
      <c r="D37" s="2" t="str">
        <f t="shared" ca="1" si="0"/>
        <v>Lose</v>
      </c>
      <c r="M37">
        <f t="shared" si="15"/>
        <v>2.2944066270238674</v>
      </c>
      <c r="N37">
        <f t="shared" ca="1" si="16"/>
        <v>0</v>
      </c>
      <c r="O37">
        <f t="shared" si="20"/>
        <v>2.88</v>
      </c>
      <c r="P37">
        <f t="shared" ca="1" si="14"/>
        <v>25</v>
      </c>
      <c r="Q37">
        <f t="shared" si="17"/>
        <v>23.04</v>
      </c>
      <c r="R37">
        <f t="shared" si="7"/>
        <v>20.16</v>
      </c>
      <c r="S37">
        <f t="shared" si="8"/>
        <v>25.919999999999998</v>
      </c>
      <c r="T37">
        <f t="shared" si="9"/>
        <v>-2.879999999999999</v>
      </c>
      <c r="U37">
        <f t="shared" si="10"/>
        <v>2.879999999999999</v>
      </c>
      <c r="V37">
        <f t="shared" ca="1" si="11"/>
        <v>1.9600000000000009</v>
      </c>
      <c r="W37">
        <f t="shared" ca="1" si="12"/>
        <v>3.4000455305545705</v>
      </c>
      <c r="X37">
        <f t="shared" si="13"/>
        <v>2.2944066270238674</v>
      </c>
      <c r="Y37">
        <f t="shared" si="18"/>
        <v>1.287294406889022</v>
      </c>
      <c r="Z37">
        <f t="shared" si="19"/>
        <v>4.0894310904784943</v>
      </c>
    </row>
    <row r="38" spans="1:26" x14ac:dyDescent="0.25">
      <c r="A38">
        <v>38</v>
      </c>
      <c r="B38" s="1">
        <f t="shared" ca="1" si="1"/>
        <v>64</v>
      </c>
      <c r="D38" s="2" t="str">
        <f t="shared" ca="1" si="0"/>
        <v>Win</v>
      </c>
      <c r="M38">
        <f t="shared" si="15"/>
        <v>2.3479508973490035</v>
      </c>
      <c r="N38">
        <f t="shared" ca="1" si="16"/>
        <v>0</v>
      </c>
      <c r="O38">
        <f t="shared" si="20"/>
        <v>2.9197260145431452</v>
      </c>
      <c r="P38">
        <f t="shared" ca="1" si="14"/>
        <v>25</v>
      </c>
      <c r="Q38">
        <f t="shared" si="17"/>
        <v>23.68</v>
      </c>
      <c r="R38">
        <f t="shared" si="7"/>
        <v>20.760273985456855</v>
      </c>
      <c r="S38">
        <f t="shared" si="8"/>
        <v>26.599726014543144</v>
      </c>
      <c r="T38">
        <f t="shared" si="9"/>
        <v>-2.9197260145431443</v>
      </c>
      <c r="U38">
        <f t="shared" si="10"/>
        <v>2.9197260145431443</v>
      </c>
      <c r="V38">
        <f t="shared" ca="1" si="11"/>
        <v>1.3200000000000003</v>
      </c>
      <c r="W38">
        <f t="shared" ca="1" si="12"/>
        <v>3.0600409774991126</v>
      </c>
      <c r="X38">
        <f t="shared" si="13"/>
        <v>2.3479508973490035</v>
      </c>
      <c r="Y38">
        <f t="shared" si="18"/>
        <v>1.3068759776815213</v>
      </c>
      <c r="Z38">
        <f t="shared" si="19"/>
        <v>4.2183600513815929</v>
      </c>
    </row>
    <row r="39" spans="1:26" x14ac:dyDescent="0.25">
      <c r="A39">
        <v>39</v>
      </c>
      <c r="B39" s="1">
        <f t="shared" ca="1" si="1"/>
        <v>95</v>
      </c>
      <c r="D39" s="2" t="str">
        <f t="shared" ca="1" si="0"/>
        <v>Lose</v>
      </c>
      <c r="M39">
        <f t="shared" si="15"/>
        <v>2.4027447233766392</v>
      </c>
      <c r="N39">
        <f t="shared" ca="1" si="16"/>
        <v>1</v>
      </c>
      <c r="O39">
        <f t="shared" si="20"/>
        <v>2.9589187214251087</v>
      </c>
      <c r="P39">
        <f t="shared" ca="1" si="14"/>
        <v>26</v>
      </c>
      <c r="Q39">
        <f t="shared" si="17"/>
        <v>24.32</v>
      </c>
      <c r="R39">
        <f t="shared" si="7"/>
        <v>21.361081278574893</v>
      </c>
      <c r="S39">
        <f t="shared" si="8"/>
        <v>27.278918721425107</v>
      </c>
      <c r="T39">
        <f t="shared" si="9"/>
        <v>-2.9589187214251069</v>
      </c>
      <c r="U39">
        <f t="shared" si="10"/>
        <v>2.9589187214251069</v>
      </c>
      <c r="V39">
        <f t="shared" ca="1" si="11"/>
        <v>1.6799999999999997</v>
      </c>
      <c r="W39">
        <f t="shared" ca="1" si="12"/>
        <v>3.3660450752490232</v>
      </c>
      <c r="X39">
        <f t="shared" si="13"/>
        <v>2.4027447233766392</v>
      </c>
      <c r="Y39">
        <f t="shared" si="18"/>
        <v>1.3268974078204601</v>
      </c>
      <c r="Z39">
        <f t="shared" si="19"/>
        <v>4.3508881483137554</v>
      </c>
    </row>
    <row r="40" spans="1:26" x14ac:dyDescent="0.25">
      <c r="A40">
        <v>40</v>
      </c>
      <c r="B40" s="1">
        <f t="shared" ca="1" si="1"/>
        <v>6</v>
      </c>
      <c r="D40" s="2" t="str">
        <f t="shared" ca="1" si="0"/>
        <v>Win</v>
      </c>
      <c r="M40">
        <f t="shared" si="15"/>
        <v>2.4588172658263852</v>
      </c>
      <c r="N40">
        <f t="shared" ca="1" si="16"/>
        <v>0</v>
      </c>
      <c r="O40">
        <f t="shared" si="20"/>
        <v>2.9975990392312313</v>
      </c>
      <c r="P40">
        <f t="shared" ca="1" si="14"/>
        <v>26</v>
      </c>
      <c r="Q40">
        <f t="shared" si="17"/>
        <v>24.96</v>
      </c>
      <c r="R40">
        <f t="shared" si="7"/>
        <v>21.962400960768768</v>
      </c>
      <c r="S40">
        <f t="shared" si="8"/>
        <v>27.957599039231233</v>
      </c>
      <c r="T40">
        <f t="shared" si="9"/>
        <v>-2.9975990392312326</v>
      </c>
      <c r="U40">
        <f t="shared" si="10"/>
        <v>2.9975990392312326</v>
      </c>
      <c r="V40">
        <f t="shared" ca="1" si="11"/>
        <v>1.0399999999999991</v>
      </c>
      <c r="W40">
        <f t="shared" ca="1" si="12"/>
        <v>3.0294405677241212</v>
      </c>
      <c r="X40">
        <f t="shared" si="13"/>
        <v>2.4588172658263852</v>
      </c>
      <c r="Y40">
        <f t="shared" si="18"/>
        <v>1.3473640984884936</v>
      </c>
      <c r="Z40">
        <f t="shared" si="19"/>
        <v>4.4871184808235931</v>
      </c>
    </row>
    <row r="41" spans="1:26" x14ac:dyDescent="0.25">
      <c r="A41">
        <v>41</v>
      </c>
      <c r="B41" s="1">
        <f t="shared" ca="1" si="1"/>
        <v>64</v>
      </c>
      <c r="D41" s="2" t="str">
        <f t="shared" ca="1" si="0"/>
        <v>Win</v>
      </c>
      <c r="M41">
        <f t="shared" si="15"/>
        <v>2.5161983659377865</v>
      </c>
      <c r="N41">
        <f t="shared" ca="1" si="16"/>
        <v>1</v>
      </c>
      <c r="O41">
        <f t="shared" si="20"/>
        <v>3.035786553761644</v>
      </c>
      <c r="P41">
        <f t="shared" ca="1" si="14"/>
        <v>27</v>
      </c>
      <c r="Q41">
        <f t="shared" si="17"/>
        <v>25.6</v>
      </c>
      <c r="R41">
        <f t="shared" si="7"/>
        <v>22.564213446238359</v>
      </c>
      <c r="S41">
        <f t="shared" si="8"/>
        <v>28.635786553761644</v>
      </c>
      <c r="T41">
        <f t="shared" si="9"/>
        <v>-3.0357865537616426</v>
      </c>
      <c r="U41">
        <f t="shared" si="10"/>
        <v>3.0357865537616426</v>
      </c>
      <c r="V41">
        <f t="shared" ca="1" si="11"/>
        <v>1.3999999999999986</v>
      </c>
      <c r="W41">
        <f t="shared" ca="1" si="12"/>
        <v>3.3323846244965329</v>
      </c>
      <c r="X41">
        <f t="shared" si="13"/>
        <v>2.5161983659377865</v>
      </c>
      <c r="Y41">
        <f t="shared" si="18"/>
        <v>1.3682817813386856</v>
      </c>
      <c r="Z41">
        <f t="shared" si="19"/>
        <v>4.627156703463287</v>
      </c>
    </row>
    <row r="42" spans="1:26" x14ac:dyDescent="0.25">
      <c r="A42">
        <v>42</v>
      </c>
      <c r="B42" s="1">
        <f t="shared" ca="1" si="1"/>
        <v>72</v>
      </c>
      <c r="D42" s="2" t="str">
        <f t="shared" ca="1" si="0"/>
        <v>Lose</v>
      </c>
      <c r="M42">
        <f t="shared" si="15"/>
        <v>2.574918561351534</v>
      </c>
      <c r="N42">
        <f t="shared" ca="1" si="16"/>
        <v>1</v>
      </c>
      <c r="O42">
        <f t="shared" si="20"/>
        <v>3.0734996339677676</v>
      </c>
      <c r="P42">
        <f t="shared" ca="1" si="14"/>
        <v>28</v>
      </c>
      <c r="Q42">
        <f t="shared" si="17"/>
        <v>26.240000000000002</v>
      </c>
      <c r="R42">
        <f t="shared" si="7"/>
        <v>23.166500366032235</v>
      </c>
      <c r="S42">
        <f t="shared" si="8"/>
        <v>29.313499633967769</v>
      </c>
      <c r="T42">
        <f t="shared" si="9"/>
        <v>-3.0734996339677672</v>
      </c>
      <c r="U42">
        <f t="shared" si="10"/>
        <v>3.0734996339677672</v>
      </c>
      <c r="V42">
        <f t="shared" ca="1" si="11"/>
        <v>1.759999999999998</v>
      </c>
      <c r="W42">
        <f t="shared" ca="1" si="12"/>
        <v>3.6656230869461859</v>
      </c>
      <c r="X42">
        <f t="shared" si="13"/>
        <v>2.574918561351534</v>
      </c>
      <c r="Y42">
        <f t="shared" si="18"/>
        <v>1.3896565050087306</v>
      </c>
      <c r="Z42">
        <f t="shared" si="19"/>
        <v>4.771111115369477</v>
      </c>
    </row>
    <row r="43" spans="1:26" x14ac:dyDescent="0.25">
      <c r="A43">
        <v>43</v>
      </c>
      <c r="B43" s="1">
        <f t="shared" ca="1" si="1"/>
        <v>86</v>
      </c>
      <c r="D43" s="2" t="str">
        <f t="shared" ca="1" si="0"/>
        <v>Lose</v>
      </c>
      <c r="M43">
        <f t="shared" si="15"/>
        <v>2.6350091023612827</v>
      </c>
      <c r="N43">
        <f t="shared" ca="1" si="16"/>
        <v>0</v>
      </c>
      <c r="O43">
        <f t="shared" si="20"/>
        <v>3.1107555352357728</v>
      </c>
      <c r="P43">
        <f t="shared" ca="1" si="14"/>
        <v>28</v>
      </c>
      <c r="Q43">
        <f t="shared" si="17"/>
        <v>26.88</v>
      </c>
      <c r="R43">
        <f t="shared" si="7"/>
        <v>23.769244464764228</v>
      </c>
      <c r="S43">
        <f t="shared" si="8"/>
        <v>29.99075553523577</v>
      </c>
      <c r="T43">
        <f t="shared" si="9"/>
        <v>-3.1107555352357714</v>
      </c>
      <c r="U43">
        <f t="shared" si="10"/>
        <v>3.1107555352357714</v>
      </c>
      <c r="V43">
        <f t="shared" ca="1" si="11"/>
        <v>1.120000000000001</v>
      </c>
      <c r="W43">
        <f t="shared" ca="1" si="12"/>
        <v>3.2990607782515688</v>
      </c>
      <c r="X43">
        <f t="shared" si="13"/>
        <v>2.6350091023612827</v>
      </c>
      <c r="Y43">
        <f t="shared" si="18"/>
        <v>1.4114946236265176</v>
      </c>
      <c r="Z43">
        <f t="shared" si="19"/>
        <v>4.9190927498452925</v>
      </c>
    </row>
    <row r="44" spans="1:26" x14ac:dyDescent="0.25">
      <c r="A44">
        <v>44</v>
      </c>
      <c r="B44" s="1">
        <f t="shared" ca="1" si="1"/>
        <v>84</v>
      </c>
      <c r="D44" s="2" t="str">
        <f t="shared" ca="1" si="0"/>
        <v>Lose</v>
      </c>
      <c r="M44">
        <f t="shared" si="15"/>
        <v>2.6965019685447444</v>
      </c>
      <c r="N44">
        <f t="shared" ca="1" si="16"/>
        <v>0</v>
      </c>
      <c r="O44">
        <f t="shared" si="20"/>
        <v>3.1475704916649603</v>
      </c>
      <c r="P44">
        <f t="shared" ca="1" si="14"/>
        <v>28</v>
      </c>
      <c r="Q44">
        <f t="shared" si="17"/>
        <v>27.52</v>
      </c>
      <c r="R44">
        <f t="shared" si="7"/>
        <v>24.372429508335038</v>
      </c>
      <c r="S44">
        <f t="shared" si="8"/>
        <v>30.667570491664961</v>
      </c>
      <c r="T44">
        <f t="shared" si="9"/>
        <v>-3.1475704916649612</v>
      </c>
      <c r="U44">
        <f t="shared" si="10"/>
        <v>3.1475704916649612</v>
      </c>
      <c r="V44">
        <f t="shared" ca="1" si="11"/>
        <v>0.48000000000000043</v>
      </c>
      <c r="W44">
        <f t="shared" ca="1" si="12"/>
        <v>2.9691547004264112</v>
      </c>
      <c r="X44">
        <f t="shared" si="13"/>
        <v>2.6965019685447444</v>
      </c>
      <c r="Y44">
        <f t="shared" si="18"/>
        <v>1.4338027870470653</v>
      </c>
      <c r="Z44">
        <f t="shared" si="19"/>
        <v>5.0712154642554781</v>
      </c>
    </row>
    <row r="45" spans="1:26" x14ac:dyDescent="0.25">
      <c r="A45">
        <v>45</v>
      </c>
      <c r="B45" s="1">
        <f t="shared" ca="1" si="1"/>
        <v>54</v>
      </c>
      <c r="D45" s="2" t="str">
        <f t="shared" ca="1" si="0"/>
        <v>Win</v>
      </c>
      <c r="M45">
        <f t="shared" si="15"/>
        <v>2.7594298857828949</v>
      </c>
      <c r="N45">
        <f t="shared" ca="1" si="16"/>
        <v>0</v>
      </c>
      <c r="O45">
        <f t="shared" si="20"/>
        <v>3.1839597987411836</v>
      </c>
      <c r="P45">
        <f t="shared" ca="1" si="14"/>
        <v>28</v>
      </c>
      <c r="Q45">
        <f t="shared" si="17"/>
        <v>28.16</v>
      </c>
      <c r="R45">
        <f t="shared" si="7"/>
        <v>24.976040201258815</v>
      </c>
      <c r="S45">
        <f t="shared" si="8"/>
        <v>31.343959798741185</v>
      </c>
      <c r="T45">
        <f t="shared" si="9"/>
        <v>-3.183959798741185</v>
      </c>
      <c r="U45">
        <f t="shared" si="10"/>
        <v>3.183959798741185</v>
      </c>
      <c r="V45">
        <f t="shared" ca="1" si="11"/>
        <v>-0.16000000000000014</v>
      </c>
      <c r="W45">
        <f t="shared" ca="1" si="12"/>
        <v>2.6722392303837701</v>
      </c>
      <c r="X45">
        <f t="shared" si="13"/>
        <v>2.7594298857828949</v>
      </c>
      <c r="Y45">
        <f t="shared" si="18"/>
        <v>1.4565879326014373</v>
      </c>
      <c r="Z45">
        <f t="shared" si="19"/>
        <v>5.2275960305070885</v>
      </c>
    </row>
    <row r="46" spans="1:26" x14ac:dyDescent="0.25">
      <c r="A46">
        <v>46</v>
      </c>
      <c r="B46" s="1">
        <f t="shared" ca="1" si="1"/>
        <v>81</v>
      </c>
      <c r="D46" s="2" t="str">
        <f t="shared" ca="1" si="0"/>
        <v>Lose</v>
      </c>
      <c r="M46">
        <f t="shared" si="15"/>
        <v>2.8238263436763553</v>
      </c>
      <c r="N46">
        <f t="shared" ca="1" si="16"/>
        <v>1</v>
      </c>
      <c r="O46">
        <f t="shared" si="20"/>
        <v>3.2199378875996971</v>
      </c>
      <c r="P46">
        <f t="shared" ca="1" si="14"/>
        <v>29</v>
      </c>
      <c r="Q46">
        <f t="shared" si="17"/>
        <v>28.8</v>
      </c>
      <c r="R46">
        <f t="shared" si="7"/>
        <v>25.580062112400302</v>
      </c>
      <c r="S46">
        <f t="shared" si="8"/>
        <v>32.019937887599696</v>
      </c>
      <c r="T46">
        <f t="shared" si="9"/>
        <v>-3.2199378875996985</v>
      </c>
      <c r="U46">
        <f t="shared" si="10"/>
        <v>3.2199378875996949</v>
      </c>
      <c r="V46">
        <f t="shared" ca="1" si="11"/>
        <v>0.19999999999999929</v>
      </c>
      <c r="W46">
        <f t="shared" ca="1" si="12"/>
        <v>2.9394631534221474</v>
      </c>
      <c r="X46">
        <f t="shared" si="13"/>
        <v>2.8238263436763553</v>
      </c>
      <c r="Y46">
        <f t="shared" si="18"/>
        <v>1.4798572781716708</v>
      </c>
      <c r="Z46">
        <f t="shared" si="19"/>
        <v>5.3883542263563813</v>
      </c>
    </row>
    <row r="47" spans="1:26" x14ac:dyDescent="0.25">
      <c r="A47">
        <v>47</v>
      </c>
      <c r="B47" s="1">
        <f t="shared" ca="1" si="1"/>
        <v>98</v>
      </c>
      <c r="D47" s="2" t="str">
        <f t="shared" ca="1" si="0"/>
        <v>Lose</v>
      </c>
      <c r="M47">
        <f t="shared" si="15"/>
        <v>2.8897256133682196</v>
      </c>
      <c r="N47">
        <f t="shared" ca="1" si="16"/>
        <v>0</v>
      </c>
      <c r="O47">
        <f t="shared" si="20"/>
        <v>3.2555183919001287</v>
      </c>
      <c r="P47">
        <f t="shared" ca="1" si="14"/>
        <v>29</v>
      </c>
      <c r="Q47">
        <f t="shared" si="17"/>
        <v>29.44</v>
      </c>
      <c r="R47">
        <f t="shared" si="7"/>
        <v>26.184481608099873</v>
      </c>
      <c r="S47">
        <f t="shared" si="8"/>
        <v>32.69551839190013</v>
      </c>
      <c r="T47">
        <f t="shared" si="9"/>
        <v>-3.2555183919001287</v>
      </c>
      <c r="U47">
        <f t="shared" si="10"/>
        <v>3.2555183919001287</v>
      </c>
      <c r="V47">
        <f t="shared" ca="1" si="11"/>
        <v>-0.44000000000000128</v>
      </c>
      <c r="W47">
        <f t="shared" ca="1" si="12"/>
        <v>2.6455168380799319</v>
      </c>
      <c r="X47">
        <f t="shared" si="13"/>
        <v>2.8897256133682196</v>
      </c>
      <c r="Y47">
        <f t="shared" si="18"/>
        <v>1.5036183164336019</v>
      </c>
      <c r="Z47">
        <f t="shared" si="19"/>
        <v>5.5536129277559798</v>
      </c>
    </row>
    <row r="48" spans="1:26" x14ac:dyDescent="0.25">
      <c r="A48">
        <v>48</v>
      </c>
      <c r="B48" s="1">
        <f t="shared" ca="1" si="1"/>
        <v>5</v>
      </c>
      <c r="D48" s="2" t="str">
        <f t="shared" ca="1" si="0"/>
        <v>Win</v>
      </c>
      <c r="M48">
        <f t="shared" si="15"/>
        <v>2.9571627657828117</v>
      </c>
      <c r="N48">
        <f t="shared" ca="1" si="16"/>
        <v>0</v>
      </c>
      <c r="O48">
        <f t="shared" si="20"/>
        <v>3.2907142081925014</v>
      </c>
      <c r="P48">
        <f t="shared" ca="1" si="14"/>
        <v>29</v>
      </c>
      <c r="Q48">
        <f t="shared" si="17"/>
        <v>30.080000000000002</v>
      </c>
      <c r="R48">
        <f t="shared" si="7"/>
        <v>26.789285791807501</v>
      </c>
      <c r="S48">
        <f t="shared" si="8"/>
        <v>33.370714208192503</v>
      </c>
      <c r="T48">
        <f t="shared" si="9"/>
        <v>-3.2907142081925009</v>
      </c>
      <c r="U48">
        <f t="shared" si="10"/>
        <v>3.2907142081925009</v>
      </c>
      <c r="V48">
        <f t="shared" ca="1" si="11"/>
        <v>-1.0800000000000018</v>
      </c>
      <c r="W48">
        <f t="shared" ca="1" si="12"/>
        <v>2.3809651542719381</v>
      </c>
      <c r="X48">
        <f t="shared" si="13"/>
        <v>2.9571627657828117</v>
      </c>
      <c r="Y48">
        <f t="shared" si="18"/>
        <v>1.5278788101326564</v>
      </c>
      <c r="Z48">
        <f t="shared" si="19"/>
        <v>5.7234982024346479</v>
      </c>
    </row>
    <row r="49" spans="1:26" x14ac:dyDescent="0.25">
      <c r="A49">
        <v>49</v>
      </c>
      <c r="B49" s="1">
        <f t="shared" ca="1" si="1"/>
        <v>58</v>
      </c>
      <c r="D49" s="2" t="str">
        <f t="shared" ca="1" si="0"/>
        <v>Win</v>
      </c>
      <c r="M49">
        <f t="shared" si="15"/>
        <v>3.0261736902900713</v>
      </c>
      <c r="N49">
        <f t="shared" ca="1" si="16"/>
        <v>1</v>
      </c>
      <c r="O49">
        <f t="shared" si="20"/>
        <v>3.3255375505322444</v>
      </c>
      <c r="P49">
        <f t="shared" ca="1" si="14"/>
        <v>30</v>
      </c>
      <c r="Q49">
        <f t="shared" si="17"/>
        <v>30.72</v>
      </c>
      <c r="R49">
        <f t="shared" si="7"/>
        <v>27.394462449467753</v>
      </c>
      <c r="S49">
        <f t="shared" si="8"/>
        <v>34.045537550532245</v>
      </c>
      <c r="T49">
        <f t="shared" si="9"/>
        <v>-3.3255375505322462</v>
      </c>
      <c r="U49">
        <f t="shared" si="10"/>
        <v>3.3255375505322462</v>
      </c>
      <c r="V49">
        <f t="shared" ca="1" si="11"/>
        <v>-0.71999999999999886</v>
      </c>
      <c r="W49">
        <f t="shared" ca="1" si="12"/>
        <v>2.6190616696991333</v>
      </c>
      <c r="X49">
        <f t="shared" si="13"/>
        <v>3.0261736902900713</v>
      </c>
      <c r="Y49">
        <f t="shared" si="18"/>
        <v>1.552646788277058</v>
      </c>
      <c r="Z49">
        <f t="shared" si="19"/>
        <v>5.8981394048842111</v>
      </c>
    </row>
    <row r="50" spans="1:26" x14ac:dyDescent="0.25">
      <c r="A50">
        <v>50</v>
      </c>
      <c r="B50" s="1">
        <f t="shared" ca="1" si="1"/>
        <v>38</v>
      </c>
      <c r="D50" s="2" t="str">
        <f t="shared" ca="1" si="0"/>
        <v>Win</v>
      </c>
      <c r="M50">
        <f t="shared" si="15"/>
        <v>3.0967951138055207</v>
      </c>
      <c r="N50">
        <f t="shared" ca="1" si="16"/>
        <v>1</v>
      </c>
      <c r="O50">
        <f t="shared" si="20"/>
        <v>3.36</v>
      </c>
      <c r="P50">
        <f t="shared" ca="1" si="14"/>
        <v>31</v>
      </c>
      <c r="Q50">
        <f t="shared" si="17"/>
        <v>31.36</v>
      </c>
      <c r="R50">
        <f t="shared" si="7"/>
        <v>28</v>
      </c>
      <c r="S50">
        <f t="shared" si="8"/>
        <v>34.72</v>
      </c>
      <c r="T50">
        <f t="shared" si="9"/>
        <v>-3.3599999999999994</v>
      </c>
      <c r="U50">
        <f t="shared" si="10"/>
        <v>3.3599999999999994</v>
      </c>
      <c r="V50">
        <f t="shared" ca="1" si="11"/>
        <v>-0.35999999999999943</v>
      </c>
      <c r="W50">
        <f t="shared" ca="1" si="12"/>
        <v>2.8809678366690461</v>
      </c>
      <c r="X50">
        <f t="shared" si="13"/>
        <v>3.0967951138055207</v>
      </c>
      <c r="Y50">
        <f t="shared" si="18"/>
        <v>1.577930543149312</v>
      </c>
      <c r="Z50">
        <f t="shared" si="19"/>
        <v>6.0776692729131607</v>
      </c>
    </row>
    <row r="51" spans="1:26" x14ac:dyDescent="0.25">
      <c r="A51">
        <v>51</v>
      </c>
      <c r="B51" s="1">
        <f t="shared" ca="1" si="1"/>
        <v>62</v>
      </c>
      <c r="D51" s="2" t="str">
        <f t="shared" ca="1" si="0"/>
        <v>Win</v>
      </c>
      <c r="M51">
        <f t="shared" si="15"/>
        <v>3.1690646203359507</v>
      </c>
      <c r="N51">
        <f t="shared" ca="1" si="16"/>
        <v>1</v>
      </c>
      <c r="O51">
        <f t="shared" si="20"/>
        <v>3.3941125496954281</v>
      </c>
      <c r="P51">
        <f t="shared" ca="1" si="14"/>
        <v>32</v>
      </c>
      <c r="Q51">
        <f t="shared" si="17"/>
        <v>32</v>
      </c>
      <c r="R51">
        <f t="shared" si="7"/>
        <v>28.605887450304571</v>
      </c>
      <c r="S51">
        <f t="shared" si="8"/>
        <v>35.394112549695429</v>
      </c>
      <c r="T51">
        <f t="shared" si="9"/>
        <v>-3.3941125496954285</v>
      </c>
      <c r="U51">
        <f t="shared" si="10"/>
        <v>3.3941125496954285</v>
      </c>
      <c r="V51">
        <f t="shared" ca="1" si="11"/>
        <v>0</v>
      </c>
      <c r="W51">
        <f t="shared" ca="1" si="12"/>
        <v>3.1690646203359507</v>
      </c>
      <c r="X51">
        <f t="shared" si="13"/>
        <v>3.1690646203359507</v>
      </c>
      <c r="Y51">
        <f t="shared" si="18"/>
        <v>1.6037386280505241</v>
      </c>
      <c r="Z51">
        <f t="shared" si="19"/>
        <v>6.2622240259144331</v>
      </c>
    </row>
    <row r="52" spans="1:26" x14ac:dyDescent="0.25">
      <c r="A52">
        <v>52</v>
      </c>
      <c r="B52" s="1">
        <f t="shared" ca="1" si="1"/>
        <v>61</v>
      </c>
      <c r="D52" s="2" t="str">
        <f t="shared" ca="1" si="0"/>
        <v>Win</v>
      </c>
      <c r="M52">
        <f t="shared" si="15"/>
        <v>3.2430206709812524</v>
      </c>
      <c r="N52">
        <f t="shared" ca="1" si="16"/>
        <v>1</v>
      </c>
      <c r="O52">
        <f t="shared" si="20"/>
        <v>3.427885645700568</v>
      </c>
      <c r="P52">
        <f t="shared" ca="1" si="14"/>
        <v>33</v>
      </c>
      <c r="Q52">
        <f t="shared" si="17"/>
        <v>32.64</v>
      </c>
      <c r="R52">
        <f t="shared" si="7"/>
        <v>29.212114354299434</v>
      </c>
      <c r="S52">
        <f t="shared" si="8"/>
        <v>36.067885645700571</v>
      </c>
      <c r="T52">
        <f t="shared" si="9"/>
        <v>-3.4278856457005666</v>
      </c>
      <c r="U52">
        <f t="shared" si="10"/>
        <v>3.4278856457005702</v>
      </c>
      <c r="V52">
        <f t="shared" ca="1" si="11"/>
        <v>0.35999999999999943</v>
      </c>
      <c r="W52">
        <f t="shared" ca="1" si="12"/>
        <v>3.4859710823695456</v>
      </c>
      <c r="X52">
        <f t="shared" si="13"/>
        <v>3.2430206709812524</v>
      </c>
      <c r="Y52">
        <f t="shared" si="18"/>
        <v>1.6300798557038785</v>
      </c>
      <c r="Z52">
        <f t="shared" si="19"/>
        <v>6.451943464984609</v>
      </c>
    </row>
    <row r="53" spans="1:26" x14ac:dyDescent="0.25">
      <c r="A53">
        <v>53</v>
      </c>
      <c r="B53" s="1">
        <f t="shared" ca="1" si="1"/>
        <v>41</v>
      </c>
      <c r="D53" s="2" t="str">
        <f t="shared" ca="1" si="0"/>
        <v>Win</v>
      </c>
      <c r="M53">
        <f t="shared" si="15"/>
        <v>3.318702624403024</v>
      </c>
      <c r="N53">
        <f t="shared" ca="1" si="16"/>
        <v>1</v>
      </c>
      <c r="O53">
        <f t="shared" si="20"/>
        <v>3.4613292244454299</v>
      </c>
      <c r="P53">
        <f t="shared" ca="1" si="14"/>
        <v>34</v>
      </c>
      <c r="Q53">
        <f t="shared" si="17"/>
        <v>33.28</v>
      </c>
      <c r="R53">
        <f t="shared" si="7"/>
        <v>29.818670775554573</v>
      </c>
      <c r="S53">
        <f t="shared" si="8"/>
        <v>36.74132922444543</v>
      </c>
      <c r="T53">
        <f t="shared" si="9"/>
        <v>-3.4613292244454286</v>
      </c>
      <c r="U53">
        <f t="shared" si="10"/>
        <v>3.4613292244454286</v>
      </c>
      <c r="V53">
        <f t="shared" ca="1" si="11"/>
        <v>0.71999999999999886</v>
      </c>
      <c r="W53">
        <f t="shared" ca="1" si="12"/>
        <v>3.8345681906064999</v>
      </c>
      <c r="X53">
        <f t="shared" si="13"/>
        <v>3.318702624403024</v>
      </c>
      <c r="Y53">
        <f t="shared" si="18"/>
        <v>1.6569632972534489</v>
      </c>
      <c r="Z53">
        <f t="shared" si="19"/>
        <v>6.6469710750236679</v>
      </c>
    </row>
    <row r="54" spans="1:26" x14ac:dyDescent="0.25">
      <c r="A54">
        <v>54</v>
      </c>
      <c r="B54" s="1">
        <f t="shared" ca="1" si="1"/>
        <v>23</v>
      </c>
      <c r="D54" s="2" t="str">
        <f t="shared" ca="1" si="0"/>
        <v>Win</v>
      </c>
      <c r="M54">
        <f t="shared" si="15"/>
        <v>3.3961507577708527</v>
      </c>
      <c r="N54">
        <f t="shared" ca="1" si="16"/>
        <v>1</v>
      </c>
      <c r="O54">
        <f t="shared" si="20"/>
        <v>3.4944527468546487</v>
      </c>
      <c r="P54">
        <f t="shared" ca="1" si="14"/>
        <v>35</v>
      </c>
      <c r="Q54">
        <f t="shared" si="17"/>
        <v>33.92</v>
      </c>
      <c r="R54">
        <f t="shared" si="7"/>
        <v>30.425547253145353</v>
      </c>
      <c r="S54">
        <f t="shared" si="8"/>
        <v>37.41445274685465</v>
      </c>
      <c r="T54">
        <f t="shared" si="9"/>
        <v>-3.4944527468546482</v>
      </c>
      <c r="U54">
        <f t="shared" si="10"/>
        <v>3.4944527468546482</v>
      </c>
      <c r="V54">
        <f t="shared" ca="1" si="11"/>
        <v>1.0799999999999983</v>
      </c>
      <c r="W54">
        <f t="shared" ca="1" si="12"/>
        <v>4.2180250096671497</v>
      </c>
      <c r="X54">
        <f t="shared" si="13"/>
        <v>3.3961507577708527</v>
      </c>
      <c r="Y54">
        <f t="shared" si="18"/>
        <v>1.684398281803037</v>
      </c>
      <c r="Z54">
        <f t="shared" si="19"/>
        <v>6.8474541289375601</v>
      </c>
    </row>
    <row r="55" spans="1:26" x14ac:dyDescent="0.25">
      <c r="A55">
        <v>55</v>
      </c>
      <c r="B55" s="1">
        <f t="shared" ca="1" si="1"/>
        <v>57</v>
      </c>
      <c r="D55" s="2" t="str">
        <f t="shared" ca="1" si="0"/>
        <v>Win</v>
      </c>
      <c r="M55">
        <f t="shared" si="15"/>
        <v>3.4754062881974153</v>
      </c>
      <c r="N55">
        <f t="shared" ca="1" si="16"/>
        <v>1</v>
      </c>
      <c r="O55">
        <f t="shared" si="20"/>
        <v>3.5272652296077767</v>
      </c>
      <c r="P55">
        <f t="shared" ca="1" si="14"/>
        <v>36</v>
      </c>
      <c r="Q55">
        <f t="shared" si="17"/>
        <v>34.56</v>
      </c>
      <c r="R55">
        <f t="shared" si="7"/>
        <v>31.032734770392224</v>
      </c>
      <c r="S55">
        <f t="shared" si="8"/>
        <v>38.08726522960778</v>
      </c>
      <c r="T55">
        <f t="shared" si="9"/>
        <v>-3.527265229607778</v>
      </c>
      <c r="U55">
        <f t="shared" si="10"/>
        <v>3.527265229607778</v>
      </c>
      <c r="V55">
        <f t="shared" ca="1" si="11"/>
        <v>1.4399999999999977</v>
      </c>
      <c r="W55">
        <f t="shared" ca="1" si="12"/>
        <v>4.6398275106338636</v>
      </c>
      <c r="X55">
        <f t="shared" si="13"/>
        <v>3.4754062881974153</v>
      </c>
      <c r="Y55">
        <f t="shared" si="18"/>
        <v>1.7123943964469805</v>
      </c>
      <c r="Z55">
        <f t="shared" si="19"/>
        <v>7.0535437940602428</v>
      </c>
    </row>
    <row r="56" spans="1:26" x14ac:dyDescent="0.25">
      <c r="A56">
        <v>56</v>
      </c>
      <c r="B56" s="1">
        <f t="shared" ca="1" si="1"/>
        <v>5</v>
      </c>
      <c r="D56" s="2" t="str">
        <f t="shared" ca="1" si="0"/>
        <v>Win</v>
      </c>
      <c r="M56">
        <f t="shared" si="15"/>
        <v>3.5565113946738118</v>
      </c>
      <c r="N56">
        <f t="shared" ca="1" si="16"/>
        <v>1</v>
      </c>
      <c r="O56">
        <f t="shared" si="20"/>
        <v>3.5597752738059185</v>
      </c>
      <c r="P56">
        <f t="shared" ca="1" si="14"/>
        <v>37</v>
      </c>
      <c r="Q56">
        <f t="shared" si="17"/>
        <v>35.200000000000003</v>
      </c>
      <c r="R56">
        <f t="shared" si="7"/>
        <v>31.640224726194084</v>
      </c>
      <c r="S56">
        <f t="shared" si="8"/>
        <v>38.759775273805921</v>
      </c>
      <c r="T56">
        <f t="shared" si="9"/>
        <v>-3.5597752738059185</v>
      </c>
      <c r="U56">
        <f t="shared" si="10"/>
        <v>3.5597752738059185</v>
      </c>
      <c r="V56">
        <f t="shared" ca="1" si="11"/>
        <v>1.7999999999999972</v>
      </c>
      <c r="W56">
        <f t="shared" ca="1" si="12"/>
        <v>5.1038102616972498</v>
      </c>
      <c r="X56">
        <f t="shared" si="13"/>
        <v>3.5565113946738118</v>
      </c>
      <c r="Y56">
        <f t="shared" si="18"/>
        <v>1.7409614867510619</v>
      </c>
      <c r="Z56">
        <f t="shared" si="19"/>
        <v>7.2653952409076439</v>
      </c>
    </row>
    <row r="57" spans="1:26" x14ac:dyDescent="0.25">
      <c r="A57">
        <v>57</v>
      </c>
      <c r="B57" s="1">
        <f t="shared" ca="1" si="1"/>
        <v>9</v>
      </c>
      <c r="D57" s="2" t="str">
        <f t="shared" ca="1" si="0"/>
        <v>Win</v>
      </c>
      <c r="M57">
        <f t="shared" si="15"/>
        <v>3.6395092405167926</v>
      </c>
      <c r="N57">
        <f t="shared" ca="1" si="16"/>
        <v>1</v>
      </c>
      <c r="O57">
        <f t="shared" si="20"/>
        <v>3.5919910913029836</v>
      </c>
      <c r="P57">
        <f t="shared" ca="1" si="14"/>
        <v>38</v>
      </c>
      <c r="Q57">
        <f t="shared" si="17"/>
        <v>35.840000000000003</v>
      </c>
      <c r="R57">
        <f t="shared" si="7"/>
        <v>32.248008908697017</v>
      </c>
      <c r="S57">
        <f t="shared" si="8"/>
        <v>39.43199109130299</v>
      </c>
      <c r="T57">
        <f t="shared" si="9"/>
        <v>-3.5919910913029867</v>
      </c>
      <c r="U57">
        <f t="shared" si="10"/>
        <v>3.5919910913029867</v>
      </c>
      <c r="V57">
        <f t="shared" ca="1" si="11"/>
        <v>2.1599999999999966</v>
      </c>
      <c r="W57">
        <f t="shared" ca="1" si="12"/>
        <v>5.6141912878669737</v>
      </c>
      <c r="X57">
        <f t="shared" si="13"/>
        <v>3.6395092405167926</v>
      </c>
      <c r="Y57">
        <f t="shared" si="18"/>
        <v>1.7701096576470357</v>
      </c>
      <c r="Z57">
        <f t="shared" si="19"/>
        <v>7.4831677543722046</v>
      </c>
    </row>
    <row r="58" spans="1:26" x14ac:dyDescent="0.25">
      <c r="A58">
        <v>58</v>
      </c>
      <c r="B58" s="1">
        <f t="shared" ca="1" si="1"/>
        <v>12</v>
      </c>
      <c r="D58" s="2" t="str">
        <f t="shared" ca="1" si="0"/>
        <v>Win</v>
      </c>
      <c r="M58">
        <f t="shared" si="15"/>
        <v>3.7244439963398439</v>
      </c>
      <c r="N58">
        <f t="shared" ca="1" si="16"/>
        <v>1</v>
      </c>
      <c r="O58">
        <f t="shared" si="20"/>
        <v>3.6239205289299599</v>
      </c>
      <c r="P58">
        <f t="shared" ca="1" si="14"/>
        <v>39</v>
      </c>
      <c r="Q58">
        <f t="shared" si="17"/>
        <v>36.480000000000004</v>
      </c>
      <c r="R58">
        <f t="shared" si="7"/>
        <v>32.856079471070046</v>
      </c>
      <c r="S58">
        <f t="shared" si="8"/>
        <v>40.103920528929962</v>
      </c>
      <c r="T58">
        <f t="shared" si="9"/>
        <v>-3.6239205289299576</v>
      </c>
      <c r="U58">
        <f t="shared" si="10"/>
        <v>3.6239205289299576</v>
      </c>
      <c r="V58">
        <f t="shared" ca="1" si="11"/>
        <v>2.519999999999996</v>
      </c>
      <c r="W58">
        <f t="shared" ca="1" si="12"/>
        <v>6.1756104166536705</v>
      </c>
      <c r="X58">
        <f t="shared" si="13"/>
        <v>3.7244439963398439</v>
      </c>
      <c r="Y58">
        <f t="shared" si="18"/>
        <v>1.7998492747089445</v>
      </c>
      <c r="Z58">
        <f t="shared" si="19"/>
        <v>7.7070248474640071</v>
      </c>
    </row>
    <row r="59" spans="1:26" x14ac:dyDescent="0.25">
      <c r="A59">
        <v>59</v>
      </c>
      <c r="B59" s="1">
        <f t="shared" ca="1" si="1"/>
        <v>79</v>
      </c>
      <c r="D59" s="2" t="str">
        <f t="shared" ca="1" si="0"/>
        <v>Lose</v>
      </c>
      <c r="M59">
        <f t="shared" si="15"/>
        <v>3.8113608635603362</v>
      </c>
      <c r="N59">
        <f t="shared" ca="1" si="16"/>
        <v>1</v>
      </c>
      <c r="O59">
        <f t="shared" si="20"/>
        <v>3.6555710908146759</v>
      </c>
      <c r="P59">
        <f t="shared" ca="1" si="14"/>
        <v>40</v>
      </c>
      <c r="Q59">
        <f t="shared" si="17"/>
        <v>37.119999999999997</v>
      </c>
      <c r="R59">
        <f t="shared" si="7"/>
        <v>33.464428909185322</v>
      </c>
      <c r="S59">
        <f t="shared" si="8"/>
        <v>40.775571090814672</v>
      </c>
      <c r="T59">
        <f t="shared" si="9"/>
        <v>-3.655571090814675</v>
      </c>
      <c r="U59">
        <f t="shared" si="10"/>
        <v>3.655571090814675</v>
      </c>
      <c r="V59">
        <f t="shared" ca="1" si="11"/>
        <v>2.8800000000000026</v>
      </c>
      <c r="W59">
        <f t="shared" ca="1" si="12"/>
        <v>6.7931714583190477</v>
      </c>
      <c r="X59">
        <f t="shared" si="13"/>
        <v>3.8113608635603362</v>
      </c>
      <c r="Y59">
        <f t="shared" si="18"/>
        <v>1.8301909657833264</v>
      </c>
      <c r="Z59">
        <f t="shared" si="19"/>
        <v>7.9371343777025061</v>
      </c>
    </row>
    <row r="60" spans="1:26" x14ac:dyDescent="0.25">
      <c r="A60">
        <v>60</v>
      </c>
      <c r="B60" s="1">
        <f t="shared" ca="1" si="1"/>
        <v>8</v>
      </c>
      <c r="D60" s="2" t="str">
        <f t="shared" ca="1" si="0"/>
        <v>Win</v>
      </c>
      <c r="M60">
        <f t="shared" si="15"/>
        <v>3.9003060984552644</v>
      </c>
      <c r="N60">
        <f t="shared" ca="1" si="16"/>
        <v>0</v>
      </c>
      <c r="O60">
        <f t="shared" si="20"/>
        <v>3.6869499589769319</v>
      </c>
      <c r="P60">
        <f t="shared" ca="1" si="14"/>
        <v>40</v>
      </c>
      <c r="Q60">
        <f t="shared" si="17"/>
        <v>37.76</v>
      </c>
      <c r="R60">
        <f t="shared" si="7"/>
        <v>34.073050041023066</v>
      </c>
      <c r="S60">
        <f t="shared" si="8"/>
        <v>41.44694995897693</v>
      </c>
      <c r="T60">
        <f t="shared" si="9"/>
        <v>-3.6869499589769319</v>
      </c>
      <c r="U60">
        <f t="shared" si="10"/>
        <v>3.6869499589769319</v>
      </c>
      <c r="V60">
        <f t="shared" ca="1" si="11"/>
        <v>2.240000000000002</v>
      </c>
      <c r="W60">
        <f t="shared" ca="1" si="12"/>
        <v>6.1138543124871418</v>
      </c>
      <c r="X60">
        <f t="shared" si="13"/>
        <v>3.9003060984552644</v>
      </c>
      <c r="Y60">
        <f t="shared" si="18"/>
        <v>1.86114562294902</v>
      </c>
      <c r="Z60">
        <f t="shared" si="19"/>
        <v>8.1736686662610616</v>
      </c>
    </row>
    <row r="61" spans="1:26" x14ac:dyDescent="0.25">
      <c r="A61">
        <v>61</v>
      </c>
      <c r="B61" s="1">
        <f t="shared" ca="1" si="1"/>
        <v>59</v>
      </c>
      <c r="D61" s="2" t="str">
        <f t="shared" ca="1" si="0"/>
        <v>Win</v>
      </c>
      <c r="M61">
        <f t="shared" si="15"/>
        <v>3.9913270367783706</v>
      </c>
      <c r="N61">
        <f t="shared" ca="1" si="16"/>
        <v>1</v>
      </c>
      <c r="O61">
        <f t="shared" si="20"/>
        <v>3.71806401235912</v>
      </c>
      <c r="P61">
        <f t="shared" ca="1" si="14"/>
        <v>41</v>
      </c>
      <c r="Q61">
        <f t="shared" si="17"/>
        <v>38.4</v>
      </c>
      <c r="R61">
        <f t="shared" si="7"/>
        <v>34.681935987640877</v>
      </c>
      <c r="S61">
        <f t="shared" si="8"/>
        <v>42.11806401235912</v>
      </c>
      <c r="T61">
        <f t="shared" si="9"/>
        <v>-3.7180640123591218</v>
      </c>
      <c r="U61">
        <f t="shared" si="10"/>
        <v>3.7180640123591218</v>
      </c>
      <c r="V61">
        <f t="shared" ca="1" si="11"/>
        <v>2.6000000000000014</v>
      </c>
      <c r="W61">
        <f t="shared" ca="1" si="12"/>
        <v>6.7252397437358544</v>
      </c>
      <c r="X61">
        <f t="shared" si="13"/>
        <v>3.9913270367783706</v>
      </c>
      <c r="Y61">
        <f t="shared" si="18"/>
        <v>1.8927244047851812</v>
      </c>
      <c r="Z61">
        <f t="shared" si="19"/>
        <v>8.4168046199658413</v>
      </c>
    </row>
    <row r="62" spans="1:26" x14ac:dyDescent="0.25">
      <c r="A62">
        <v>62</v>
      </c>
      <c r="B62" s="1">
        <f t="shared" ca="1" si="1"/>
        <v>85</v>
      </c>
      <c r="D62" s="2" t="str">
        <f t="shared" ca="1" si="0"/>
        <v>Lose</v>
      </c>
      <c r="M62">
        <f t="shared" si="15"/>
        <v>4.0844721189517506</v>
      </c>
      <c r="N62">
        <f t="shared" ca="1" si="16"/>
        <v>1</v>
      </c>
      <c r="O62">
        <f t="shared" si="20"/>
        <v>3.7489198444351941</v>
      </c>
      <c r="P62">
        <f t="shared" ca="1" si="14"/>
        <v>42</v>
      </c>
      <c r="Q62">
        <f t="shared" si="17"/>
        <v>39.04</v>
      </c>
      <c r="R62">
        <f t="shared" si="7"/>
        <v>35.291080155564806</v>
      </c>
      <c r="S62">
        <f t="shared" si="8"/>
        <v>42.788919844435192</v>
      </c>
      <c r="T62">
        <f t="shared" si="9"/>
        <v>-3.7489198444351928</v>
      </c>
      <c r="U62">
        <f t="shared" si="10"/>
        <v>3.7489198444351928</v>
      </c>
      <c r="V62">
        <f t="shared" ca="1" si="11"/>
        <v>2.9600000000000009</v>
      </c>
      <c r="W62">
        <f t="shared" ca="1" si="12"/>
        <v>7.3977637181094398</v>
      </c>
      <c r="X62">
        <f t="shared" si="13"/>
        <v>4.0844721189517506</v>
      </c>
      <c r="Y62">
        <f t="shared" si="18"/>
        <v>1.9249387389288806</v>
      </c>
      <c r="Z62">
        <f t="shared" si="19"/>
        <v>8.6667238562497317</v>
      </c>
    </row>
    <row r="63" spans="1:26" x14ac:dyDescent="0.25">
      <c r="A63">
        <v>63</v>
      </c>
      <c r="B63" s="1">
        <f t="shared" ca="1" si="1"/>
        <v>4</v>
      </c>
      <c r="D63" s="2" t="str">
        <f t="shared" ca="1" si="0"/>
        <v>Win</v>
      </c>
      <c r="M63">
        <f t="shared" si="15"/>
        <v>4.1797909158453566</v>
      </c>
      <c r="N63">
        <f t="shared" ca="1" si="16"/>
        <v>0</v>
      </c>
      <c r="O63">
        <f t="shared" si="20"/>
        <v>3.7795237795256691</v>
      </c>
      <c r="P63">
        <f t="shared" ca="1" si="14"/>
        <v>42</v>
      </c>
      <c r="Q63">
        <f t="shared" si="17"/>
        <v>39.68</v>
      </c>
      <c r="R63">
        <f t="shared" si="7"/>
        <v>35.900476220474332</v>
      </c>
      <c r="S63">
        <f t="shared" si="8"/>
        <v>43.459523779525668</v>
      </c>
      <c r="T63">
        <f t="shared" si="9"/>
        <v>-3.7795237795256682</v>
      </c>
      <c r="U63">
        <f t="shared" si="10"/>
        <v>3.7795237795256682</v>
      </c>
      <c r="V63">
        <f t="shared" ca="1" si="11"/>
        <v>2.3200000000000003</v>
      </c>
      <c r="W63">
        <f t="shared" ca="1" si="12"/>
        <v>6.6579873462984933</v>
      </c>
      <c r="X63">
        <f t="shared" si="13"/>
        <v>4.1797909158453566</v>
      </c>
      <c r="Y63">
        <f t="shared" si="18"/>
        <v>1.9578003249059028</v>
      </c>
      <c r="Z63">
        <f t="shared" si="19"/>
        <v>8.9236128311619591</v>
      </c>
    </row>
    <row r="64" spans="1:26" x14ac:dyDescent="0.25">
      <c r="A64">
        <v>64</v>
      </c>
      <c r="B64" s="1">
        <f t="shared" ca="1" si="1"/>
        <v>70</v>
      </c>
      <c r="D64" s="2" t="str">
        <f t="shared" ca="1" si="0"/>
        <v>Lose</v>
      </c>
      <c r="M64">
        <f t="shared" si="15"/>
        <v>4.2773341551581181</v>
      </c>
      <c r="N64">
        <f t="shared" ca="1" si="16"/>
        <v>1</v>
      </c>
      <c r="O64">
        <f t="shared" si="20"/>
        <v>3.8098818879330105</v>
      </c>
      <c r="P64">
        <f t="shared" ca="1" si="14"/>
        <v>43</v>
      </c>
      <c r="Q64">
        <f t="shared" si="17"/>
        <v>40.32</v>
      </c>
      <c r="R64">
        <f t="shared" si="7"/>
        <v>36.510118112066991</v>
      </c>
      <c r="S64">
        <f t="shared" si="8"/>
        <v>44.12988188793301</v>
      </c>
      <c r="T64">
        <f t="shared" si="9"/>
        <v>-3.8098818879330096</v>
      </c>
      <c r="U64">
        <f t="shared" si="10"/>
        <v>3.8098818879330096</v>
      </c>
      <c r="V64">
        <f t="shared" ca="1" si="11"/>
        <v>2.6799999999999997</v>
      </c>
      <c r="W64">
        <f t="shared" ca="1" si="12"/>
        <v>7.323786080928345</v>
      </c>
      <c r="X64">
        <f t="shared" si="13"/>
        <v>4.2773341551581181</v>
      </c>
      <c r="Y64">
        <f t="shared" si="18"/>
        <v>1.9913211372204755</v>
      </c>
      <c r="Z64">
        <f t="shared" si="19"/>
        <v>9.1876629705339976</v>
      </c>
    </row>
    <row r="65" spans="1:26" x14ac:dyDescent="0.25">
      <c r="A65">
        <v>65</v>
      </c>
      <c r="B65" s="1">
        <f t="shared" ca="1" si="1"/>
        <v>85</v>
      </c>
      <c r="D65" s="2" t="str">
        <f t="shared" ref="D65:D128" ca="1" si="21">IF((B65&lt;=$F$9),"Win","Lose")</f>
        <v>Lose</v>
      </c>
      <c r="M65">
        <f t="shared" si="15"/>
        <v>4.3771537484146963</v>
      </c>
      <c r="N65">
        <f t="shared" ca="1" si="16"/>
        <v>0</v>
      </c>
      <c r="O65">
        <f t="shared" si="20"/>
        <v>3.84</v>
      </c>
      <c r="P65">
        <f t="shared" ca="1" si="14"/>
        <v>43</v>
      </c>
      <c r="Q65">
        <f t="shared" si="17"/>
        <v>40.96</v>
      </c>
      <c r="R65">
        <f t="shared" si="7"/>
        <v>37.120000000000005</v>
      </c>
      <c r="S65">
        <f t="shared" si="8"/>
        <v>44.8</v>
      </c>
      <c r="T65">
        <f t="shared" si="9"/>
        <v>-3.8399999999999963</v>
      </c>
      <c r="U65">
        <f t="shared" si="10"/>
        <v>3.8399999999999963</v>
      </c>
      <c r="V65">
        <f t="shared" ca="1" si="11"/>
        <v>2.0399999999999991</v>
      </c>
      <c r="W65">
        <f t="shared" ca="1" si="12"/>
        <v>6.5914074728355061</v>
      </c>
      <c r="X65">
        <f t="shared" si="13"/>
        <v>4.3771537484146963</v>
      </c>
      <c r="Y65">
        <f t="shared" si="18"/>
        <v>2.0255134286913687</v>
      </c>
      <c r="Z65">
        <f t="shared" si="19"/>
        <v>9.4590708044030407</v>
      </c>
    </row>
    <row r="66" spans="1:26" x14ac:dyDescent="0.25">
      <c r="A66">
        <v>66</v>
      </c>
      <c r="B66" s="1">
        <f t="shared" ref="B66:B129" ca="1" si="22">RANDBETWEEN(0, 100)</f>
        <v>67</v>
      </c>
      <c r="D66" s="2" t="str">
        <f t="shared" ca="1" si="21"/>
        <v>Lose</v>
      </c>
      <c r="M66">
        <f t="shared" si="15"/>
        <v>4.4793028185922905</v>
      </c>
      <c r="N66">
        <f t="shared" ref="N66:N97" ca="1" si="23">IF(D65 = "Win", 1, 0)</f>
        <v>0</v>
      </c>
      <c r="O66">
        <f t="shared" si="20"/>
        <v>3.8698837191833038</v>
      </c>
      <c r="P66">
        <f t="shared" ca="1" si="14"/>
        <v>43</v>
      </c>
      <c r="Q66">
        <f t="shared" ref="Q66:Q97" si="24">$F$8*A65</f>
        <v>41.6</v>
      </c>
      <c r="R66">
        <f t="shared" si="7"/>
        <v>37.730116280816695</v>
      </c>
      <c r="S66">
        <f t="shared" si="8"/>
        <v>45.469883719183308</v>
      </c>
      <c r="T66">
        <f t="shared" si="9"/>
        <v>-3.8698837191833064</v>
      </c>
      <c r="U66">
        <f t="shared" si="10"/>
        <v>3.8698837191833064</v>
      </c>
      <c r="V66">
        <f t="shared" ca="1" si="11"/>
        <v>1.3999999999999986</v>
      </c>
      <c r="W66">
        <f t="shared" ca="1" si="12"/>
        <v>5.9322667255519548</v>
      </c>
      <c r="X66">
        <f t="shared" si="13"/>
        <v>4.4793028185922905</v>
      </c>
      <c r="Y66">
        <f t="shared" ref="Y66:Y97" si="25">M66/$I$5^U66</f>
        <v>2.0603897340234711</v>
      </c>
      <c r="Z66">
        <f t="shared" ref="Z66:Z97" si="26">M66*$I$5^U66</f>
        <v>9.7380381047949243</v>
      </c>
    </row>
    <row r="67" spans="1:26" x14ac:dyDescent="0.25">
      <c r="A67">
        <v>67</v>
      </c>
      <c r="B67" s="1">
        <f t="shared" ca="1" si="22"/>
        <v>22</v>
      </c>
      <c r="D67" s="2" t="str">
        <f t="shared" ca="1" si="21"/>
        <v>Win</v>
      </c>
      <c r="M67">
        <f t="shared" si="15"/>
        <v>4.5838357283921347</v>
      </c>
      <c r="N67">
        <f t="shared" ca="1" si="23"/>
        <v>0</v>
      </c>
      <c r="O67">
        <f t="shared" ref="O67:O98" si="27">SQRT(A66*$F$8*(1-$F$8))</f>
        <v>3.8995384342252608</v>
      </c>
      <c r="P67">
        <f t="shared" ca="1" si="14"/>
        <v>43</v>
      </c>
      <c r="Q67">
        <f t="shared" si="24"/>
        <v>42.24</v>
      </c>
      <c r="R67">
        <f t="shared" ref="R67:R130" si="28">Q67-O67</f>
        <v>38.340461565774739</v>
      </c>
      <c r="S67">
        <f t="shared" ref="S67:S130" si="29">Q67+O67</f>
        <v>46.139538434225265</v>
      </c>
      <c r="T67">
        <f t="shared" ref="T67:T130" si="30">R67-Q67</f>
        <v>-3.8995384342252635</v>
      </c>
      <c r="U67">
        <f t="shared" ref="U67:U130" si="31">S67-Q67</f>
        <v>3.8995384342252635</v>
      </c>
      <c r="V67">
        <f t="shared" ref="V67:V130" ca="1" si="32">P67-Q67</f>
        <v>0.75999999999999801</v>
      </c>
      <c r="W67">
        <f t="shared" ref="W67:W130" ca="1" si="33">M67*$I$5^V67</f>
        <v>5.3390400529967588</v>
      </c>
      <c r="X67">
        <f t="shared" ref="X67:X130" si="34">M67</f>
        <v>4.5838357283921347</v>
      </c>
      <c r="Y67">
        <f t="shared" si="25"/>
        <v>2.0959628736053166</v>
      </c>
      <c r="Z67">
        <f t="shared" si="26"/>
        <v>10.024772026969055</v>
      </c>
    </row>
    <row r="68" spans="1:26" x14ac:dyDescent="0.25">
      <c r="A68">
        <v>68</v>
      </c>
      <c r="B68" s="1">
        <f t="shared" ca="1" si="22"/>
        <v>38</v>
      </c>
      <c r="D68" s="2" t="str">
        <f t="shared" ca="1" si="21"/>
        <v>Win</v>
      </c>
      <c r="M68">
        <f t="shared" si="15"/>
        <v>4.6908081091707805</v>
      </c>
      <c r="N68">
        <f t="shared" ca="1" si="23"/>
        <v>1</v>
      </c>
      <c r="O68">
        <f t="shared" si="27"/>
        <v>3.9289693304987758</v>
      </c>
      <c r="P68">
        <f t="shared" ref="P68:P131" ca="1" si="35">P67+N68</f>
        <v>44</v>
      </c>
      <c r="Q68">
        <f t="shared" si="24"/>
        <v>42.88</v>
      </c>
      <c r="R68">
        <f t="shared" si="28"/>
        <v>38.951030669501229</v>
      </c>
      <c r="S68">
        <f t="shared" si="29"/>
        <v>46.808969330498776</v>
      </c>
      <c r="T68">
        <f t="shared" si="30"/>
        <v>-3.9289693304987736</v>
      </c>
      <c r="U68">
        <f t="shared" si="31"/>
        <v>3.9289693304987736</v>
      </c>
      <c r="V68">
        <f t="shared" ca="1" si="32"/>
        <v>1.1199999999999974</v>
      </c>
      <c r="W68">
        <f t="shared" ca="1" si="33"/>
        <v>5.8729440582964338</v>
      </c>
      <c r="X68">
        <f t="shared" si="34"/>
        <v>4.6908081091707805</v>
      </c>
      <c r="Y68">
        <f t="shared" si="25"/>
        <v>2.1322459575242467</v>
      </c>
      <c r="Z68">
        <f t="shared" si="26"/>
        <v>10.319485254229701</v>
      </c>
    </row>
    <row r="69" spans="1:26" x14ac:dyDescent="0.25">
      <c r="A69">
        <v>69</v>
      </c>
      <c r="B69" s="1">
        <f t="shared" ca="1" si="22"/>
        <v>84</v>
      </c>
      <c r="D69" s="2" t="str">
        <f t="shared" ca="1" si="21"/>
        <v>Lose</v>
      </c>
      <c r="M69">
        <f t="shared" si="15"/>
        <v>4.8002768905465443</v>
      </c>
      <c r="N69">
        <f t="shared" ca="1" si="23"/>
        <v>1</v>
      </c>
      <c r="O69">
        <f t="shared" si="27"/>
        <v>3.9581814005929541</v>
      </c>
      <c r="P69">
        <f t="shared" ca="1" si="35"/>
        <v>45</v>
      </c>
      <c r="Q69">
        <f t="shared" si="24"/>
        <v>43.52</v>
      </c>
      <c r="R69">
        <f t="shared" si="28"/>
        <v>39.561818599407047</v>
      </c>
      <c r="S69">
        <f t="shared" si="29"/>
        <v>47.478181400592959</v>
      </c>
      <c r="T69">
        <f t="shared" si="30"/>
        <v>-3.9581814005929559</v>
      </c>
      <c r="U69">
        <f t="shared" si="31"/>
        <v>3.9581814005929559</v>
      </c>
      <c r="V69">
        <f t="shared" ca="1" si="32"/>
        <v>1.4799999999999969</v>
      </c>
      <c r="W69">
        <f t="shared" ca="1" si="33"/>
        <v>6.4602384641260757</v>
      </c>
      <c r="X69">
        <f t="shared" si="34"/>
        <v>4.8002768905465443</v>
      </c>
      <c r="Y69">
        <f t="shared" si="25"/>
        <v>2.1692523897920806</v>
      </c>
      <c r="Z69">
        <f t="shared" si="26"/>
        <v>10.622396146408674</v>
      </c>
    </row>
    <row r="70" spans="1:26" x14ac:dyDescent="0.25">
      <c r="A70">
        <v>70</v>
      </c>
      <c r="B70" s="1">
        <f t="shared" ca="1" si="22"/>
        <v>97</v>
      </c>
      <c r="D70" s="2" t="str">
        <f t="shared" ca="1" si="21"/>
        <v>Lose</v>
      </c>
      <c r="M70">
        <f t="shared" si="15"/>
        <v>4.9123003306968744</v>
      </c>
      <c r="N70">
        <f t="shared" ca="1" si="23"/>
        <v>0</v>
      </c>
      <c r="O70">
        <f t="shared" si="27"/>
        <v>3.987179454200676</v>
      </c>
      <c r="P70">
        <f t="shared" ca="1" si="35"/>
        <v>45</v>
      </c>
      <c r="Q70">
        <f t="shared" si="24"/>
        <v>44.160000000000004</v>
      </c>
      <c r="R70">
        <f t="shared" si="28"/>
        <v>40.172820545799325</v>
      </c>
      <c r="S70">
        <f t="shared" si="29"/>
        <v>48.147179454200682</v>
      </c>
      <c r="T70">
        <f t="shared" si="30"/>
        <v>-3.9871794542006782</v>
      </c>
      <c r="U70">
        <f t="shared" si="31"/>
        <v>3.9871794542006782</v>
      </c>
      <c r="V70">
        <f t="shared" ca="1" si="32"/>
        <v>0.83999999999999631</v>
      </c>
      <c r="W70">
        <f t="shared" ca="1" si="33"/>
        <v>5.8142146177134677</v>
      </c>
      <c r="X70">
        <f t="shared" si="34"/>
        <v>4.9123003306968744</v>
      </c>
      <c r="Y70">
        <f t="shared" si="25"/>
        <v>2.2069958727751042</v>
      </c>
      <c r="Z70">
        <f t="shared" si="26"/>
        <v>10.933728892126284</v>
      </c>
    </row>
    <row r="71" spans="1:26" x14ac:dyDescent="0.25">
      <c r="A71">
        <v>71</v>
      </c>
      <c r="B71" s="1">
        <f t="shared" ca="1" si="22"/>
        <v>10</v>
      </c>
      <c r="D71" s="2" t="str">
        <f t="shared" ca="1" si="21"/>
        <v>Win</v>
      </c>
      <c r="M71">
        <f t="shared" si="15"/>
        <v>5.0269380473627576</v>
      </c>
      <c r="N71">
        <f t="shared" ca="1" si="23"/>
        <v>0</v>
      </c>
      <c r="O71">
        <f t="shared" si="27"/>
        <v>4.0159681273635623</v>
      </c>
      <c r="P71">
        <f t="shared" ca="1" si="35"/>
        <v>45</v>
      </c>
      <c r="Q71">
        <f t="shared" si="24"/>
        <v>44.800000000000004</v>
      </c>
      <c r="R71">
        <f t="shared" si="28"/>
        <v>40.78403187263644</v>
      </c>
      <c r="S71">
        <f t="shared" si="29"/>
        <v>48.815968127363568</v>
      </c>
      <c r="T71">
        <f t="shared" si="30"/>
        <v>-4.0159681273635641</v>
      </c>
      <c r="U71">
        <f t="shared" si="31"/>
        <v>4.0159681273635641</v>
      </c>
      <c r="V71">
        <f t="shared" ca="1" si="32"/>
        <v>0.19999999999999574</v>
      </c>
      <c r="W71">
        <f t="shared" ca="1" si="33"/>
        <v>5.2327931559421188</v>
      </c>
      <c r="X71">
        <f t="shared" si="34"/>
        <v>5.0269380473627576</v>
      </c>
      <c r="Y71">
        <f t="shared" si="25"/>
        <v>2.2454904118230332</v>
      </c>
      <c r="Z71">
        <f t="shared" si="26"/>
        <v>11.253713664939411</v>
      </c>
    </row>
    <row r="72" spans="1:26" x14ac:dyDescent="0.25">
      <c r="A72">
        <v>72</v>
      </c>
      <c r="B72" s="1">
        <f t="shared" ca="1" si="22"/>
        <v>6</v>
      </c>
      <c r="D72" s="2" t="str">
        <f t="shared" ca="1" si="21"/>
        <v>Win</v>
      </c>
      <c r="M72">
        <f t="shared" ref="M72:M135" si="36">1*$J$5^A71</f>
        <v>5.1442510495766873</v>
      </c>
      <c r="N72">
        <f t="shared" ca="1" si="23"/>
        <v>1</v>
      </c>
      <c r="O72">
        <f t="shared" si="27"/>
        <v>4.0445518911246525</v>
      </c>
      <c r="P72">
        <f t="shared" ca="1" si="35"/>
        <v>46</v>
      </c>
      <c r="Q72">
        <f t="shared" si="24"/>
        <v>45.44</v>
      </c>
      <c r="R72">
        <f t="shared" si="28"/>
        <v>41.395448108875343</v>
      </c>
      <c r="S72">
        <f t="shared" si="29"/>
        <v>49.484551891124653</v>
      </c>
      <c r="T72">
        <f t="shared" si="30"/>
        <v>-4.0445518911246552</v>
      </c>
      <c r="U72">
        <f t="shared" si="31"/>
        <v>4.0445518911246552</v>
      </c>
      <c r="V72">
        <f t="shared" ca="1" si="32"/>
        <v>0.56000000000000227</v>
      </c>
      <c r="W72">
        <f t="shared" ca="1" si="33"/>
        <v>5.7560724715363403</v>
      </c>
      <c r="X72">
        <f t="shared" si="34"/>
        <v>5.1442510495766873</v>
      </c>
      <c r="Y72">
        <f t="shared" si="25"/>
        <v>2.284750320092499</v>
      </c>
      <c r="Z72">
        <f t="shared" si="26"/>
        <v>11.582586783486903</v>
      </c>
    </row>
    <row r="73" spans="1:26" x14ac:dyDescent="0.25">
      <c r="A73">
        <v>73</v>
      </c>
      <c r="B73" s="1">
        <f t="shared" ca="1" si="22"/>
        <v>36</v>
      </c>
      <c r="D73" s="2" t="str">
        <f t="shared" ca="1" si="21"/>
        <v>Win</v>
      </c>
      <c r="M73">
        <f t="shared" si="36"/>
        <v>5.2643017701310404</v>
      </c>
      <c r="N73">
        <f t="shared" ca="1" si="23"/>
        <v>1</v>
      </c>
      <c r="O73">
        <f t="shared" si="27"/>
        <v>4.0729350596345135</v>
      </c>
      <c r="P73">
        <f t="shared" ca="1" si="35"/>
        <v>47</v>
      </c>
      <c r="Q73">
        <f t="shared" si="24"/>
        <v>46.08</v>
      </c>
      <c r="R73">
        <f t="shared" si="28"/>
        <v>42.007064940365481</v>
      </c>
      <c r="S73">
        <f t="shared" si="29"/>
        <v>50.152935059634515</v>
      </c>
      <c r="T73">
        <f t="shared" si="30"/>
        <v>-4.0729350596345171</v>
      </c>
      <c r="U73">
        <f t="shared" si="31"/>
        <v>4.0729350596345171</v>
      </c>
      <c r="V73">
        <f t="shared" ca="1" si="32"/>
        <v>0.92000000000000171</v>
      </c>
      <c r="W73">
        <f t="shared" ca="1" si="33"/>
        <v>6.3316797186899736</v>
      </c>
      <c r="X73">
        <f t="shared" si="34"/>
        <v>5.2643017701310404</v>
      </c>
      <c r="Y73">
        <f t="shared" si="25"/>
        <v>2.3247902235612314</v>
      </c>
      <c r="Z73">
        <f t="shared" si="26"/>
        <v>11.920590875744834</v>
      </c>
    </row>
    <row r="74" spans="1:26" x14ac:dyDescent="0.25">
      <c r="A74">
        <v>74</v>
      </c>
      <c r="B74" s="1">
        <f t="shared" ca="1" si="22"/>
        <v>10</v>
      </c>
      <c r="D74" s="2" t="str">
        <f t="shared" ca="1" si="21"/>
        <v>Win</v>
      </c>
      <c r="M74">
        <f t="shared" si="36"/>
        <v>5.3871540988041904</v>
      </c>
      <c r="N74">
        <f t="shared" ca="1" si="23"/>
        <v>1</v>
      </c>
      <c r="O74">
        <f t="shared" si="27"/>
        <v>4.1011217977524144</v>
      </c>
      <c r="P74">
        <f t="shared" ca="1" si="35"/>
        <v>48</v>
      </c>
      <c r="Q74">
        <f t="shared" si="24"/>
        <v>46.72</v>
      </c>
      <c r="R74">
        <f t="shared" si="28"/>
        <v>42.618878202247586</v>
      </c>
      <c r="S74">
        <f t="shared" si="29"/>
        <v>50.821121797752411</v>
      </c>
      <c r="T74">
        <f t="shared" si="30"/>
        <v>-4.1011217977524126</v>
      </c>
      <c r="U74">
        <f t="shared" si="31"/>
        <v>4.1011217977524126</v>
      </c>
      <c r="V74">
        <f t="shared" ca="1" si="32"/>
        <v>1.2800000000000011</v>
      </c>
      <c r="W74">
        <f t="shared" ca="1" si="33"/>
        <v>6.9648476905589707</v>
      </c>
      <c r="X74">
        <f t="shared" si="34"/>
        <v>5.3871540988041904</v>
      </c>
      <c r="Y74">
        <f t="shared" si="25"/>
        <v>2.3656250662297897</v>
      </c>
      <c r="Z74">
        <f t="shared" si="26"/>
        <v>12.267975047506422</v>
      </c>
    </row>
    <row r="75" spans="1:26" x14ac:dyDescent="0.25">
      <c r="A75">
        <v>75</v>
      </c>
      <c r="B75" s="1">
        <f t="shared" ca="1" si="22"/>
        <v>23</v>
      </c>
      <c r="D75" s="2" t="str">
        <f t="shared" ca="1" si="21"/>
        <v>Win</v>
      </c>
      <c r="M75">
        <f t="shared" si="36"/>
        <v>5.512873416361991</v>
      </c>
      <c r="N75">
        <f t="shared" ca="1" si="23"/>
        <v>1</v>
      </c>
      <c r="O75">
        <f t="shared" si="27"/>
        <v>4.1291161281804607</v>
      </c>
      <c r="P75">
        <f t="shared" ca="1" si="35"/>
        <v>49</v>
      </c>
      <c r="Q75">
        <f t="shared" si="24"/>
        <v>47.36</v>
      </c>
      <c r="R75">
        <f t="shared" si="28"/>
        <v>43.230883871819536</v>
      </c>
      <c r="S75">
        <f t="shared" si="29"/>
        <v>51.489116128180463</v>
      </c>
      <c r="T75">
        <f t="shared" si="30"/>
        <v>-4.1291161281804634</v>
      </c>
      <c r="U75">
        <f t="shared" si="31"/>
        <v>4.1291161281804634</v>
      </c>
      <c r="V75">
        <f t="shared" ca="1" si="32"/>
        <v>1.6400000000000006</v>
      </c>
      <c r="W75">
        <f t="shared" ca="1" si="33"/>
        <v>7.6613324596148669</v>
      </c>
      <c r="X75">
        <f t="shared" si="34"/>
        <v>5.512873416361991</v>
      </c>
      <c r="Y75">
        <f t="shared" si="25"/>
        <v>2.4072701155082594</v>
      </c>
      <c r="Z75">
        <f t="shared" si="26"/>
        <v>12.624995055203415</v>
      </c>
    </row>
    <row r="76" spans="1:26" x14ac:dyDescent="0.25">
      <c r="A76">
        <v>76</v>
      </c>
      <c r="B76" s="1">
        <f t="shared" ca="1" si="22"/>
        <v>18</v>
      </c>
      <c r="D76" s="2" t="str">
        <f t="shared" ca="1" si="21"/>
        <v>Win</v>
      </c>
      <c r="M76">
        <f t="shared" si="36"/>
        <v>5.6415266293527635</v>
      </c>
      <c r="N76">
        <f t="shared" ca="1" si="23"/>
        <v>1</v>
      </c>
      <c r="O76">
        <f t="shared" si="27"/>
        <v>4.156921938165306</v>
      </c>
      <c r="P76">
        <f t="shared" ca="1" si="35"/>
        <v>50</v>
      </c>
      <c r="Q76">
        <f t="shared" si="24"/>
        <v>48</v>
      </c>
      <c r="R76">
        <f t="shared" si="28"/>
        <v>43.843078061834696</v>
      </c>
      <c r="S76">
        <f t="shared" si="29"/>
        <v>52.156921938165304</v>
      </c>
      <c r="T76">
        <f t="shared" si="30"/>
        <v>-4.1569219381653042</v>
      </c>
      <c r="U76">
        <f t="shared" si="31"/>
        <v>4.1569219381653042</v>
      </c>
      <c r="V76">
        <f t="shared" ca="1" si="32"/>
        <v>2</v>
      </c>
      <c r="W76">
        <f t="shared" ca="1" si="33"/>
        <v>8.4274657055763509</v>
      </c>
      <c r="X76">
        <f t="shared" si="34"/>
        <v>5.6415266293527635</v>
      </c>
      <c r="Y76">
        <f t="shared" si="25"/>
        <v>2.4497409677859174</v>
      </c>
      <c r="Z76">
        <f t="shared" si="26"/>
        <v>12.991913483188194</v>
      </c>
    </row>
    <row r="77" spans="1:26" x14ac:dyDescent="0.25">
      <c r="A77">
        <v>77</v>
      </c>
      <c r="B77" s="1">
        <f t="shared" ca="1" si="22"/>
        <v>48</v>
      </c>
      <c r="D77" s="2" t="str">
        <f t="shared" ca="1" si="21"/>
        <v>Win</v>
      </c>
      <c r="M77">
        <f t="shared" si="36"/>
        <v>5.7731822057142841</v>
      </c>
      <c r="N77">
        <f t="shared" ca="1" si="23"/>
        <v>1</v>
      </c>
      <c r="O77">
        <f t="shared" si="27"/>
        <v>4.1845429857990464</v>
      </c>
      <c r="P77">
        <f t="shared" ca="1" si="35"/>
        <v>51</v>
      </c>
      <c r="Q77">
        <f t="shared" si="24"/>
        <v>48.64</v>
      </c>
      <c r="R77">
        <f t="shared" si="28"/>
        <v>44.455457014200952</v>
      </c>
      <c r="S77">
        <f t="shared" si="29"/>
        <v>52.824542985799049</v>
      </c>
      <c r="T77">
        <f t="shared" si="30"/>
        <v>-4.1845429857990482</v>
      </c>
      <c r="U77">
        <f t="shared" si="31"/>
        <v>4.1845429857990482</v>
      </c>
      <c r="V77">
        <f t="shared" ca="1" si="32"/>
        <v>2.3599999999999994</v>
      </c>
      <c r="W77">
        <f t="shared" ca="1" si="33"/>
        <v>9.2702122761339876</v>
      </c>
      <c r="X77">
        <f t="shared" si="34"/>
        <v>5.7731822057142841</v>
      </c>
      <c r="Y77">
        <f t="shared" si="25"/>
        <v>2.4930535541821985</v>
      </c>
      <c r="Z77">
        <f t="shared" si="26"/>
        <v>13.368999925598965</v>
      </c>
    </row>
    <row r="78" spans="1:26" x14ac:dyDescent="0.25">
      <c r="A78">
        <v>78</v>
      </c>
      <c r="B78" s="1">
        <f t="shared" ca="1" si="22"/>
        <v>19</v>
      </c>
      <c r="D78" s="2" t="str">
        <f t="shared" ca="1" si="21"/>
        <v>Win</v>
      </c>
      <c r="M78">
        <f t="shared" si="36"/>
        <v>5.9079102112117221</v>
      </c>
      <c r="N78">
        <f t="shared" ca="1" si="23"/>
        <v>1</v>
      </c>
      <c r="O78">
        <f t="shared" si="27"/>
        <v>4.2119829059482186</v>
      </c>
      <c r="P78">
        <f t="shared" ca="1" si="35"/>
        <v>52</v>
      </c>
      <c r="Q78">
        <f t="shared" si="24"/>
        <v>49.28</v>
      </c>
      <c r="R78">
        <f t="shared" si="28"/>
        <v>45.068017094051783</v>
      </c>
      <c r="S78">
        <f t="shared" si="29"/>
        <v>53.49198290594822</v>
      </c>
      <c r="T78">
        <f t="shared" si="30"/>
        <v>-4.2119829059482186</v>
      </c>
      <c r="U78">
        <f t="shared" si="31"/>
        <v>4.2119829059482186</v>
      </c>
      <c r="V78">
        <f t="shared" ca="1" si="32"/>
        <v>2.7199999999999989</v>
      </c>
      <c r="W78">
        <f t="shared" ca="1" si="33"/>
        <v>10.197233503747384</v>
      </c>
      <c r="X78">
        <f t="shared" si="34"/>
        <v>5.9079102112117221</v>
      </c>
      <c r="Y78">
        <f t="shared" si="25"/>
        <v>2.5372241464779579</v>
      </c>
      <c r="Z78">
        <f t="shared" si="26"/>
        <v>13.756531172931968</v>
      </c>
    </row>
    <row r="79" spans="1:26" x14ac:dyDescent="0.25">
      <c r="A79">
        <v>79</v>
      </c>
      <c r="B79" s="1">
        <f t="shared" ca="1" si="22"/>
        <v>13</v>
      </c>
      <c r="D79" s="2" t="str">
        <f t="shared" ca="1" si="21"/>
        <v>Win</v>
      </c>
      <c r="M79">
        <f t="shared" si="36"/>
        <v>6.0457823467259386</v>
      </c>
      <c r="N79">
        <f t="shared" ca="1" si="23"/>
        <v>1</v>
      </c>
      <c r="O79">
        <f t="shared" si="27"/>
        <v>4.2392452158373661</v>
      </c>
      <c r="P79">
        <f t="shared" ca="1" si="35"/>
        <v>53</v>
      </c>
      <c r="Q79">
        <f t="shared" si="24"/>
        <v>49.92</v>
      </c>
      <c r="R79">
        <f t="shared" si="28"/>
        <v>45.680754784162637</v>
      </c>
      <c r="S79">
        <f t="shared" si="29"/>
        <v>54.159245215837366</v>
      </c>
      <c r="T79">
        <f t="shared" si="30"/>
        <v>-4.2392452158373644</v>
      </c>
      <c r="U79">
        <f t="shared" si="31"/>
        <v>4.2392452158373644</v>
      </c>
      <c r="V79">
        <f t="shared" ca="1" si="32"/>
        <v>3.0799999999999983</v>
      </c>
      <c r="W79">
        <f t="shared" ca="1" si="33"/>
        <v>11.21695685412212</v>
      </c>
      <c r="X79">
        <f t="shared" si="34"/>
        <v>6.0457823467259386</v>
      </c>
      <c r="Y79">
        <f t="shared" si="25"/>
        <v>2.5822693632261791</v>
      </c>
      <c r="Z79">
        <f t="shared" si="26"/>
        <v>14.154791403448751</v>
      </c>
    </row>
    <row r="80" spans="1:26" x14ac:dyDescent="0.25">
      <c r="A80">
        <v>80</v>
      </c>
      <c r="B80" s="1">
        <f t="shared" ca="1" si="22"/>
        <v>99</v>
      </c>
      <c r="D80" s="2" t="str">
        <f t="shared" ca="1" si="21"/>
        <v>Lose</v>
      </c>
      <c r="M80">
        <f t="shared" si="36"/>
        <v>6.1868719864119663</v>
      </c>
      <c r="N80">
        <f t="shared" ca="1" si="23"/>
        <v>1</v>
      </c>
      <c r="O80">
        <f t="shared" si="27"/>
        <v>4.2663333203114826</v>
      </c>
      <c r="P80">
        <f t="shared" ca="1" si="35"/>
        <v>54</v>
      </c>
      <c r="Q80">
        <f t="shared" si="24"/>
        <v>50.56</v>
      </c>
      <c r="R80">
        <f t="shared" si="28"/>
        <v>46.293666679688521</v>
      </c>
      <c r="S80">
        <f t="shared" si="29"/>
        <v>54.826333320311484</v>
      </c>
      <c r="T80">
        <f t="shared" si="30"/>
        <v>-4.2663333203114817</v>
      </c>
      <c r="U80">
        <f t="shared" si="31"/>
        <v>4.2663333203114817</v>
      </c>
      <c r="V80">
        <f t="shared" ca="1" si="32"/>
        <v>3.4399999999999977</v>
      </c>
      <c r="W80">
        <f t="shared" ca="1" si="33"/>
        <v>12.338652539534333</v>
      </c>
      <c r="X80">
        <f t="shared" si="34"/>
        <v>6.1868719864119663</v>
      </c>
      <c r="Y80">
        <f t="shared" si="25"/>
        <v>2.6282061760418474</v>
      </c>
      <c r="Z80">
        <f t="shared" si="26"/>
        <v>14.564072379548232</v>
      </c>
    </row>
    <row r="81" spans="1:26" x14ac:dyDescent="0.25">
      <c r="A81">
        <v>81</v>
      </c>
      <c r="B81" s="1">
        <f t="shared" ca="1" si="22"/>
        <v>42</v>
      </c>
      <c r="D81" s="2" t="str">
        <f t="shared" ca="1" si="21"/>
        <v>Win</v>
      </c>
      <c r="M81">
        <f t="shared" si="36"/>
        <v>6.3312542167479862</v>
      </c>
      <c r="N81">
        <f t="shared" ca="1" si="23"/>
        <v>0</v>
      </c>
      <c r="O81">
        <f t="shared" si="27"/>
        <v>4.2932505167995965</v>
      </c>
      <c r="P81">
        <f t="shared" ca="1" si="35"/>
        <v>54</v>
      </c>
      <c r="Q81">
        <f t="shared" si="24"/>
        <v>51.2</v>
      </c>
      <c r="R81">
        <f t="shared" si="28"/>
        <v>46.906749483200407</v>
      </c>
      <c r="S81">
        <f t="shared" si="29"/>
        <v>55.493250516799598</v>
      </c>
      <c r="T81">
        <f t="shared" si="30"/>
        <v>-4.2932505167995956</v>
      </c>
      <c r="U81">
        <f t="shared" si="31"/>
        <v>4.2932505167995956</v>
      </c>
      <c r="V81">
        <f t="shared" ca="1" si="32"/>
        <v>2.7999999999999972</v>
      </c>
      <c r="W81">
        <f t="shared" ca="1" si="33"/>
        <v>11.104787285580898</v>
      </c>
      <c r="X81">
        <f t="shared" si="34"/>
        <v>6.3312542167479862</v>
      </c>
      <c r="Y81">
        <f t="shared" si="25"/>
        <v>2.6750519160709207</v>
      </c>
      <c r="Z81">
        <f t="shared" si="26"/>
        <v>14.984673649237106</v>
      </c>
    </row>
    <row r="82" spans="1:26" x14ac:dyDescent="0.25">
      <c r="A82">
        <v>82</v>
      </c>
      <c r="B82" s="1">
        <f t="shared" ca="1" si="22"/>
        <v>80</v>
      </c>
      <c r="D82" s="2" t="str">
        <f t="shared" ca="1" si="21"/>
        <v>Lose</v>
      </c>
      <c r="M82">
        <f t="shared" si="36"/>
        <v>6.4790058764956049</v>
      </c>
      <c r="N82">
        <f t="shared" ca="1" si="23"/>
        <v>1</v>
      </c>
      <c r="O82">
        <f t="shared" si="27"/>
        <v>4.32</v>
      </c>
      <c r="P82">
        <f t="shared" ca="1" si="35"/>
        <v>55</v>
      </c>
      <c r="Q82">
        <f t="shared" si="24"/>
        <v>51.84</v>
      </c>
      <c r="R82">
        <f t="shared" si="28"/>
        <v>47.52</v>
      </c>
      <c r="S82">
        <f t="shared" si="29"/>
        <v>56.160000000000004</v>
      </c>
      <c r="T82">
        <f t="shared" si="30"/>
        <v>-4.32</v>
      </c>
      <c r="U82">
        <f t="shared" si="31"/>
        <v>4.32</v>
      </c>
      <c r="V82">
        <f t="shared" ca="1" si="32"/>
        <v>3.1599999999999966</v>
      </c>
      <c r="W82">
        <f t="shared" ca="1" si="33"/>
        <v>12.215266014138985</v>
      </c>
      <c r="X82">
        <f t="shared" si="34"/>
        <v>6.4790058764956049</v>
      </c>
      <c r="Y82">
        <f t="shared" si="25"/>
        <v>2.7228242806386844</v>
      </c>
      <c r="Z82">
        <f t="shared" si="26"/>
        <v>15.416902752835025</v>
      </c>
    </row>
    <row r="83" spans="1:26" x14ac:dyDescent="0.25">
      <c r="A83">
        <v>83</v>
      </c>
      <c r="B83" s="1">
        <f t="shared" ca="1" si="22"/>
        <v>13</v>
      </c>
      <c r="D83" s="2" t="str">
        <f t="shared" ca="1" si="21"/>
        <v>Win</v>
      </c>
      <c r="M83">
        <f t="shared" si="36"/>
        <v>6.6302055975926519</v>
      </c>
      <c r="N83">
        <f t="shared" ca="1" si="23"/>
        <v>0</v>
      </c>
      <c r="O83">
        <f t="shared" si="27"/>
        <v>4.3465848663059603</v>
      </c>
      <c r="P83">
        <f t="shared" ca="1" si="35"/>
        <v>55</v>
      </c>
      <c r="Q83">
        <f t="shared" si="24"/>
        <v>52.480000000000004</v>
      </c>
      <c r="R83">
        <f t="shared" si="28"/>
        <v>48.133415133694044</v>
      </c>
      <c r="S83">
        <f t="shared" si="29"/>
        <v>56.826584866305964</v>
      </c>
      <c r="T83">
        <f t="shared" si="30"/>
        <v>-4.3465848663059603</v>
      </c>
      <c r="U83">
        <f t="shared" si="31"/>
        <v>4.3465848663059603</v>
      </c>
      <c r="V83">
        <f t="shared" ca="1" si="32"/>
        <v>2.519999999999996</v>
      </c>
      <c r="W83">
        <f t="shared" ca="1" si="33"/>
        <v>10.993739412725084</v>
      </c>
      <c r="X83">
        <f t="shared" si="34"/>
        <v>6.6302055975926519</v>
      </c>
      <c r="Y83">
        <f t="shared" si="25"/>
        <v>2.7715413400780702</v>
      </c>
      <c r="Z83">
        <f t="shared" si="26"/>
        <v>15.861075435054003</v>
      </c>
    </row>
    <row r="84" spans="1:26" x14ac:dyDescent="0.25">
      <c r="A84">
        <v>84</v>
      </c>
      <c r="B84" s="1">
        <f t="shared" ca="1" si="22"/>
        <v>73</v>
      </c>
      <c r="D84" s="2" t="str">
        <f t="shared" ca="1" si="21"/>
        <v>Lose</v>
      </c>
      <c r="M84">
        <f t="shared" si="36"/>
        <v>6.7849338470003104</v>
      </c>
      <c r="N84">
        <f t="shared" ca="1" si="23"/>
        <v>1</v>
      </c>
      <c r="O84">
        <f t="shared" si="27"/>
        <v>4.3730081179892633</v>
      </c>
      <c r="P84">
        <f t="shared" ca="1" si="35"/>
        <v>56</v>
      </c>
      <c r="Q84">
        <f t="shared" si="24"/>
        <v>53.120000000000005</v>
      </c>
      <c r="R84">
        <f t="shared" si="28"/>
        <v>48.74699188201074</v>
      </c>
      <c r="S84">
        <f t="shared" si="29"/>
        <v>57.49300811798927</v>
      </c>
      <c r="T84">
        <f t="shared" si="30"/>
        <v>-4.373008117989265</v>
      </c>
      <c r="U84">
        <f t="shared" si="31"/>
        <v>4.373008117989265</v>
      </c>
      <c r="V84">
        <f t="shared" ca="1" si="32"/>
        <v>2.8799999999999955</v>
      </c>
      <c r="W84">
        <f t="shared" ca="1" si="33"/>
        <v>12.093113353997593</v>
      </c>
      <c r="X84">
        <f t="shared" si="34"/>
        <v>6.7849338470003104</v>
      </c>
      <c r="Y84">
        <f t="shared" si="25"/>
        <v>2.8212215447387812</v>
      </c>
      <c r="Z84">
        <f t="shared" si="26"/>
        <v>16.317515862595211</v>
      </c>
    </row>
    <row r="85" spans="1:26" x14ac:dyDescent="0.25">
      <c r="A85">
        <v>85</v>
      </c>
      <c r="B85" s="1">
        <f t="shared" ca="1" si="22"/>
        <v>7</v>
      </c>
      <c r="D85" s="2" t="str">
        <f t="shared" ca="1" si="21"/>
        <v>Win</v>
      </c>
      <c r="M85">
        <f t="shared" si="36"/>
        <v>6.9432729695268121</v>
      </c>
      <c r="N85">
        <f t="shared" ca="1" si="23"/>
        <v>0</v>
      </c>
      <c r="O85">
        <f t="shared" si="27"/>
        <v>4.3992726671576063</v>
      </c>
      <c r="P85">
        <f t="shared" ca="1" si="35"/>
        <v>56</v>
      </c>
      <c r="Q85">
        <f t="shared" si="24"/>
        <v>53.76</v>
      </c>
      <c r="R85">
        <f t="shared" si="28"/>
        <v>49.360727332842394</v>
      </c>
      <c r="S85">
        <f t="shared" si="29"/>
        <v>58.159272667157602</v>
      </c>
      <c r="T85">
        <f t="shared" si="30"/>
        <v>-4.3992726671576037</v>
      </c>
      <c r="U85">
        <f t="shared" si="31"/>
        <v>4.3992726671576037</v>
      </c>
      <c r="V85">
        <f t="shared" ca="1" si="32"/>
        <v>2.240000000000002</v>
      </c>
      <c r="W85">
        <f t="shared" ca="1" si="33"/>
        <v>10.883802018597848</v>
      </c>
      <c r="X85">
        <f t="shared" si="34"/>
        <v>6.9432729695268121</v>
      </c>
      <c r="Y85">
        <f t="shared" si="25"/>
        <v>2.8718837321783077</v>
      </c>
      <c r="Z85">
        <f t="shared" si="26"/>
        <v>16.786556847409482</v>
      </c>
    </row>
    <row r="86" spans="1:26" x14ac:dyDescent="0.25">
      <c r="A86">
        <v>86</v>
      </c>
      <c r="B86" s="1">
        <f t="shared" ca="1" si="22"/>
        <v>4</v>
      </c>
      <c r="D86" s="2" t="str">
        <f t="shared" ca="1" si="21"/>
        <v>Win</v>
      </c>
      <c r="M86">
        <f t="shared" si="36"/>
        <v>7.1053072316505181</v>
      </c>
      <c r="N86">
        <f t="shared" ca="1" si="23"/>
        <v>1</v>
      </c>
      <c r="O86">
        <f t="shared" si="27"/>
        <v>4.4253813395005857</v>
      </c>
      <c r="P86">
        <f t="shared" ca="1" si="35"/>
        <v>57</v>
      </c>
      <c r="Q86">
        <f t="shared" si="24"/>
        <v>54.4</v>
      </c>
      <c r="R86">
        <f t="shared" si="28"/>
        <v>49.974618660499416</v>
      </c>
      <c r="S86">
        <f t="shared" si="29"/>
        <v>58.825381339500581</v>
      </c>
      <c r="T86">
        <f t="shared" si="30"/>
        <v>-4.4253813395005821</v>
      </c>
      <c r="U86">
        <f t="shared" si="31"/>
        <v>4.4253813395005821</v>
      </c>
      <c r="V86">
        <f t="shared" ca="1" si="32"/>
        <v>2.6000000000000014</v>
      </c>
      <c r="W86">
        <f t="shared" ca="1" si="33"/>
        <v>11.972182220457629</v>
      </c>
      <c r="X86">
        <f t="shared" si="34"/>
        <v>7.1053072316505181</v>
      </c>
      <c r="Y86">
        <f t="shared" si="25"/>
        <v>2.9235471345361645</v>
      </c>
      <c r="Z86">
        <f t="shared" si="26"/>
        <v>17.268540075771657</v>
      </c>
    </row>
    <row r="87" spans="1:26" x14ac:dyDescent="0.25">
      <c r="A87">
        <v>87</v>
      </c>
      <c r="B87" s="1">
        <f t="shared" ca="1" si="22"/>
        <v>62</v>
      </c>
      <c r="D87" s="2" t="str">
        <f t="shared" ca="1" si="21"/>
        <v>Win</v>
      </c>
      <c r="M87">
        <f t="shared" si="36"/>
        <v>7.2711228663656806</v>
      </c>
      <c r="N87">
        <f t="shared" ca="1" si="23"/>
        <v>1</v>
      </c>
      <c r="O87">
        <f t="shared" si="27"/>
        <v>4.4513368778379379</v>
      </c>
      <c r="P87">
        <f t="shared" ca="1" si="35"/>
        <v>58</v>
      </c>
      <c r="Q87">
        <f t="shared" si="24"/>
        <v>55.04</v>
      </c>
      <c r="R87">
        <f t="shared" si="28"/>
        <v>50.58866312216206</v>
      </c>
      <c r="S87">
        <f t="shared" si="29"/>
        <v>59.491336877837938</v>
      </c>
      <c r="T87">
        <f t="shared" si="30"/>
        <v>-4.4513368778379387</v>
      </c>
      <c r="U87">
        <f t="shared" si="31"/>
        <v>4.4513368778379387</v>
      </c>
      <c r="V87">
        <f t="shared" ca="1" si="32"/>
        <v>2.9600000000000009</v>
      </c>
      <c r="W87">
        <f t="shared" ca="1" si="33"/>
        <v>13.16940044250339</v>
      </c>
      <c r="X87">
        <f t="shared" si="34"/>
        <v>7.2711228663656806</v>
      </c>
      <c r="Y87">
        <f t="shared" si="25"/>
        <v>2.9762313860929033</v>
      </c>
      <c r="Z87">
        <f t="shared" si="26"/>
        <v>17.76381634332229</v>
      </c>
    </row>
    <row r="88" spans="1:26" x14ac:dyDescent="0.25">
      <c r="A88">
        <v>88</v>
      </c>
      <c r="B88" s="1">
        <f t="shared" ca="1" si="22"/>
        <v>68</v>
      </c>
      <c r="D88" s="2" t="str">
        <f t="shared" ca="1" si="21"/>
        <v>Lose</v>
      </c>
      <c r="M88">
        <f t="shared" si="36"/>
        <v>7.4408081190747746</v>
      </c>
      <c r="N88">
        <f t="shared" ca="1" si="23"/>
        <v>1</v>
      </c>
      <c r="O88">
        <f t="shared" si="27"/>
        <v>4.4771419454826313</v>
      </c>
      <c r="P88">
        <f t="shared" ca="1" si="35"/>
        <v>59</v>
      </c>
      <c r="Q88">
        <f t="shared" si="24"/>
        <v>55.68</v>
      </c>
      <c r="R88">
        <f t="shared" si="28"/>
        <v>51.202858054517371</v>
      </c>
      <c r="S88">
        <f t="shared" si="29"/>
        <v>60.157141945482628</v>
      </c>
      <c r="T88">
        <f t="shared" si="30"/>
        <v>-4.4771419454826287</v>
      </c>
      <c r="U88">
        <f t="shared" si="31"/>
        <v>4.4771419454826287</v>
      </c>
      <c r="V88">
        <f t="shared" ca="1" si="32"/>
        <v>3.3200000000000003</v>
      </c>
      <c r="W88">
        <f t="shared" ca="1" si="33"/>
        <v>14.486340486753731</v>
      </c>
      <c r="X88">
        <f t="shared" si="34"/>
        <v>7.4408081190747746</v>
      </c>
      <c r="Y88">
        <f t="shared" si="25"/>
        <v>3.0299565310156651</v>
      </c>
      <c r="Z88">
        <f t="shared" si="26"/>
        <v>18.272745796234275</v>
      </c>
    </row>
    <row r="89" spans="1:26" x14ac:dyDescent="0.25">
      <c r="A89">
        <v>89</v>
      </c>
      <c r="B89" s="1">
        <f t="shared" ca="1" si="22"/>
        <v>81</v>
      </c>
      <c r="D89" s="2" t="str">
        <f t="shared" ca="1" si="21"/>
        <v>Lose</v>
      </c>
      <c r="M89">
        <f t="shared" si="36"/>
        <v>7.6144532945517982</v>
      </c>
      <c r="N89">
        <f t="shared" ca="1" si="23"/>
        <v>0</v>
      </c>
      <c r="O89">
        <f t="shared" si="27"/>
        <v>4.5027991294304925</v>
      </c>
      <c r="P89">
        <f t="shared" ca="1" si="35"/>
        <v>59</v>
      </c>
      <c r="Q89">
        <f t="shared" si="24"/>
        <v>56.32</v>
      </c>
      <c r="R89">
        <f t="shared" si="28"/>
        <v>51.817200870569508</v>
      </c>
      <c r="S89">
        <f t="shared" si="29"/>
        <v>60.822799129430493</v>
      </c>
      <c r="T89">
        <f t="shared" si="30"/>
        <v>-4.5027991294304925</v>
      </c>
      <c r="U89">
        <f t="shared" si="31"/>
        <v>4.5027991294304925</v>
      </c>
      <c r="V89">
        <f t="shared" ca="1" si="32"/>
        <v>2.6799999999999997</v>
      </c>
      <c r="W89">
        <f t="shared" ca="1" si="33"/>
        <v>13.037706438078354</v>
      </c>
      <c r="X89">
        <f t="shared" si="34"/>
        <v>7.6144532945517982</v>
      </c>
      <c r="Y89">
        <f t="shared" si="25"/>
        <v>3.0847430312921653</v>
      </c>
      <c r="Z89">
        <f t="shared" si="26"/>
        <v>18.795698178665983</v>
      </c>
    </row>
    <row r="90" spans="1:26" x14ac:dyDescent="0.25">
      <c r="A90">
        <v>90</v>
      </c>
      <c r="B90" s="1">
        <f t="shared" ca="1" si="22"/>
        <v>25</v>
      </c>
      <c r="D90" s="2" t="str">
        <f t="shared" ca="1" si="21"/>
        <v>Win</v>
      </c>
      <c r="M90">
        <f t="shared" si="36"/>
        <v>7.7921508050015733</v>
      </c>
      <c r="N90">
        <f t="shared" ca="1" si="23"/>
        <v>0</v>
      </c>
      <c r="O90">
        <f t="shared" si="27"/>
        <v>4.5283109433871696</v>
      </c>
      <c r="P90">
        <f t="shared" ca="1" si="35"/>
        <v>59</v>
      </c>
      <c r="Q90">
        <f t="shared" si="24"/>
        <v>56.96</v>
      </c>
      <c r="R90">
        <f t="shared" si="28"/>
        <v>52.431689056612832</v>
      </c>
      <c r="S90">
        <f t="shared" si="29"/>
        <v>61.48831094338717</v>
      </c>
      <c r="T90">
        <f t="shared" si="30"/>
        <v>-4.5283109433871687</v>
      </c>
      <c r="U90">
        <f t="shared" si="31"/>
        <v>4.5283109433871687</v>
      </c>
      <c r="V90">
        <f t="shared" ca="1" si="32"/>
        <v>2.0399999999999991</v>
      </c>
      <c r="W90">
        <f t="shared" ca="1" si="33"/>
        <v>11.733935794270518</v>
      </c>
      <c r="X90">
        <f t="shared" si="34"/>
        <v>7.7921508050015733</v>
      </c>
      <c r="Y90">
        <f t="shared" si="25"/>
        <v>3.1406117748553775</v>
      </c>
      <c r="Z90">
        <f t="shared" si="26"/>
        <v>19.333053086665785</v>
      </c>
    </row>
    <row r="91" spans="1:26" x14ac:dyDescent="0.25">
      <c r="A91">
        <v>91</v>
      </c>
      <c r="B91" s="1">
        <f t="shared" ca="1" si="22"/>
        <v>92</v>
      </c>
      <c r="D91" s="2" t="str">
        <f t="shared" ca="1" si="21"/>
        <v>Lose</v>
      </c>
      <c r="M91">
        <f t="shared" si="36"/>
        <v>7.973995219240571</v>
      </c>
      <c r="N91">
        <f t="shared" ca="1" si="23"/>
        <v>1</v>
      </c>
      <c r="O91">
        <f t="shared" si="27"/>
        <v>4.5536798306424666</v>
      </c>
      <c r="P91">
        <f t="shared" ca="1" si="35"/>
        <v>60</v>
      </c>
      <c r="Q91">
        <f t="shared" si="24"/>
        <v>57.6</v>
      </c>
      <c r="R91">
        <f t="shared" si="28"/>
        <v>53.046320169357536</v>
      </c>
      <c r="S91">
        <f t="shared" si="29"/>
        <v>62.153679830642467</v>
      </c>
      <c r="T91">
        <f t="shared" si="30"/>
        <v>-4.5536798306424657</v>
      </c>
      <c r="U91">
        <f t="shared" si="31"/>
        <v>4.5536798306424657</v>
      </c>
      <c r="V91">
        <f t="shared" ca="1" si="32"/>
        <v>2.3999999999999986</v>
      </c>
      <c r="W91">
        <f t="shared" ca="1" si="33"/>
        <v>12.90732937369757</v>
      </c>
      <c r="X91">
        <f t="shared" si="34"/>
        <v>7.973995219240571</v>
      </c>
      <c r="Y91">
        <f t="shared" si="25"/>
        <v>3.1975840839010901</v>
      </c>
      <c r="Z91">
        <f t="shared" si="26"/>
        <v>19.885200228698139</v>
      </c>
    </row>
    <row r="92" spans="1:26" x14ac:dyDescent="0.25">
      <c r="A92">
        <v>92</v>
      </c>
      <c r="B92" s="1">
        <f t="shared" ca="1" si="22"/>
        <v>93</v>
      </c>
      <c r="D92" s="2" t="str">
        <f t="shared" ca="1" si="21"/>
        <v>Lose</v>
      </c>
      <c r="M92">
        <f t="shared" si="36"/>
        <v>8.1600833130254902</v>
      </c>
      <c r="N92">
        <f t="shared" ca="1" si="23"/>
        <v>0</v>
      </c>
      <c r="O92">
        <f t="shared" si="27"/>
        <v>4.5789081668013392</v>
      </c>
      <c r="P92">
        <f t="shared" ca="1" si="35"/>
        <v>60</v>
      </c>
      <c r="Q92">
        <f t="shared" si="24"/>
        <v>58.24</v>
      </c>
      <c r="R92">
        <f t="shared" si="28"/>
        <v>53.661091833198661</v>
      </c>
      <c r="S92">
        <f t="shared" si="29"/>
        <v>62.818908166801343</v>
      </c>
      <c r="T92">
        <f t="shared" si="30"/>
        <v>-4.5789081668013409</v>
      </c>
      <c r="U92">
        <f t="shared" si="31"/>
        <v>4.5789081668013409</v>
      </c>
      <c r="V92">
        <f t="shared" ca="1" si="32"/>
        <v>1.759999999999998</v>
      </c>
      <c r="W92">
        <f t="shared" ca="1" si="33"/>
        <v>11.616596436327809</v>
      </c>
      <c r="X92">
        <f t="shared" si="34"/>
        <v>8.1600833130254902</v>
      </c>
      <c r="Y92">
        <f t="shared" si="25"/>
        <v>3.2556817234009525</v>
      </c>
      <c r="Z92">
        <f t="shared" si="26"/>
        <v>20.452539692964503</v>
      </c>
    </row>
    <row r="93" spans="1:26" x14ac:dyDescent="0.25">
      <c r="A93">
        <v>93</v>
      </c>
      <c r="B93" s="1">
        <f t="shared" ca="1" si="22"/>
        <v>9</v>
      </c>
      <c r="D93" s="2" t="str">
        <f t="shared" ca="1" si="21"/>
        <v>Win</v>
      </c>
      <c r="M93">
        <f t="shared" si="36"/>
        <v>8.3505141205563316</v>
      </c>
      <c r="N93">
        <f t="shared" ca="1" si="23"/>
        <v>0</v>
      </c>
      <c r="O93">
        <f t="shared" si="27"/>
        <v>4.6039982623802107</v>
      </c>
      <c r="P93">
        <f t="shared" ca="1" si="35"/>
        <v>60</v>
      </c>
      <c r="Q93">
        <f t="shared" si="24"/>
        <v>58.88</v>
      </c>
      <c r="R93">
        <f t="shared" si="28"/>
        <v>54.276001737619794</v>
      </c>
      <c r="S93">
        <f t="shared" si="29"/>
        <v>63.483998262380211</v>
      </c>
      <c r="T93">
        <f t="shared" si="30"/>
        <v>-4.6039982623802089</v>
      </c>
      <c r="U93">
        <f t="shared" si="31"/>
        <v>4.6039982623802089</v>
      </c>
      <c r="V93">
        <f t="shared" ca="1" si="32"/>
        <v>1.1199999999999974</v>
      </c>
      <c r="W93">
        <f t="shared" ca="1" si="33"/>
        <v>10.454936792695026</v>
      </c>
      <c r="X93">
        <f t="shared" si="34"/>
        <v>8.3505141205563316</v>
      </c>
      <c r="Y93">
        <f t="shared" si="25"/>
        <v>3.3149269098135949</v>
      </c>
      <c r="Z93">
        <f t="shared" si="26"/>
        <v>21.035482221697553</v>
      </c>
    </row>
    <row r="94" spans="1:26" x14ac:dyDescent="0.25">
      <c r="A94">
        <v>94</v>
      </c>
      <c r="B94" s="1">
        <f t="shared" ca="1" si="22"/>
        <v>22</v>
      </c>
      <c r="D94" s="2" t="str">
        <f t="shared" ca="1" si="21"/>
        <v>Win</v>
      </c>
      <c r="M94">
        <f t="shared" si="36"/>
        <v>8.5453889871813953</v>
      </c>
      <c r="N94">
        <f t="shared" ca="1" si="23"/>
        <v>1</v>
      </c>
      <c r="O94">
        <f t="shared" si="27"/>
        <v>4.6289523652766187</v>
      </c>
      <c r="P94">
        <f t="shared" ca="1" si="35"/>
        <v>61</v>
      </c>
      <c r="Q94">
        <f t="shared" si="24"/>
        <v>59.52</v>
      </c>
      <c r="R94">
        <f t="shared" si="28"/>
        <v>54.891047634723385</v>
      </c>
      <c r="S94">
        <f t="shared" si="29"/>
        <v>64.148952365276628</v>
      </c>
      <c r="T94">
        <f t="shared" si="30"/>
        <v>-4.6289523652766178</v>
      </c>
      <c r="U94">
        <f t="shared" si="31"/>
        <v>4.6289523652766249</v>
      </c>
      <c r="V94">
        <f t="shared" ca="1" si="32"/>
        <v>1.4799999999999969</v>
      </c>
      <c r="W94">
        <f t="shared" ca="1" si="33"/>
        <v>11.500430471964529</v>
      </c>
      <c r="X94">
        <f t="shared" si="34"/>
        <v>8.5453889871813953</v>
      </c>
      <c r="Y94">
        <f t="shared" si="25"/>
        <v>3.3753423199966428</v>
      </c>
      <c r="Z94">
        <f t="shared" si="26"/>
        <v>21.634449492611378</v>
      </c>
    </row>
    <row r="95" spans="1:26" x14ac:dyDescent="0.25">
      <c r="A95">
        <v>95</v>
      </c>
      <c r="B95" s="1">
        <f t="shared" ca="1" si="22"/>
        <v>41</v>
      </c>
      <c r="D95" s="2" t="str">
        <f t="shared" ca="1" si="21"/>
        <v>Win</v>
      </c>
      <c r="M95">
        <f t="shared" si="36"/>
        <v>8.744811623332243</v>
      </c>
      <c r="N95">
        <f t="shared" ca="1" si="23"/>
        <v>1</v>
      </c>
      <c r="O95">
        <f t="shared" si="27"/>
        <v>4.6537726631196765</v>
      </c>
      <c r="P95">
        <f t="shared" ca="1" si="35"/>
        <v>62</v>
      </c>
      <c r="Q95">
        <f t="shared" si="24"/>
        <v>60.160000000000004</v>
      </c>
      <c r="R95">
        <f t="shared" si="28"/>
        <v>55.506227336880329</v>
      </c>
      <c r="S95">
        <f t="shared" si="29"/>
        <v>64.813772663119678</v>
      </c>
      <c r="T95">
        <f t="shared" si="30"/>
        <v>-4.6537726631196747</v>
      </c>
      <c r="U95">
        <f t="shared" si="31"/>
        <v>4.6537726631196747</v>
      </c>
      <c r="V95">
        <f t="shared" ca="1" si="32"/>
        <v>1.8399999999999963</v>
      </c>
      <c r="W95">
        <f t="shared" ca="1" si="33"/>
        <v>12.650473519160977</v>
      </c>
      <c r="X95">
        <f t="shared" si="34"/>
        <v>8.744811623332243</v>
      </c>
      <c r="Y95">
        <f t="shared" si="25"/>
        <v>3.4369511003226827</v>
      </c>
      <c r="Z95">
        <f t="shared" si="26"/>
        <v>22.249874407694382</v>
      </c>
    </row>
    <row r="96" spans="1:26" x14ac:dyDescent="0.25">
      <c r="A96">
        <v>96</v>
      </c>
      <c r="B96" s="1">
        <f t="shared" ca="1" si="22"/>
        <v>5</v>
      </c>
      <c r="D96" s="2" t="str">
        <f t="shared" ca="1" si="21"/>
        <v>Win</v>
      </c>
      <c r="M96">
        <f t="shared" si="36"/>
        <v>8.9488881597173631</v>
      </c>
      <c r="N96">
        <f t="shared" ca="1" si="23"/>
        <v>1</v>
      </c>
      <c r="O96">
        <f t="shared" si="27"/>
        <v>4.6784612855083028</v>
      </c>
      <c r="P96">
        <f t="shared" ca="1" si="35"/>
        <v>63</v>
      </c>
      <c r="Q96">
        <f t="shared" si="24"/>
        <v>60.800000000000004</v>
      </c>
      <c r="R96">
        <f t="shared" si="28"/>
        <v>56.121538714491699</v>
      </c>
      <c r="S96">
        <f t="shared" si="29"/>
        <v>65.478461285508303</v>
      </c>
      <c r="T96">
        <f t="shared" si="30"/>
        <v>-4.6784612855083054</v>
      </c>
      <c r="U96">
        <f t="shared" si="31"/>
        <v>4.6784612855082983</v>
      </c>
      <c r="V96">
        <f t="shared" ca="1" si="32"/>
        <v>2.1999999999999957</v>
      </c>
      <c r="W96">
        <f t="shared" ca="1" si="33"/>
        <v>13.915520871077078</v>
      </c>
      <c r="X96">
        <f t="shared" si="34"/>
        <v>8.9488881597173631</v>
      </c>
      <c r="Y96">
        <f t="shared" si="25"/>
        <v>3.4997768760021266</v>
      </c>
      <c r="Z96">
        <f t="shared" si="26"/>
        <v>22.882201389538224</v>
      </c>
    </row>
    <row r="97" spans="1:26" x14ac:dyDescent="0.25">
      <c r="A97">
        <v>97</v>
      </c>
      <c r="B97" s="1">
        <f t="shared" ca="1" si="22"/>
        <v>69</v>
      </c>
      <c r="D97" s="2" t="str">
        <f t="shared" ca="1" si="21"/>
        <v>Lose</v>
      </c>
      <c r="M97">
        <f t="shared" si="36"/>
        <v>9.1577272038038267</v>
      </c>
      <c r="N97">
        <f t="shared" ca="1" si="23"/>
        <v>1</v>
      </c>
      <c r="O97">
        <f t="shared" si="27"/>
        <v>4.7030203061437019</v>
      </c>
      <c r="P97">
        <f t="shared" ca="1" si="35"/>
        <v>64</v>
      </c>
      <c r="Q97">
        <f t="shared" si="24"/>
        <v>61.44</v>
      </c>
      <c r="R97">
        <f t="shared" si="28"/>
        <v>56.736979693856298</v>
      </c>
      <c r="S97">
        <f t="shared" si="29"/>
        <v>66.143020306143697</v>
      </c>
      <c r="T97">
        <f t="shared" si="30"/>
        <v>-4.7030203061436993</v>
      </c>
      <c r="U97">
        <f t="shared" si="31"/>
        <v>4.7030203061436993</v>
      </c>
      <c r="V97">
        <f t="shared" ca="1" si="32"/>
        <v>2.5600000000000023</v>
      </c>
      <c r="W97">
        <f t="shared" ca="1" si="33"/>
        <v>15.307072958184801</v>
      </c>
      <c r="X97">
        <f t="shared" si="34"/>
        <v>9.1577272038038267</v>
      </c>
      <c r="Y97">
        <f t="shared" si="25"/>
        <v>3.5638437606164421</v>
      </c>
      <c r="Z97">
        <f t="shared" si="26"/>
        <v>23.531886685397961</v>
      </c>
    </row>
    <row r="98" spans="1:26" x14ac:dyDescent="0.25">
      <c r="A98">
        <v>98</v>
      </c>
      <c r="B98" s="1">
        <f t="shared" ca="1" si="22"/>
        <v>40</v>
      </c>
      <c r="D98" s="2" t="str">
        <f t="shared" ca="1" si="21"/>
        <v>Win</v>
      </c>
      <c r="M98">
        <f t="shared" si="36"/>
        <v>9.3714398976171118</v>
      </c>
      <c r="N98">
        <f t="shared" ref="N98:N129" ca="1" si="37">IF(D97 = "Win", 1, 0)</f>
        <v>0</v>
      </c>
      <c r="O98">
        <f t="shared" si="27"/>
        <v>4.7274517448621296</v>
      </c>
      <c r="P98">
        <f t="shared" ca="1" si="35"/>
        <v>64</v>
      </c>
      <c r="Q98">
        <f t="shared" ref="Q98:Q129" si="38">$F$8*A97</f>
        <v>62.08</v>
      </c>
      <c r="R98">
        <f t="shared" si="28"/>
        <v>57.352548255137869</v>
      </c>
      <c r="S98">
        <f t="shared" si="29"/>
        <v>66.807451744862135</v>
      </c>
      <c r="T98">
        <f t="shared" si="30"/>
        <v>-4.7274517448621296</v>
      </c>
      <c r="U98">
        <f t="shared" si="31"/>
        <v>4.7274517448621367</v>
      </c>
      <c r="V98">
        <f t="shared" ca="1" si="32"/>
        <v>1.9200000000000017</v>
      </c>
      <c r="W98">
        <f t="shared" ca="1" si="33"/>
        <v>13.776365662366318</v>
      </c>
      <c r="X98">
        <f t="shared" si="34"/>
        <v>9.3714398976171118</v>
      </c>
      <c r="Y98">
        <f t="shared" ref="Y98:Y129" si="39">M98/$I$5^U98</f>
        <v>3.6291763658650171</v>
      </c>
      <c r="Z98">
        <f t="shared" ref="Z98:Z129" si="40">M98*$I$5^U98</f>
        <v>24.199398679186793</v>
      </c>
    </row>
    <row r="99" spans="1:26" x14ac:dyDescent="0.25">
      <c r="A99">
        <v>99</v>
      </c>
      <c r="B99" s="1">
        <f t="shared" ca="1" si="22"/>
        <v>55</v>
      </c>
      <c r="D99" s="2" t="str">
        <f t="shared" ca="1" si="21"/>
        <v>Win</v>
      </c>
      <c r="M99">
        <f t="shared" si="36"/>
        <v>9.5901399768897466</v>
      </c>
      <c r="N99">
        <f t="shared" ca="1" si="37"/>
        <v>1</v>
      </c>
      <c r="O99">
        <f t="shared" ref="O99:O130" si="41">SQRT(A98*$F$8*(1-$F$8))</f>
        <v>4.7517575695735994</v>
      </c>
      <c r="P99">
        <f t="shared" ca="1" si="35"/>
        <v>65</v>
      </c>
      <c r="Q99">
        <f t="shared" si="38"/>
        <v>62.72</v>
      </c>
      <c r="R99">
        <f t="shared" si="28"/>
        <v>57.9682424304264</v>
      </c>
      <c r="S99">
        <f t="shared" si="29"/>
        <v>67.471757569573597</v>
      </c>
      <c r="T99">
        <f t="shared" si="30"/>
        <v>-4.7517575695735985</v>
      </c>
      <c r="U99">
        <f t="shared" si="31"/>
        <v>4.7517575695735985</v>
      </c>
      <c r="V99">
        <f t="shared" ca="1" si="32"/>
        <v>2.2800000000000011</v>
      </c>
      <c r="W99">
        <f t="shared" ca="1" si="33"/>
        <v>15.15400222860295</v>
      </c>
      <c r="X99">
        <f t="shared" si="34"/>
        <v>9.5901399768897466</v>
      </c>
      <c r="Y99">
        <f t="shared" si="39"/>
        <v>3.6957998115292776</v>
      </c>
      <c r="Z99">
        <f t="shared" si="40"/>
        <v>24.885218211611537</v>
      </c>
    </row>
    <row r="100" spans="1:26" x14ac:dyDescent="0.25">
      <c r="A100">
        <v>100</v>
      </c>
      <c r="B100" s="1">
        <f t="shared" ca="1" si="22"/>
        <v>35</v>
      </c>
      <c r="D100" s="2" t="str">
        <f t="shared" ca="1" si="21"/>
        <v>Win</v>
      </c>
      <c r="M100">
        <f t="shared" si="36"/>
        <v>9.8139438315903185</v>
      </c>
      <c r="N100">
        <f t="shared" ca="1" si="37"/>
        <v>1</v>
      </c>
      <c r="O100">
        <f t="shared" si="41"/>
        <v>4.7759396981117757</v>
      </c>
      <c r="P100">
        <f t="shared" ca="1" si="35"/>
        <v>66</v>
      </c>
      <c r="Q100">
        <f t="shared" si="38"/>
        <v>63.36</v>
      </c>
      <c r="R100">
        <f t="shared" si="28"/>
        <v>58.584060301888222</v>
      </c>
      <c r="S100">
        <f t="shared" si="29"/>
        <v>68.13593969811177</v>
      </c>
      <c r="T100">
        <f t="shared" si="30"/>
        <v>-4.7759396981117774</v>
      </c>
      <c r="U100">
        <f t="shared" si="31"/>
        <v>4.7759396981117703</v>
      </c>
      <c r="V100">
        <f t="shared" ca="1" si="32"/>
        <v>2.6400000000000006</v>
      </c>
      <c r="W100">
        <f t="shared" ca="1" si="33"/>
        <v>16.669402451463242</v>
      </c>
      <c r="X100">
        <f t="shared" si="34"/>
        <v>9.8139438315903185</v>
      </c>
      <c r="Y100">
        <f t="shared" si="39"/>
        <v>3.7637397356576439</v>
      </c>
      <c r="Z100">
        <f t="shared" si="40"/>
        <v>25.589838908662124</v>
      </c>
    </row>
    <row r="101" spans="1:26" x14ac:dyDescent="0.25">
      <c r="A101">
        <v>101</v>
      </c>
      <c r="B101" s="1">
        <f t="shared" ca="1" si="22"/>
        <v>3</v>
      </c>
      <c r="D101" s="2" t="str">
        <f t="shared" ca="1" si="21"/>
        <v>Win</v>
      </c>
      <c r="M101">
        <f t="shared" si="36"/>
        <v>10.042970567865041</v>
      </c>
      <c r="N101">
        <f t="shared" ca="1" si="37"/>
        <v>1</v>
      </c>
      <c r="O101">
        <f t="shared" si="41"/>
        <v>4.8</v>
      </c>
      <c r="P101">
        <f t="shared" ca="1" si="35"/>
        <v>67</v>
      </c>
      <c r="Q101">
        <f t="shared" si="38"/>
        <v>64</v>
      </c>
      <c r="R101">
        <f t="shared" si="28"/>
        <v>59.2</v>
      </c>
      <c r="S101">
        <f t="shared" si="29"/>
        <v>68.8</v>
      </c>
      <c r="T101">
        <f t="shared" si="30"/>
        <v>-4.7999999999999972</v>
      </c>
      <c r="U101">
        <f t="shared" si="31"/>
        <v>4.7999999999999972</v>
      </c>
      <c r="V101">
        <f t="shared" ca="1" si="32"/>
        <v>3</v>
      </c>
      <c r="W101">
        <f t="shared" ca="1" si="33"/>
        <v>18.336342696609563</v>
      </c>
      <c r="X101">
        <f t="shared" si="34"/>
        <v>10.042970567865041</v>
      </c>
      <c r="Y101">
        <f t="shared" si="39"/>
        <v>3.8330223049753198</v>
      </c>
      <c r="Z101">
        <f t="shared" si="40"/>
        <v>26.313767518671636</v>
      </c>
    </row>
    <row r="102" spans="1:26" x14ac:dyDescent="0.25">
      <c r="A102">
        <v>102</v>
      </c>
      <c r="B102" s="1">
        <f t="shared" ca="1" si="22"/>
        <v>13</v>
      </c>
      <c r="D102" s="2" t="str">
        <f t="shared" ca="1" si="21"/>
        <v>Win</v>
      </c>
      <c r="M102">
        <f t="shared" si="36"/>
        <v>10.27734207142484</v>
      </c>
      <c r="N102">
        <f t="shared" ca="1" si="37"/>
        <v>1</v>
      </c>
      <c r="O102">
        <f t="shared" si="41"/>
        <v>4.8239402981380275</v>
      </c>
      <c r="P102">
        <f t="shared" ca="1" si="35"/>
        <v>68</v>
      </c>
      <c r="Q102">
        <f t="shared" si="38"/>
        <v>64.64</v>
      </c>
      <c r="R102">
        <f t="shared" si="28"/>
        <v>59.816059701861974</v>
      </c>
      <c r="S102">
        <f t="shared" si="29"/>
        <v>69.463940298138027</v>
      </c>
      <c r="T102">
        <f t="shared" si="30"/>
        <v>-4.8239402981380266</v>
      </c>
      <c r="U102">
        <f t="shared" si="31"/>
        <v>4.8239402981380266</v>
      </c>
      <c r="V102">
        <f t="shared" ca="1" si="32"/>
        <v>3.3599999999999994</v>
      </c>
      <c r="W102">
        <f t="shared" ca="1" si="33"/>
        <v>20.169976966270518</v>
      </c>
      <c r="X102">
        <f t="shared" si="34"/>
        <v>10.27734207142484</v>
      </c>
      <c r="Y102">
        <f t="shared" si="39"/>
        <v>3.9036742255227255</v>
      </c>
      <c r="Z102">
        <f t="shared" si="40"/>
        <v>27.057524258171252</v>
      </c>
    </row>
    <row r="103" spans="1:26" x14ac:dyDescent="0.25">
      <c r="A103">
        <v>103</v>
      </c>
      <c r="B103" s="1">
        <f t="shared" ca="1" si="22"/>
        <v>100</v>
      </c>
      <c r="D103" s="2" t="str">
        <f t="shared" ca="1" si="21"/>
        <v>Lose</v>
      </c>
      <c r="M103">
        <f t="shared" si="36"/>
        <v>10.517183072411688</v>
      </c>
      <c r="N103">
        <f t="shared" ca="1" si="37"/>
        <v>1</v>
      </c>
      <c r="O103">
        <f t="shared" si="41"/>
        <v>4.8477623704137969</v>
      </c>
      <c r="P103">
        <f t="shared" ca="1" si="35"/>
        <v>69</v>
      </c>
      <c r="Q103">
        <f t="shared" si="38"/>
        <v>65.28</v>
      </c>
      <c r="R103">
        <f t="shared" si="28"/>
        <v>60.432237629586204</v>
      </c>
      <c r="S103">
        <f t="shared" si="29"/>
        <v>70.127762370413791</v>
      </c>
      <c r="T103">
        <f t="shared" si="30"/>
        <v>-4.8477623704137969</v>
      </c>
      <c r="U103">
        <f t="shared" si="31"/>
        <v>4.8477623704137898</v>
      </c>
      <c r="V103">
        <f t="shared" ca="1" si="32"/>
        <v>3.7199999999999989</v>
      </c>
      <c r="W103">
        <f t="shared" ca="1" si="33"/>
        <v>22.186974662897565</v>
      </c>
      <c r="X103">
        <f t="shared" si="34"/>
        <v>10.517183072411688</v>
      </c>
      <c r="Y103">
        <f t="shared" si="39"/>
        <v>3.9757227535266932</v>
      </c>
      <c r="Z103">
        <f t="shared" si="40"/>
        <v>27.821643166768752</v>
      </c>
    </row>
    <row r="104" spans="1:26" x14ac:dyDescent="0.25">
      <c r="A104">
        <v>104</v>
      </c>
      <c r="B104" s="1">
        <f t="shared" ca="1" si="22"/>
        <v>15</v>
      </c>
      <c r="D104" s="2" t="str">
        <f t="shared" ca="1" si="21"/>
        <v>Win</v>
      </c>
      <c r="M104">
        <f t="shared" si="36"/>
        <v>10.762621211778736</v>
      </c>
      <c r="N104">
        <f t="shared" ca="1" si="37"/>
        <v>0</v>
      </c>
      <c r="O104">
        <f t="shared" si="41"/>
        <v>4.8714679512442656</v>
      </c>
      <c r="P104">
        <f t="shared" ca="1" si="35"/>
        <v>69</v>
      </c>
      <c r="Q104">
        <f t="shared" si="38"/>
        <v>65.92</v>
      </c>
      <c r="R104">
        <f t="shared" si="28"/>
        <v>61.048532048755739</v>
      </c>
      <c r="S104">
        <f t="shared" si="29"/>
        <v>70.791467951244272</v>
      </c>
      <c r="T104">
        <f t="shared" si="30"/>
        <v>-4.8714679512442629</v>
      </c>
      <c r="U104">
        <f t="shared" si="31"/>
        <v>4.87146795124427</v>
      </c>
      <c r="V104">
        <f t="shared" ca="1" si="32"/>
        <v>3.0799999999999983</v>
      </c>
      <c r="W104">
        <f t="shared" ca="1" si="33"/>
        <v>19.968277196607811</v>
      </c>
      <c r="X104">
        <f t="shared" si="34"/>
        <v>10.762621211778736</v>
      </c>
      <c r="Y104">
        <f t="shared" si="39"/>
        <v>4.0491957065086384</v>
      </c>
      <c r="Z104">
        <f t="shared" si="40"/>
        <v>28.606672471285869</v>
      </c>
    </row>
    <row r="105" spans="1:26" x14ac:dyDescent="0.25">
      <c r="A105">
        <v>105</v>
      </c>
      <c r="B105" s="1">
        <f t="shared" ca="1" si="22"/>
        <v>11</v>
      </c>
      <c r="D105" s="2" t="str">
        <f t="shared" ca="1" si="21"/>
        <v>Win</v>
      </c>
      <c r="M105">
        <f t="shared" si="36"/>
        <v>11.013787109219516</v>
      </c>
      <c r="N105">
        <f t="shared" ca="1" si="37"/>
        <v>1</v>
      </c>
      <c r="O105">
        <f t="shared" si="41"/>
        <v>4.8950587330490736</v>
      </c>
      <c r="P105">
        <f t="shared" ca="1" si="35"/>
        <v>70</v>
      </c>
      <c r="Q105">
        <f t="shared" si="38"/>
        <v>66.56</v>
      </c>
      <c r="R105">
        <f t="shared" si="28"/>
        <v>61.664941266950926</v>
      </c>
      <c r="S105">
        <f t="shared" si="29"/>
        <v>71.455058733049071</v>
      </c>
      <c r="T105">
        <f t="shared" si="30"/>
        <v>-4.8950587330490762</v>
      </c>
      <c r="U105">
        <f t="shared" si="31"/>
        <v>4.8950587330490691</v>
      </c>
      <c r="V105">
        <f t="shared" ca="1" si="32"/>
        <v>3.4399999999999977</v>
      </c>
      <c r="W105">
        <f t="shared" ca="1" si="33"/>
        <v>21.96510491626859</v>
      </c>
      <c r="X105">
        <f t="shared" si="34"/>
        <v>11.013787109219516</v>
      </c>
      <c r="Y105">
        <f t="shared" si="39"/>
        <v>4.1241214746341885</v>
      </c>
      <c r="Z105">
        <f t="shared" si="40"/>
        <v>29.413174959394144</v>
      </c>
    </row>
    <row r="106" spans="1:26" x14ac:dyDescent="0.25">
      <c r="A106">
        <v>106</v>
      </c>
      <c r="B106" s="1">
        <f t="shared" ca="1" si="22"/>
        <v>62</v>
      </c>
      <c r="D106" s="2" t="str">
        <f t="shared" ca="1" si="21"/>
        <v>Win</v>
      </c>
      <c r="M106">
        <f t="shared" si="36"/>
        <v>11.270814432682444</v>
      </c>
      <c r="N106">
        <f t="shared" ca="1" si="37"/>
        <v>1</v>
      </c>
      <c r="O106">
        <f t="shared" si="41"/>
        <v>4.9185363676606073</v>
      </c>
      <c r="P106">
        <f t="shared" ca="1" si="35"/>
        <v>71</v>
      </c>
      <c r="Q106">
        <f t="shared" si="38"/>
        <v>67.2</v>
      </c>
      <c r="R106">
        <f t="shared" si="28"/>
        <v>62.281463632339396</v>
      </c>
      <c r="S106">
        <f t="shared" si="29"/>
        <v>72.11853636766061</v>
      </c>
      <c r="T106">
        <f t="shared" si="30"/>
        <v>-4.9185363676606073</v>
      </c>
      <c r="U106">
        <f t="shared" si="31"/>
        <v>4.9185363676606073</v>
      </c>
      <c r="V106">
        <f t="shared" ca="1" si="32"/>
        <v>3.7999999999999972</v>
      </c>
      <c r="W106">
        <f t="shared" ca="1" si="33"/>
        <v>24.16161540789545</v>
      </c>
      <c r="X106">
        <f t="shared" si="34"/>
        <v>11.270814432682444</v>
      </c>
      <c r="Y106">
        <f t="shared" si="39"/>
        <v>4.2005290323084443</v>
      </c>
      <c r="Z106">
        <f t="shared" si="40"/>
        <v>30.24172836299897</v>
      </c>
    </row>
    <row r="107" spans="1:26" x14ac:dyDescent="0.25">
      <c r="A107">
        <v>107</v>
      </c>
      <c r="B107" s="1">
        <f t="shared" ca="1" si="22"/>
        <v>22</v>
      </c>
      <c r="D107" s="2" t="str">
        <f t="shared" ca="1" si="21"/>
        <v>Win</v>
      </c>
      <c r="M107">
        <f t="shared" si="36"/>
        <v>11.533839969507532</v>
      </c>
      <c r="N107">
        <f t="shared" ca="1" si="37"/>
        <v>1</v>
      </c>
      <c r="O107">
        <f t="shared" si="41"/>
        <v>4.94190246767376</v>
      </c>
      <c r="P107">
        <f t="shared" ca="1" si="35"/>
        <v>72</v>
      </c>
      <c r="Q107">
        <f t="shared" si="38"/>
        <v>67.84</v>
      </c>
      <c r="R107">
        <f t="shared" si="28"/>
        <v>62.898097532326247</v>
      </c>
      <c r="S107">
        <f t="shared" si="29"/>
        <v>72.78190246767376</v>
      </c>
      <c r="T107">
        <f t="shared" si="30"/>
        <v>-4.9419024676737564</v>
      </c>
      <c r="U107">
        <f t="shared" si="31"/>
        <v>4.9419024676737564</v>
      </c>
      <c r="V107">
        <f t="shared" ca="1" si="32"/>
        <v>4.1599999999999966</v>
      </c>
      <c r="W107">
        <f t="shared" ca="1" si="33"/>
        <v>26.577776948684988</v>
      </c>
      <c r="X107">
        <f t="shared" si="34"/>
        <v>11.533839969507532</v>
      </c>
      <c r="Y107">
        <f t="shared" si="39"/>
        <v>4.2784479500218824</v>
      </c>
      <c r="Z107">
        <f t="shared" si="40"/>
        <v>31.092925751621948</v>
      </c>
    </row>
    <row r="108" spans="1:26" x14ac:dyDescent="0.25">
      <c r="A108">
        <v>108</v>
      </c>
      <c r="B108" s="1">
        <f t="shared" ca="1" si="22"/>
        <v>4</v>
      </c>
      <c r="D108" s="2" t="str">
        <f t="shared" ca="1" si="21"/>
        <v>Win</v>
      </c>
      <c r="M108">
        <f t="shared" si="36"/>
        <v>11.803003699223236</v>
      </c>
      <c r="N108">
        <f t="shared" ca="1" si="37"/>
        <v>1</v>
      </c>
      <c r="O108">
        <f t="shared" si="41"/>
        <v>4.9651586077385286</v>
      </c>
      <c r="P108">
        <f t="shared" ca="1" si="35"/>
        <v>73</v>
      </c>
      <c r="Q108">
        <f t="shared" si="38"/>
        <v>68.48</v>
      </c>
      <c r="R108">
        <f t="shared" si="28"/>
        <v>63.514841392261474</v>
      </c>
      <c r="S108">
        <f t="shared" si="29"/>
        <v>73.445158607738534</v>
      </c>
      <c r="T108">
        <f t="shared" si="30"/>
        <v>-4.9651586077385303</v>
      </c>
      <c r="U108">
        <f t="shared" si="31"/>
        <v>4.9651586077385303</v>
      </c>
      <c r="V108">
        <f t="shared" ca="1" si="32"/>
        <v>4.519999999999996</v>
      </c>
      <c r="W108">
        <f t="shared" ca="1" si="33"/>
        <v>29.235554643553485</v>
      </c>
      <c r="X108">
        <f t="shared" si="34"/>
        <v>11.803003699223236</v>
      </c>
      <c r="Y108">
        <f t="shared" si="39"/>
        <v>4.3579084064512701</v>
      </c>
      <c r="Z108">
        <f t="shared" si="40"/>
        <v>31.967375936044736</v>
      </c>
    </row>
    <row r="109" spans="1:26" x14ac:dyDescent="0.25">
      <c r="A109">
        <v>109</v>
      </c>
      <c r="B109" s="1">
        <f t="shared" ca="1" si="22"/>
        <v>22</v>
      </c>
      <c r="D109" s="2" t="str">
        <f t="shared" ca="1" si="21"/>
        <v>Win</v>
      </c>
      <c r="M109">
        <f t="shared" si="36"/>
        <v>12.078448868042136</v>
      </c>
      <c r="N109">
        <f t="shared" ca="1" si="37"/>
        <v>1</v>
      </c>
      <c r="O109">
        <f t="shared" si="41"/>
        <v>4.9883063257983666</v>
      </c>
      <c r="P109">
        <f t="shared" ca="1" si="35"/>
        <v>74</v>
      </c>
      <c r="Q109">
        <f t="shared" si="38"/>
        <v>69.12</v>
      </c>
      <c r="R109">
        <f t="shared" si="28"/>
        <v>64.131693674201642</v>
      </c>
      <c r="S109">
        <f t="shared" si="29"/>
        <v>74.108306325798367</v>
      </c>
      <c r="T109">
        <f t="shared" si="30"/>
        <v>-4.9883063257983622</v>
      </c>
      <c r="U109">
        <f t="shared" si="31"/>
        <v>4.9883063257983622</v>
      </c>
      <c r="V109">
        <f t="shared" ca="1" si="32"/>
        <v>4.8799999999999955</v>
      </c>
      <c r="W109">
        <f t="shared" ca="1" si="33"/>
        <v>32.15911010790883</v>
      </c>
      <c r="X109">
        <f t="shared" si="34"/>
        <v>12.078448868042136</v>
      </c>
      <c r="Y109">
        <f t="shared" si="39"/>
        <v>4.4389412008207696</v>
      </c>
      <c r="Z109">
        <f t="shared" si="40"/>
        <v>32.865703882478371</v>
      </c>
    </row>
    <row r="110" spans="1:26" x14ac:dyDescent="0.25">
      <c r="A110">
        <v>110</v>
      </c>
      <c r="B110" s="1">
        <f t="shared" ca="1" si="22"/>
        <v>46</v>
      </c>
      <c r="D110" s="2" t="str">
        <f t="shared" ca="1" si="21"/>
        <v>Win</v>
      </c>
      <c r="M110">
        <f t="shared" si="36"/>
        <v>12.360322065095126</v>
      </c>
      <c r="N110">
        <f t="shared" ca="1" si="37"/>
        <v>1</v>
      </c>
      <c r="O110">
        <f t="shared" si="41"/>
        <v>5.011347124277064</v>
      </c>
      <c r="P110">
        <f t="shared" ca="1" si="35"/>
        <v>75</v>
      </c>
      <c r="Q110">
        <f t="shared" si="38"/>
        <v>69.760000000000005</v>
      </c>
      <c r="R110">
        <f t="shared" si="28"/>
        <v>64.748652875722939</v>
      </c>
      <c r="S110">
        <f t="shared" si="29"/>
        <v>74.771347124277071</v>
      </c>
      <c r="T110">
        <f t="shared" si="30"/>
        <v>-5.0113471242770657</v>
      </c>
      <c r="U110">
        <f t="shared" si="31"/>
        <v>5.0113471242770657</v>
      </c>
      <c r="V110">
        <f t="shared" ca="1" si="32"/>
        <v>5.2399999999999949</v>
      </c>
      <c r="W110">
        <f t="shared" ca="1" si="33"/>
        <v>35.375021118699721</v>
      </c>
      <c r="X110">
        <f t="shared" si="34"/>
        <v>12.360322065095126</v>
      </c>
      <c r="Y110">
        <f t="shared" si="39"/>
        <v>4.5215777655279545</v>
      </c>
      <c r="Z110">
        <f t="shared" si="40"/>
        <v>33.788551137533872</v>
      </c>
    </row>
    <row r="111" spans="1:26" x14ac:dyDescent="0.25">
      <c r="A111">
        <v>111</v>
      </c>
      <c r="B111" s="1">
        <f t="shared" ca="1" si="22"/>
        <v>17</v>
      </c>
      <c r="D111" s="2" t="str">
        <f t="shared" ca="1" si="21"/>
        <v>Win</v>
      </c>
      <c r="M111">
        <f t="shared" si="36"/>
        <v>12.64877330044466</v>
      </c>
      <c r="N111">
        <f t="shared" ca="1" si="37"/>
        <v>1</v>
      </c>
      <c r="O111">
        <f t="shared" si="41"/>
        <v>5.0342824712167271</v>
      </c>
      <c r="P111">
        <f t="shared" ca="1" si="35"/>
        <v>76</v>
      </c>
      <c r="Q111">
        <f t="shared" si="38"/>
        <v>70.400000000000006</v>
      </c>
      <c r="R111">
        <f t="shared" si="28"/>
        <v>65.365717528783279</v>
      </c>
      <c r="S111">
        <f t="shared" si="29"/>
        <v>75.434282471216733</v>
      </c>
      <c r="T111">
        <f t="shared" si="30"/>
        <v>-5.0342824712167271</v>
      </c>
      <c r="U111">
        <f t="shared" si="31"/>
        <v>5.0342824712167271</v>
      </c>
      <c r="V111">
        <f t="shared" ca="1" si="32"/>
        <v>5.5999999999999943</v>
      </c>
      <c r="W111">
        <f t="shared" ca="1" si="33"/>
        <v>38.912523230569683</v>
      </c>
      <c r="X111">
        <f t="shared" si="34"/>
        <v>12.64877330044466</v>
      </c>
      <c r="Y111">
        <f t="shared" si="39"/>
        <v>4.6058501790401847</v>
      </c>
      <c r="Z111">
        <f t="shared" si="40"/>
        <v>34.736576264272315</v>
      </c>
    </row>
    <row r="112" spans="1:26" x14ac:dyDescent="0.25">
      <c r="A112">
        <v>112</v>
      </c>
      <c r="B112" s="1">
        <f t="shared" ca="1" si="22"/>
        <v>51</v>
      </c>
      <c r="D112" s="2" t="str">
        <f t="shared" ca="1" si="21"/>
        <v>Win</v>
      </c>
      <c r="M112">
        <f t="shared" si="36"/>
        <v>12.943956084918605</v>
      </c>
      <c r="N112">
        <f t="shared" ca="1" si="37"/>
        <v>1</v>
      </c>
      <c r="O112">
        <f t="shared" si="41"/>
        <v>5.0571138013693151</v>
      </c>
      <c r="P112">
        <f t="shared" ca="1" si="35"/>
        <v>77</v>
      </c>
      <c r="Q112">
        <f t="shared" si="38"/>
        <v>71.040000000000006</v>
      </c>
      <c r="R112">
        <f t="shared" si="28"/>
        <v>65.982886198630695</v>
      </c>
      <c r="S112">
        <f t="shared" si="29"/>
        <v>76.097113801369318</v>
      </c>
      <c r="T112">
        <f t="shared" si="30"/>
        <v>-5.0571138013693115</v>
      </c>
      <c r="U112">
        <f t="shared" si="31"/>
        <v>5.0571138013693115</v>
      </c>
      <c r="V112">
        <f t="shared" ca="1" si="32"/>
        <v>5.9599999999999937</v>
      </c>
      <c r="W112">
        <f t="shared" ca="1" si="33"/>
        <v>42.80377555362665</v>
      </c>
      <c r="X112">
        <f t="shared" si="34"/>
        <v>12.943956084918605</v>
      </c>
      <c r="Y112">
        <f t="shared" si="39"/>
        <v>4.6917911790663043</v>
      </c>
      <c r="Z112">
        <f t="shared" si="40"/>
        <v>35.710455289624399</v>
      </c>
    </row>
    <row r="113" spans="1:26" x14ac:dyDescent="0.25">
      <c r="A113">
        <v>113</v>
      </c>
      <c r="B113" s="1">
        <f t="shared" ca="1" si="22"/>
        <v>25</v>
      </c>
      <c r="D113" s="2" t="str">
        <f t="shared" ca="1" si="21"/>
        <v>Win</v>
      </c>
      <c r="M113">
        <f t="shared" si="36"/>
        <v>13.246027511807119</v>
      </c>
      <c r="N113">
        <f t="shared" ca="1" si="37"/>
        <v>1</v>
      </c>
      <c r="O113">
        <f t="shared" si="41"/>
        <v>5.079842517244014</v>
      </c>
      <c r="P113">
        <f t="shared" ca="1" si="35"/>
        <v>78</v>
      </c>
      <c r="Q113">
        <f t="shared" si="38"/>
        <v>71.680000000000007</v>
      </c>
      <c r="R113">
        <f t="shared" si="28"/>
        <v>66.600157482755989</v>
      </c>
      <c r="S113">
        <f t="shared" si="29"/>
        <v>76.759842517244024</v>
      </c>
      <c r="T113">
        <f t="shared" si="30"/>
        <v>-5.0798425172440176</v>
      </c>
      <c r="U113">
        <f t="shared" si="31"/>
        <v>5.0798425172440176</v>
      </c>
      <c r="V113">
        <f t="shared" ca="1" si="32"/>
        <v>6.3199999999999932</v>
      </c>
      <c r="W113">
        <f t="shared" ca="1" si="33"/>
        <v>47.084153108989298</v>
      </c>
      <c r="X113">
        <f t="shared" si="34"/>
        <v>13.246027511807119</v>
      </c>
      <c r="Y113">
        <f t="shared" si="39"/>
        <v>4.7794341760092784</v>
      </c>
      <c r="Z113">
        <f t="shared" si="40"/>
        <v>36.710882163472753</v>
      </c>
    </row>
    <row r="114" spans="1:26" x14ac:dyDescent="0.25">
      <c r="A114">
        <v>114</v>
      </c>
      <c r="B114" s="1">
        <f t="shared" ca="1" si="22"/>
        <v>85</v>
      </c>
      <c r="D114" s="2" t="str">
        <f t="shared" ca="1" si="21"/>
        <v>Lose</v>
      </c>
      <c r="M114">
        <f t="shared" si="36"/>
        <v>13.55514834046615</v>
      </c>
      <c r="N114">
        <f t="shared" ca="1" si="37"/>
        <v>1</v>
      </c>
      <c r="O114">
        <f t="shared" si="41"/>
        <v>5.102469990112632</v>
      </c>
      <c r="P114">
        <f t="shared" ca="1" si="35"/>
        <v>79</v>
      </c>
      <c r="Q114">
        <f t="shared" si="38"/>
        <v>72.320000000000007</v>
      </c>
      <c r="R114">
        <f t="shared" si="28"/>
        <v>67.217530009887369</v>
      </c>
      <c r="S114">
        <f t="shared" si="29"/>
        <v>77.422469990112646</v>
      </c>
      <c r="T114">
        <f t="shared" si="30"/>
        <v>-5.1024699901126382</v>
      </c>
      <c r="U114">
        <f t="shared" si="31"/>
        <v>5.1024699901126382</v>
      </c>
      <c r="V114">
        <f t="shared" ca="1" si="32"/>
        <v>6.6799999999999926</v>
      </c>
      <c r="W114">
        <f t="shared" ca="1" si="33"/>
        <v>51.792568419888219</v>
      </c>
      <c r="X114">
        <f t="shared" si="34"/>
        <v>13.55514834046615</v>
      </c>
      <c r="Y114">
        <f t="shared" si="39"/>
        <v>4.8688132667052866</v>
      </c>
      <c r="Z114">
        <f t="shared" si="40"/>
        <v>37.738569229700609</v>
      </c>
    </row>
    <row r="115" spans="1:26" x14ac:dyDescent="0.25">
      <c r="A115">
        <v>115</v>
      </c>
      <c r="B115" s="1">
        <f t="shared" ca="1" si="22"/>
        <v>10</v>
      </c>
      <c r="D115" s="2" t="str">
        <f t="shared" ca="1" si="21"/>
        <v>Win</v>
      </c>
      <c r="M115">
        <f t="shared" si="36"/>
        <v>13.871483081871903</v>
      </c>
      <c r="N115">
        <f t="shared" ca="1" si="37"/>
        <v>0</v>
      </c>
      <c r="O115">
        <f t="shared" si="41"/>
        <v>5.1249975609750296</v>
      </c>
      <c r="P115">
        <f t="shared" ca="1" si="35"/>
        <v>79</v>
      </c>
      <c r="Q115">
        <f t="shared" si="38"/>
        <v>72.960000000000008</v>
      </c>
      <c r="R115">
        <f t="shared" si="28"/>
        <v>67.835002439024976</v>
      </c>
      <c r="S115">
        <f t="shared" si="29"/>
        <v>78.08499756097504</v>
      </c>
      <c r="T115">
        <f t="shared" si="30"/>
        <v>-5.1249975609750322</v>
      </c>
      <c r="U115">
        <f t="shared" si="31"/>
        <v>5.1249975609750322</v>
      </c>
      <c r="V115">
        <f t="shared" ca="1" si="32"/>
        <v>6.039999999999992</v>
      </c>
      <c r="W115">
        <f t="shared" ca="1" si="33"/>
        <v>46.613311577899388</v>
      </c>
      <c r="X115">
        <f t="shared" si="34"/>
        <v>13.871483081871903</v>
      </c>
      <c r="Y115">
        <f t="shared" si="39"/>
        <v>4.9599632484548062</v>
      </c>
      <c r="Z115">
        <f t="shared" si="40"/>
        <v>38.794247709517414</v>
      </c>
    </row>
    <row r="116" spans="1:26" x14ac:dyDescent="0.25">
      <c r="A116">
        <v>116</v>
      </c>
      <c r="B116" s="1">
        <f t="shared" ca="1" si="22"/>
        <v>20</v>
      </c>
      <c r="D116" s="2" t="str">
        <f t="shared" ca="1" si="21"/>
        <v>Win</v>
      </c>
      <c r="M116">
        <f t="shared" si="36"/>
        <v>14.195200086171932</v>
      </c>
      <c r="N116">
        <f t="shared" ca="1" si="37"/>
        <v>1</v>
      </c>
      <c r="O116">
        <f t="shared" si="41"/>
        <v>5.1474265414865323</v>
      </c>
      <c r="P116">
        <f t="shared" ca="1" si="35"/>
        <v>80</v>
      </c>
      <c r="Q116">
        <f t="shared" si="38"/>
        <v>73.600000000000009</v>
      </c>
      <c r="R116">
        <f t="shared" si="28"/>
        <v>68.45257345851347</v>
      </c>
      <c r="S116">
        <f t="shared" si="29"/>
        <v>78.747426541486547</v>
      </c>
      <c r="T116">
        <f t="shared" si="30"/>
        <v>-5.1474265414865386</v>
      </c>
      <c r="U116">
        <f t="shared" si="31"/>
        <v>5.1474265414865386</v>
      </c>
      <c r="V116">
        <f t="shared" ca="1" si="32"/>
        <v>6.3999999999999915</v>
      </c>
      <c r="W116">
        <f t="shared" ca="1" si="33"/>
        <v>51.274642735689326</v>
      </c>
      <c r="X116">
        <f t="shared" si="34"/>
        <v>14.195200086171932</v>
      </c>
      <c r="Y116">
        <f t="shared" si="39"/>
        <v>5.0529196333516602</v>
      </c>
      <c r="Z116">
        <f t="shared" si="40"/>
        <v>39.878668197379561</v>
      </c>
    </row>
    <row r="117" spans="1:26" x14ac:dyDescent="0.25">
      <c r="A117">
        <v>117</v>
      </c>
      <c r="B117" s="1">
        <f t="shared" ca="1" si="22"/>
        <v>28</v>
      </c>
      <c r="D117" s="2" t="str">
        <f t="shared" ca="1" si="21"/>
        <v>Win</v>
      </c>
      <c r="M117">
        <f t="shared" si="36"/>
        <v>14.526471632279387</v>
      </c>
      <c r="N117">
        <f t="shared" ca="1" si="37"/>
        <v>1</v>
      </c>
      <c r="O117">
        <f t="shared" si="41"/>
        <v>5.1697582148491241</v>
      </c>
      <c r="P117">
        <f t="shared" ca="1" si="35"/>
        <v>81</v>
      </c>
      <c r="Q117">
        <f t="shared" si="38"/>
        <v>74.239999999999995</v>
      </c>
      <c r="R117">
        <f t="shared" si="28"/>
        <v>69.07024178515087</v>
      </c>
      <c r="S117">
        <f t="shared" si="29"/>
        <v>79.40975821484912</v>
      </c>
      <c r="T117">
        <f t="shared" si="30"/>
        <v>-5.169758214849125</v>
      </c>
      <c r="U117">
        <f t="shared" si="31"/>
        <v>5.169758214849125</v>
      </c>
      <c r="V117">
        <f t="shared" ca="1" si="32"/>
        <v>6.7600000000000051</v>
      </c>
      <c r="W117">
        <f t="shared" ca="1" si="33"/>
        <v>56.40210700925843</v>
      </c>
      <c r="X117">
        <f t="shared" si="34"/>
        <v>14.526471632279387</v>
      </c>
      <c r="Y117">
        <f t="shared" si="39"/>
        <v>5.1477186629159837</v>
      </c>
      <c r="Z117">
        <f t="shared" si="40"/>
        <v>40.99260116983239</v>
      </c>
    </row>
    <row r="118" spans="1:26" x14ac:dyDescent="0.25">
      <c r="A118">
        <v>118</v>
      </c>
      <c r="B118" s="1">
        <f t="shared" ca="1" si="22"/>
        <v>25</v>
      </c>
      <c r="D118" s="2" t="str">
        <f t="shared" ca="1" si="21"/>
        <v>Win</v>
      </c>
      <c r="M118">
        <f t="shared" si="36"/>
        <v>14.8654740195581</v>
      </c>
      <c r="N118">
        <f t="shared" ca="1" si="37"/>
        <v>1</v>
      </c>
      <c r="O118">
        <f t="shared" si="41"/>
        <v>5.1919938366681446</v>
      </c>
      <c r="P118">
        <f t="shared" ca="1" si="35"/>
        <v>82</v>
      </c>
      <c r="Q118">
        <f t="shared" si="38"/>
        <v>74.88</v>
      </c>
      <c r="R118">
        <f t="shared" si="28"/>
        <v>69.688006163331849</v>
      </c>
      <c r="S118">
        <f t="shared" si="29"/>
        <v>80.071993836668142</v>
      </c>
      <c r="T118">
        <f t="shared" si="30"/>
        <v>-5.1919938366681464</v>
      </c>
      <c r="U118">
        <f t="shared" si="31"/>
        <v>5.1919938366681464</v>
      </c>
      <c r="V118">
        <f t="shared" ca="1" si="32"/>
        <v>7.1200000000000045</v>
      </c>
      <c r="W118">
        <f t="shared" ca="1" si="33"/>
        <v>62.042317710184257</v>
      </c>
      <c r="X118">
        <f t="shared" si="34"/>
        <v>14.8654740195581</v>
      </c>
      <c r="Y118">
        <f t="shared" si="39"/>
        <v>5.2443973230370373</v>
      </c>
      <c r="Z118">
        <f t="shared" si="40"/>
        <v>42.136837507610068</v>
      </c>
    </row>
    <row r="119" spans="1:26" x14ac:dyDescent="0.25">
      <c r="A119">
        <v>119</v>
      </c>
      <c r="B119" s="1">
        <f t="shared" ca="1" si="22"/>
        <v>34</v>
      </c>
      <c r="D119" s="2" t="str">
        <f t="shared" ca="1" si="21"/>
        <v>Win</v>
      </c>
      <c r="M119">
        <f t="shared" si="36"/>
        <v>15.212387661647323</v>
      </c>
      <c r="N119">
        <f t="shared" ca="1" si="37"/>
        <v>1</v>
      </c>
      <c r="O119">
        <f t="shared" si="41"/>
        <v>5.2141346357761034</v>
      </c>
      <c r="P119">
        <f t="shared" ca="1" si="35"/>
        <v>83</v>
      </c>
      <c r="Q119">
        <f t="shared" si="38"/>
        <v>75.52</v>
      </c>
      <c r="R119">
        <f t="shared" si="28"/>
        <v>70.305865364223891</v>
      </c>
      <c r="S119">
        <f t="shared" si="29"/>
        <v>80.734134635776101</v>
      </c>
      <c r="T119">
        <f t="shared" si="30"/>
        <v>-5.2141346357761051</v>
      </c>
      <c r="U119">
        <f t="shared" si="31"/>
        <v>5.2141346357761051</v>
      </c>
      <c r="V119">
        <f t="shared" ca="1" si="32"/>
        <v>7.480000000000004</v>
      </c>
      <c r="W119">
        <f t="shared" ca="1" si="33"/>
        <v>68.246549481202678</v>
      </c>
      <c r="X119">
        <f t="shared" si="34"/>
        <v>15.212387661647323</v>
      </c>
      <c r="Y119">
        <f t="shared" si="39"/>
        <v>5.3429933592323566</v>
      </c>
      <c r="Z119">
        <f t="shared" si="40"/>
        <v>43.312189031335059</v>
      </c>
    </row>
    <row r="120" spans="1:26" x14ac:dyDescent="0.25">
      <c r="A120">
        <v>120</v>
      </c>
      <c r="B120" s="1">
        <f t="shared" ca="1" si="22"/>
        <v>14</v>
      </c>
      <c r="D120" s="2" t="str">
        <f t="shared" ca="1" si="21"/>
        <v>Win</v>
      </c>
      <c r="M120">
        <f t="shared" si="36"/>
        <v>15.567397182476055</v>
      </c>
      <c r="N120">
        <f t="shared" ca="1" si="37"/>
        <v>1</v>
      </c>
      <c r="O120">
        <f t="shared" si="41"/>
        <v>5.2361818150251427</v>
      </c>
      <c r="P120">
        <f t="shared" ca="1" si="35"/>
        <v>84</v>
      </c>
      <c r="Q120">
        <f t="shared" si="38"/>
        <v>76.16</v>
      </c>
      <c r="R120">
        <f t="shared" si="28"/>
        <v>70.923818184974849</v>
      </c>
      <c r="S120">
        <f t="shared" si="29"/>
        <v>81.396181815025145</v>
      </c>
      <c r="T120">
        <f t="shared" si="30"/>
        <v>-5.236181815025148</v>
      </c>
      <c r="U120">
        <f t="shared" si="31"/>
        <v>5.236181815025148</v>
      </c>
      <c r="V120">
        <f t="shared" ca="1" si="32"/>
        <v>7.8400000000000034</v>
      </c>
      <c r="W120">
        <f t="shared" ca="1" si="33"/>
        <v>75.071204429322918</v>
      </c>
      <c r="X120">
        <f t="shared" si="34"/>
        <v>15.567397182476055</v>
      </c>
      <c r="Y120">
        <f t="shared" si="39"/>
        <v>5.443545292229417</v>
      </c>
      <c r="Z120">
        <f t="shared" si="40"/>
        <v>44.519489051171455</v>
      </c>
    </row>
    <row r="121" spans="1:26" x14ac:dyDescent="0.25">
      <c r="A121">
        <v>121</v>
      </c>
      <c r="B121" s="1">
        <f t="shared" ca="1" si="22"/>
        <v>91</v>
      </c>
      <c r="D121" s="2" t="str">
        <f t="shared" ca="1" si="21"/>
        <v>Lose</v>
      </c>
      <c r="M121">
        <f t="shared" si="36"/>
        <v>15.930691514518003</v>
      </c>
      <c r="N121">
        <f t="shared" ca="1" si="37"/>
        <v>1</v>
      </c>
      <c r="O121">
        <f t="shared" si="41"/>
        <v>5.2581365520495948</v>
      </c>
      <c r="P121">
        <f t="shared" ca="1" si="35"/>
        <v>85</v>
      </c>
      <c r="Q121">
        <f t="shared" si="38"/>
        <v>76.8</v>
      </c>
      <c r="R121">
        <f t="shared" si="28"/>
        <v>71.541863447950405</v>
      </c>
      <c r="S121">
        <f t="shared" si="29"/>
        <v>82.058136552049589</v>
      </c>
      <c r="T121">
        <f t="shared" si="30"/>
        <v>-5.2581365520495922</v>
      </c>
      <c r="U121">
        <f t="shared" si="31"/>
        <v>5.2581365520495922</v>
      </c>
      <c r="V121">
        <f t="shared" ca="1" si="32"/>
        <v>8.2000000000000028</v>
      </c>
      <c r="W121">
        <f t="shared" ca="1" si="33"/>
        <v>82.578324872255209</v>
      </c>
      <c r="X121">
        <f t="shared" si="34"/>
        <v>15.930691514518003</v>
      </c>
      <c r="Y121">
        <f t="shared" si="39"/>
        <v>5.5460924338764963</v>
      </c>
      <c r="Z121">
        <f t="shared" si="40"/>
        <v>45.759592930792358</v>
      </c>
    </row>
    <row r="122" spans="1:26" x14ac:dyDescent="0.25">
      <c r="A122">
        <v>122</v>
      </c>
      <c r="B122" s="1">
        <f t="shared" ca="1" si="22"/>
        <v>14</v>
      </c>
      <c r="D122" s="2" t="str">
        <f t="shared" ca="1" si="21"/>
        <v>Win</v>
      </c>
      <c r="M122">
        <f t="shared" si="36"/>
        <v>16.302463999339558</v>
      </c>
      <c r="N122">
        <f t="shared" ca="1" si="37"/>
        <v>0</v>
      </c>
      <c r="O122">
        <f t="shared" si="41"/>
        <v>5.28</v>
      </c>
      <c r="P122">
        <f t="shared" ca="1" si="35"/>
        <v>85</v>
      </c>
      <c r="Q122">
        <f t="shared" si="38"/>
        <v>77.44</v>
      </c>
      <c r="R122">
        <f t="shared" si="28"/>
        <v>72.16</v>
      </c>
      <c r="S122">
        <f t="shared" si="29"/>
        <v>82.72</v>
      </c>
      <c r="T122">
        <f t="shared" si="30"/>
        <v>-5.2800000000000011</v>
      </c>
      <c r="U122">
        <f t="shared" si="31"/>
        <v>5.2800000000000011</v>
      </c>
      <c r="V122">
        <f t="shared" ca="1" si="32"/>
        <v>7.5600000000000023</v>
      </c>
      <c r="W122">
        <f t="shared" ca="1" si="33"/>
        <v>74.320492385029681</v>
      </c>
      <c r="X122">
        <f t="shared" si="34"/>
        <v>16.302463999339558</v>
      </c>
      <c r="Y122">
        <f t="shared" si="39"/>
        <v>5.6506749033892856</v>
      </c>
      <c r="Z122">
        <f t="shared" si="40"/>
        <v>47.033378666033826</v>
      </c>
    </row>
    <row r="123" spans="1:26" x14ac:dyDescent="0.25">
      <c r="A123">
        <v>123</v>
      </c>
      <c r="B123" s="1">
        <f t="shared" ca="1" si="22"/>
        <v>9</v>
      </c>
      <c r="D123" s="2" t="str">
        <f t="shared" ca="1" si="21"/>
        <v>Win</v>
      </c>
      <c r="M123">
        <f t="shared" si="36"/>
        <v>16.6829124904942</v>
      </c>
      <c r="N123">
        <f t="shared" ca="1" si="37"/>
        <v>1</v>
      </c>
      <c r="O123">
        <f t="shared" si="41"/>
        <v>5.3017732882498851</v>
      </c>
      <c r="P123">
        <f t="shared" ca="1" si="35"/>
        <v>86</v>
      </c>
      <c r="Q123">
        <f t="shared" si="38"/>
        <v>78.08</v>
      </c>
      <c r="R123">
        <f t="shared" si="28"/>
        <v>72.778226711750108</v>
      </c>
      <c r="S123">
        <f t="shared" si="29"/>
        <v>83.381773288249889</v>
      </c>
      <c r="T123">
        <f t="shared" si="30"/>
        <v>-5.3017732882498905</v>
      </c>
      <c r="U123">
        <f t="shared" si="31"/>
        <v>5.3017732882498905</v>
      </c>
      <c r="V123">
        <f t="shared" ca="1" si="32"/>
        <v>7.9200000000000017</v>
      </c>
      <c r="W123">
        <f t="shared" ca="1" si="33"/>
        <v>81.752541623532665</v>
      </c>
      <c r="X123">
        <f t="shared" si="34"/>
        <v>16.6829124904942</v>
      </c>
      <c r="Y123">
        <f t="shared" si="39"/>
        <v>5.7573336439402896</v>
      </c>
      <c r="Z123">
        <f t="shared" si="40"/>
        <v>48.341747478613541</v>
      </c>
    </row>
    <row r="124" spans="1:26" x14ac:dyDescent="0.25">
      <c r="A124">
        <v>124</v>
      </c>
      <c r="B124" s="1">
        <f t="shared" ca="1" si="22"/>
        <v>52</v>
      </c>
      <c r="D124" s="2" t="str">
        <f t="shared" ca="1" si="21"/>
        <v>Win</v>
      </c>
      <c r="M124">
        <f t="shared" si="36"/>
        <v>17.07223945881816</v>
      </c>
      <c r="N124">
        <f t="shared" ca="1" si="37"/>
        <v>1</v>
      </c>
      <c r="O124">
        <f t="shared" si="41"/>
        <v>5.3234575230765202</v>
      </c>
      <c r="P124">
        <f t="shared" ca="1" si="35"/>
        <v>87</v>
      </c>
      <c r="Q124">
        <f t="shared" si="38"/>
        <v>78.72</v>
      </c>
      <c r="R124">
        <f t="shared" si="28"/>
        <v>73.396542476923486</v>
      </c>
      <c r="S124">
        <f t="shared" si="29"/>
        <v>84.043457523076512</v>
      </c>
      <c r="T124">
        <f t="shared" si="30"/>
        <v>-5.3234575230765131</v>
      </c>
      <c r="U124">
        <f t="shared" si="31"/>
        <v>5.3234575230765131</v>
      </c>
      <c r="V124">
        <f t="shared" ca="1" si="32"/>
        <v>8.2800000000000011</v>
      </c>
      <c r="W124">
        <f t="shared" ca="1" si="33"/>
        <v>89.927795785885891</v>
      </c>
      <c r="X124">
        <f t="shared" si="34"/>
        <v>17.07223945881816</v>
      </c>
      <c r="Y124">
        <f t="shared" si="39"/>
        <v>5.866110439597815</v>
      </c>
      <c r="Z124">
        <f t="shared" si="40"/>
        <v>49.685624425306692</v>
      </c>
    </row>
    <row r="125" spans="1:26" x14ac:dyDescent="0.25">
      <c r="A125">
        <v>125</v>
      </c>
      <c r="B125" s="1">
        <f t="shared" ca="1" si="22"/>
        <v>10</v>
      </c>
      <c r="D125" s="2" t="str">
        <f t="shared" ca="1" si="21"/>
        <v>Win</v>
      </c>
      <c r="M125">
        <f t="shared" si="36"/>
        <v>17.470652100183369</v>
      </c>
      <c r="N125">
        <f t="shared" ca="1" si="37"/>
        <v>1</v>
      </c>
      <c r="O125">
        <f t="shared" si="41"/>
        <v>5.3450537883168208</v>
      </c>
      <c r="P125">
        <f t="shared" ca="1" si="35"/>
        <v>88</v>
      </c>
      <c r="Q125">
        <f t="shared" si="38"/>
        <v>79.36</v>
      </c>
      <c r="R125">
        <f t="shared" si="28"/>
        <v>74.014946211683181</v>
      </c>
      <c r="S125">
        <f t="shared" si="29"/>
        <v>84.705053788316818</v>
      </c>
      <c r="T125">
        <f t="shared" si="30"/>
        <v>-5.3450537883168181</v>
      </c>
      <c r="U125">
        <f t="shared" si="31"/>
        <v>5.3450537883168181</v>
      </c>
      <c r="V125">
        <f t="shared" ca="1" si="32"/>
        <v>8.64</v>
      </c>
      <c r="W125">
        <f t="shared" ca="1" si="33"/>
        <v>98.920575364474487</v>
      </c>
      <c r="X125">
        <f t="shared" si="34"/>
        <v>17.470652100183369</v>
      </c>
      <c r="Y125">
        <f t="shared" si="39"/>
        <v>5.9770479326217316</v>
      </c>
      <c r="Z125">
        <f t="shared" si="40"/>
        <v>51.065959022978809</v>
      </c>
    </row>
    <row r="126" spans="1:26" x14ac:dyDescent="0.25">
      <c r="A126">
        <v>126</v>
      </c>
      <c r="B126" s="1">
        <f t="shared" ca="1" si="22"/>
        <v>78</v>
      </c>
      <c r="D126" s="2" t="str">
        <f t="shared" ca="1" si="21"/>
        <v>Lose</v>
      </c>
      <c r="M126">
        <f t="shared" si="36"/>
        <v>17.878362445764971</v>
      </c>
      <c r="N126">
        <f t="shared" ca="1" si="37"/>
        <v>1</v>
      </c>
      <c r="O126">
        <f t="shared" si="41"/>
        <v>5.3665631459994954</v>
      </c>
      <c r="P126">
        <f t="shared" ca="1" si="35"/>
        <v>89</v>
      </c>
      <c r="Q126">
        <f t="shared" si="38"/>
        <v>80</v>
      </c>
      <c r="R126">
        <f t="shared" si="28"/>
        <v>74.633436854000507</v>
      </c>
      <c r="S126">
        <f t="shared" si="29"/>
        <v>85.366563145999493</v>
      </c>
      <c r="T126">
        <f t="shared" si="30"/>
        <v>-5.3665631459994927</v>
      </c>
      <c r="U126">
        <f t="shared" si="31"/>
        <v>5.3665631459994927</v>
      </c>
      <c r="V126">
        <f t="shared" ca="1" si="32"/>
        <v>9</v>
      </c>
      <c r="W126">
        <f t="shared" ca="1" si="33"/>
        <v>108.8126329009219</v>
      </c>
      <c r="X126">
        <f t="shared" si="34"/>
        <v>17.878362445764971</v>
      </c>
      <c r="Y126">
        <f t="shared" si="39"/>
        <v>6.0901896411235503</v>
      </c>
      <c r="Z126">
        <f t="shared" si="40"/>
        <v>52.483725889883964</v>
      </c>
    </row>
    <row r="127" spans="1:26" x14ac:dyDescent="0.25">
      <c r="A127">
        <v>127</v>
      </c>
      <c r="B127" s="1">
        <f t="shared" ca="1" si="22"/>
        <v>30</v>
      </c>
      <c r="D127" s="2" t="str">
        <f t="shared" ca="1" si="21"/>
        <v>Win</v>
      </c>
      <c r="M127">
        <f t="shared" si="36"/>
        <v>18.2955874748822</v>
      </c>
      <c r="N127">
        <f t="shared" ca="1" si="37"/>
        <v>0</v>
      </c>
      <c r="O127">
        <f t="shared" si="41"/>
        <v>5.3879866369544755</v>
      </c>
      <c r="P127">
        <f t="shared" ca="1" si="35"/>
        <v>89</v>
      </c>
      <c r="Q127">
        <f t="shared" si="38"/>
        <v>80.64</v>
      </c>
      <c r="R127">
        <f t="shared" si="28"/>
        <v>75.252013363045521</v>
      </c>
      <c r="S127">
        <f t="shared" si="29"/>
        <v>86.027986636954481</v>
      </c>
      <c r="T127">
        <f t="shared" si="30"/>
        <v>-5.38798663695448</v>
      </c>
      <c r="U127">
        <f t="shared" si="31"/>
        <v>5.38798663695448</v>
      </c>
      <c r="V127">
        <f t="shared" ca="1" si="32"/>
        <v>8.36</v>
      </c>
      <c r="W127">
        <f t="shared" ca="1" si="33"/>
        <v>97.931369610829719</v>
      </c>
      <c r="X127">
        <f t="shared" si="34"/>
        <v>18.2955874748822</v>
      </c>
      <c r="Y127">
        <f t="shared" si="39"/>
        <v>6.2055799770979299</v>
      </c>
      <c r="Z127">
        <f t="shared" si="40"/>
        <v>53.939925403653227</v>
      </c>
    </row>
    <row r="128" spans="1:26" x14ac:dyDescent="0.25">
      <c r="A128">
        <v>128</v>
      </c>
      <c r="B128" s="1">
        <f t="shared" ca="1" si="22"/>
        <v>6</v>
      </c>
      <c r="D128" s="2" t="str">
        <f t="shared" ca="1" si="21"/>
        <v>Win</v>
      </c>
      <c r="M128">
        <f t="shared" si="36"/>
        <v>18.722549230472566</v>
      </c>
      <c r="N128">
        <f t="shared" ca="1" si="37"/>
        <v>1</v>
      </c>
      <c r="O128">
        <f t="shared" si="41"/>
        <v>5.4093252814006298</v>
      </c>
      <c r="P128">
        <f t="shared" ca="1" si="35"/>
        <v>90</v>
      </c>
      <c r="Q128">
        <f t="shared" si="38"/>
        <v>81.28</v>
      </c>
      <c r="R128">
        <f t="shared" si="28"/>
        <v>75.870674718599375</v>
      </c>
      <c r="S128">
        <f t="shared" si="29"/>
        <v>86.689325281400627</v>
      </c>
      <c r="T128">
        <f t="shared" si="30"/>
        <v>-5.4093252814006263</v>
      </c>
      <c r="U128">
        <f t="shared" si="31"/>
        <v>5.4093252814006263</v>
      </c>
      <c r="V128">
        <f t="shared" ca="1" si="32"/>
        <v>8.7199999999999989</v>
      </c>
      <c r="W128">
        <f t="shared" ca="1" si="33"/>
        <v>107.72450657191268</v>
      </c>
      <c r="X128">
        <f t="shared" si="34"/>
        <v>18.722549230472566</v>
      </c>
      <c r="Y128">
        <f t="shared" si="39"/>
        <v>6.3232642648335968</v>
      </c>
      <c r="Z128">
        <f t="shared" si="40"/>
        <v>55.435584376401756</v>
      </c>
    </row>
    <row r="129" spans="1:26" x14ac:dyDescent="0.25">
      <c r="A129">
        <v>129</v>
      </c>
      <c r="B129" s="1">
        <f t="shared" ca="1" si="22"/>
        <v>89</v>
      </c>
      <c r="D129" s="2" t="str">
        <f t="shared" ref="D129:D192" ca="1" si="42">IF((B129&lt;=$F$9),"Win","Lose")</f>
        <v>Lose</v>
      </c>
      <c r="M129">
        <f t="shared" si="36"/>
        <v>19.159474937260825</v>
      </c>
      <c r="N129">
        <f t="shared" ca="1" si="37"/>
        <v>1</v>
      </c>
      <c r="O129">
        <f t="shared" si="41"/>
        <v>5.4305800795126853</v>
      </c>
      <c r="P129">
        <f t="shared" ca="1" si="35"/>
        <v>91</v>
      </c>
      <c r="Q129">
        <f t="shared" si="38"/>
        <v>81.92</v>
      </c>
      <c r="R129">
        <f t="shared" si="28"/>
        <v>76.489419920487322</v>
      </c>
      <c r="S129">
        <f t="shared" si="29"/>
        <v>87.350580079512682</v>
      </c>
      <c r="T129">
        <f t="shared" si="30"/>
        <v>-5.43058007951268</v>
      </c>
      <c r="U129">
        <f t="shared" si="31"/>
        <v>5.43058007951268</v>
      </c>
      <c r="V129">
        <f t="shared" ca="1" si="32"/>
        <v>9.0799999999999983</v>
      </c>
      <c r="W129">
        <f t="shared" ca="1" si="33"/>
        <v>118.4969572291039</v>
      </c>
      <c r="X129">
        <f t="shared" si="34"/>
        <v>19.159474937260825</v>
      </c>
      <c r="Y129">
        <f t="shared" si="39"/>
        <v>6.4432887597111934</v>
      </c>
      <c r="Z129">
        <f t="shared" si="40"/>
        <v>56.971756747400455</v>
      </c>
    </row>
    <row r="130" spans="1:26" x14ac:dyDescent="0.25">
      <c r="A130">
        <v>130</v>
      </c>
      <c r="B130" s="1">
        <f t="shared" ref="B130:B193" ca="1" si="43">RANDBETWEEN(0, 100)</f>
        <v>15</v>
      </c>
      <c r="D130" s="2" t="str">
        <f t="shared" ca="1" si="42"/>
        <v>Win</v>
      </c>
      <c r="M130">
        <f t="shared" si="36"/>
        <v>19.606597122685759</v>
      </c>
      <c r="N130">
        <f t="shared" ref="N130:N161" ca="1" si="44">IF(D129 = "Win", 1, 0)</f>
        <v>0</v>
      </c>
      <c r="O130">
        <f t="shared" si="41"/>
        <v>5.4517520119682628</v>
      </c>
      <c r="P130">
        <f t="shared" ca="1" si="35"/>
        <v>91</v>
      </c>
      <c r="Q130">
        <f t="shared" ref="Q130:Q161" si="45">$F$8*A129</f>
        <v>82.56</v>
      </c>
      <c r="R130">
        <f t="shared" si="28"/>
        <v>77.108247988031735</v>
      </c>
      <c r="S130">
        <f t="shared" si="29"/>
        <v>88.011752011968269</v>
      </c>
      <c r="T130">
        <f t="shared" si="30"/>
        <v>-5.4517520119682672</v>
      </c>
      <c r="U130">
        <f t="shared" si="31"/>
        <v>5.4517520119682672</v>
      </c>
      <c r="V130">
        <f t="shared" ca="1" si="32"/>
        <v>8.4399999999999977</v>
      </c>
      <c r="W130">
        <f t="shared" ca="1" si="33"/>
        <v>106.64726150619349</v>
      </c>
      <c r="X130">
        <f t="shared" si="34"/>
        <v>19.606597122685759</v>
      </c>
      <c r="Y130">
        <f t="shared" ref="Y130:Y161" si="46">M130/$I$5^U130</f>
        <v>6.5657006673963751</v>
      </c>
      <c r="Z130">
        <f t="shared" ref="Z130:Z161" si="47">M130*$I$5^U130</f>
        <v>58.549524293764442</v>
      </c>
    </row>
    <row r="131" spans="1:26" x14ac:dyDescent="0.25">
      <c r="A131">
        <v>131</v>
      </c>
      <c r="B131" s="1">
        <f t="shared" ca="1" si="43"/>
        <v>8</v>
      </c>
      <c r="D131" s="2" t="str">
        <f t="shared" ca="1" si="42"/>
        <v>Win</v>
      </c>
      <c r="M131">
        <f t="shared" si="36"/>
        <v>20.064153740648841</v>
      </c>
      <c r="N131">
        <f t="shared" ca="1" si="44"/>
        <v>1</v>
      </c>
      <c r="O131">
        <f t="shared" ref="O131:O162" si="48">SQRT(A130*$F$8*(1-$F$8))</f>
        <v>5.4728420404758618</v>
      </c>
      <c r="P131">
        <f t="shared" ca="1" si="35"/>
        <v>92</v>
      </c>
      <c r="Q131">
        <f t="shared" si="45"/>
        <v>83.2</v>
      </c>
      <c r="R131">
        <f t="shared" ref="R131:R194" si="49">Q131-O131</f>
        <v>77.727157959524135</v>
      </c>
      <c r="S131">
        <f t="shared" ref="S131:S194" si="50">Q131+O131</f>
        <v>88.672842040475871</v>
      </c>
      <c r="T131">
        <f t="shared" ref="T131:T194" si="51">R131-Q131</f>
        <v>-5.472842040475868</v>
      </c>
      <c r="U131">
        <f t="shared" ref="U131:U194" si="52">S131-Q131</f>
        <v>5.472842040475868</v>
      </c>
      <c r="V131">
        <f t="shared" ref="V131:V194" ca="1" si="53">P131-Q131</f>
        <v>8.7999999999999972</v>
      </c>
      <c r="W131">
        <f t="shared" ref="W131:W194" ca="1" si="54">M131*$I$5^V131</f>
        <v>117.31198765681285</v>
      </c>
      <c r="X131">
        <f t="shared" ref="X131:X194" si="55">M131</f>
        <v>20.064153740648841</v>
      </c>
      <c r="Y131">
        <f t="shared" si="46"/>
        <v>6.690548163436044</v>
      </c>
      <c r="Z131">
        <f t="shared" si="47"/>
        <v>60.169997359625334</v>
      </c>
    </row>
    <row r="132" spans="1:26" x14ac:dyDescent="0.25">
      <c r="A132">
        <v>132</v>
      </c>
      <c r="B132" s="1">
        <f t="shared" ca="1" si="43"/>
        <v>70</v>
      </c>
      <c r="D132" s="2" t="str">
        <f t="shared" ca="1" si="42"/>
        <v>Lose</v>
      </c>
      <c r="M132">
        <f t="shared" si="36"/>
        <v>20.532388298150934</v>
      </c>
      <c r="N132">
        <f t="shared" ca="1" si="44"/>
        <v>1</v>
      </c>
      <c r="O132">
        <f t="shared" si="48"/>
        <v>5.4938511082846064</v>
      </c>
      <c r="P132">
        <f t="shared" ref="P132:P195" ca="1" si="56">P131+N132</f>
        <v>93</v>
      </c>
      <c r="Q132">
        <f t="shared" si="45"/>
        <v>83.84</v>
      </c>
      <c r="R132">
        <f t="shared" si="49"/>
        <v>78.346148891715401</v>
      </c>
      <c r="S132">
        <f t="shared" si="50"/>
        <v>89.333851108284605</v>
      </c>
      <c r="T132">
        <f t="shared" si="51"/>
        <v>-5.493851108284602</v>
      </c>
      <c r="U132">
        <f t="shared" si="52"/>
        <v>5.493851108284602</v>
      </c>
      <c r="V132">
        <f t="shared" ca="1" si="53"/>
        <v>9.1599999999999966</v>
      </c>
      <c r="W132">
        <f t="shared" ca="1" si="54"/>
        <v>129.0431864224941</v>
      </c>
      <c r="X132">
        <f t="shared" si="55"/>
        <v>20.532388298150934</v>
      </c>
      <c r="Y132">
        <f t="shared" si="46"/>
        <v>6.8178804132661437</v>
      </c>
      <c r="Z132">
        <f t="shared" si="47"/>
        <v>61.834315604266465</v>
      </c>
    </row>
    <row r="133" spans="1:26" x14ac:dyDescent="0.25">
      <c r="A133">
        <v>133</v>
      </c>
      <c r="B133" s="1">
        <f t="shared" ca="1" si="43"/>
        <v>0</v>
      </c>
      <c r="D133" s="2" t="str">
        <f t="shared" ca="1" si="42"/>
        <v>Win</v>
      </c>
      <c r="M133">
        <f t="shared" si="36"/>
        <v>21.011549984884248</v>
      </c>
      <c r="N133">
        <f t="shared" ca="1" si="44"/>
        <v>0</v>
      </c>
      <c r="O133">
        <f t="shared" si="48"/>
        <v>5.5147801406765078</v>
      </c>
      <c r="P133">
        <f t="shared" ca="1" si="56"/>
        <v>93</v>
      </c>
      <c r="Q133">
        <f t="shared" si="45"/>
        <v>84.48</v>
      </c>
      <c r="R133">
        <f t="shared" si="49"/>
        <v>78.965219859323497</v>
      </c>
      <c r="S133">
        <f t="shared" si="50"/>
        <v>89.994780140676511</v>
      </c>
      <c r="T133">
        <f t="shared" si="51"/>
        <v>-5.5147801406765069</v>
      </c>
      <c r="U133">
        <f t="shared" si="52"/>
        <v>5.5147801406765069</v>
      </c>
      <c r="V133">
        <f t="shared" ca="1" si="53"/>
        <v>8.519999999999996</v>
      </c>
      <c r="W133">
        <f t="shared" ca="1" si="54"/>
        <v>116.13886778024465</v>
      </c>
      <c r="X133">
        <f t="shared" si="55"/>
        <v>21.011549984884248</v>
      </c>
      <c r="Y133">
        <f t="shared" si="46"/>
        <v>6.9477475926395575</v>
      </c>
      <c r="Z133">
        <f t="shared" si="47"/>
        <v>63.54364876971043</v>
      </c>
    </row>
    <row r="134" spans="1:26" x14ac:dyDescent="0.25">
      <c r="A134">
        <v>134</v>
      </c>
      <c r="B134" s="1">
        <f t="shared" ca="1" si="43"/>
        <v>18</v>
      </c>
      <c r="D134" s="2" t="str">
        <f t="shared" ca="1" si="42"/>
        <v>Win</v>
      </c>
      <c r="M134">
        <f t="shared" si="36"/>
        <v>21.501893805848574</v>
      </c>
      <c r="N134">
        <f t="shared" ca="1" si="44"/>
        <v>1</v>
      </c>
      <c r="O134">
        <f t="shared" si="48"/>
        <v>5.535630045441982</v>
      </c>
      <c r="P134">
        <f t="shared" ca="1" si="56"/>
        <v>94</v>
      </c>
      <c r="Q134">
        <f t="shared" si="45"/>
        <v>85.12</v>
      </c>
      <c r="R134">
        <f t="shared" si="49"/>
        <v>79.584369954558028</v>
      </c>
      <c r="S134">
        <f t="shared" si="50"/>
        <v>90.655630045441981</v>
      </c>
      <c r="T134">
        <f t="shared" si="51"/>
        <v>-5.5356300454419767</v>
      </c>
      <c r="U134">
        <f t="shared" si="52"/>
        <v>5.5356300454419767</v>
      </c>
      <c r="V134">
        <f t="shared" ca="1" si="53"/>
        <v>8.8799999999999955</v>
      </c>
      <c r="W134">
        <f t="shared" ca="1" si="54"/>
        <v>127.75275455826912</v>
      </c>
      <c r="X134">
        <f t="shared" si="55"/>
        <v>21.501893805848574</v>
      </c>
      <c r="Y134">
        <f t="shared" si="46"/>
        <v>7.0802009084829667</v>
      </c>
      <c r="Z134">
        <f t="shared" si="47"/>
        <v>65.299197468260871</v>
      </c>
    </row>
    <row r="135" spans="1:26" x14ac:dyDescent="0.25">
      <c r="A135">
        <v>135</v>
      </c>
      <c r="B135" s="1">
        <f t="shared" ca="1" si="43"/>
        <v>26</v>
      </c>
      <c r="D135" s="2" t="str">
        <f t="shared" ca="1" si="42"/>
        <v>Win</v>
      </c>
      <c r="M135">
        <f t="shared" si="36"/>
        <v>22.003680717062348</v>
      </c>
      <c r="N135">
        <f t="shared" ca="1" si="44"/>
        <v>1</v>
      </c>
      <c r="O135">
        <f t="shared" si="48"/>
        <v>5.5564017133393078</v>
      </c>
      <c r="P135">
        <f t="shared" ca="1" si="56"/>
        <v>95</v>
      </c>
      <c r="Q135">
        <f t="shared" si="45"/>
        <v>85.76</v>
      </c>
      <c r="R135">
        <f t="shared" si="49"/>
        <v>80.203598286660693</v>
      </c>
      <c r="S135">
        <f t="shared" si="50"/>
        <v>91.316401713339317</v>
      </c>
      <c r="T135">
        <f t="shared" si="51"/>
        <v>-5.5564017133393122</v>
      </c>
      <c r="U135">
        <f t="shared" si="52"/>
        <v>5.5564017133393122</v>
      </c>
      <c r="V135">
        <f t="shared" ca="1" si="53"/>
        <v>9.2399999999999949</v>
      </c>
      <c r="W135">
        <f t="shared" ca="1" si="54"/>
        <v>140.528030014096</v>
      </c>
      <c r="X135">
        <f t="shared" si="55"/>
        <v>22.003680717062348</v>
      </c>
      <c r="Y135">
        <f t="shared" si="46"/>
        <v>7.2152926201911853</v>
      </c>
      <c r="Z135">
        <f t="shared" si="47"/>
        <v>67.102193990517947</v>
      </c>
    </row>
    <row r="136" spans="1:26" x14ac:dyDescent="0.25">
      <c r="A136">
        <v>136</v>
      </c>
      <c r="B136" s="1">
        <f t="shared" ca="1" si="43"/>
        <v>83</v>
      </c>
      <c r="D136" s="2" t="str">
        <f t="shared" ca="1" si="42"/>
        <v>Lose</v>
      </c>
      <c r="M136">
        <f t="shared" ref="M136:M199" si="57">1*$J$5^A135</f>
        <v>22.517177764440831</v>
      </c>
      <c r="N136">
        <f t="shared" ca="1" si="44"/>
        <v>1</v>
      </c>
      <c r="O136">
        <f t="shared" si="48"/>
        <v>5.57709601853868</v>
      </c>
      <c r="P136">
        <f t="shared" ca="1" si="56"/>
        <v>96</v>
      </c>
      <c r="Q136">
        <f t="shared" si="45"/>
        <v>86.4</v>
      </c>
      <c r="R136">
        <f t="shared" si="49"/>
        <v>80.822903981461323</v>
      </c>
      <c r="S136">
        <f t="shared" si="50"/>
        <v>91.977096018538688</v>
      </c>
      <c r="T136">
        <f t="shared" si="51"/>
        <v>-5.5770960185386826</v>
      </c>
      <c r="U136">
        <f t="shared" si="52"/>
        <v>5.5770960185386826</v>
      </c>
      <c r="V136">
        <f t="shared" ca="1" si="53"/>
        <v>9.5999999999999943</v>
      </c>
      <c r="W136">
        <f t="shared" ca="1" si="54"/>
        <v>154.58083301550562</v>
      </c>
      <c r="X136">
        <f t="shared" si="55"/>
        <v>22.517177764440831</v>
      </c>
      <c r="Y136">
        <f t="shared" si="46"/>
        <v>7.3530760613685739</v>
      </c>
      <c r="Z136">
        <f t="shared" si="47"/>
        <v>68.953903134392448</v>
      </c>
    </row>
    <row r="137" spans="1:26" x14ac:dyDescent="0.25">
      <c r="A137">
        <v>137</v>
      </c>
      <c r="B137" s="1">
        <f t="shared" ca="1" si="43"/>
        <v>79</v>
      </c>
      <c r="D137" s="2" t="str">
        <f t="shared" ca="1" si="42"/>
        <v>Lose</v>
      </c>
      <c r="M137">
        <f t="shared" si="57"/>
        <v>23.042658225915201</v>
      </c>
      <c r="N137">
        <f t="shared" ca="1" si="44"/>
        <v>0</v>
      </c>
      <c r="O137">
        <f t="shared" si="48"/>
        <v>5.5977138190514886</v>
      </c>
      <c r="P137">
        <f t="shared" ca="1" si="56"/>
        <v>96</v>
      </c>
      <c r="Q137">
        <f t="shared" si="45"/>
        <v>87.04</v>
      </c>
      <c r="R137">
        <f t="shared" si="49"/>
        <v>81.442286180948514</v>
      </c>
      <c r="S137">
        <f t="shared" si="50"/>
        <v>92.637713819051498</v>
      </c>
      <c r="T137">
        <f t="shared" si="51"/>
        <v>-5.5977138190514921</v>
      </c>
      <c r="U137">
        <f t="shared" si="52"/>
        <v>5.5977138190514921</v>
      </c>
      <c r="V137">
        <f t="shared" ca="1" si="53"/>
        <v>8.9599999999999937</v>
      </c>
      <c r="W137">
        <f t="shared" ca="1" si="54"/>
        <v>139.12274971395502</v>
      </c>
      <c r="X137">
        <f t="shared" si="55"/>
        <v>23.042658225915201</v>
      </c>
      <c r="Y137">
        <f t="shared" si="46"/>
        <v>7.4936056620262956</v>
      </c>
      <c r="Z137">
        <f t="shared" si="47"/>
        <v>70.855623055665703</v>
      </c>
    </row>
    <row r="138" spans="1:26" x14ac:dyDescent="0.25">
      <c r="A138">
        <v>138</v>
      </c>
      <c r="B138" s="1">
        <f t="shared" ca="1" si="43"/>
        <v>57</v>
      </c>
      <c r="D138" s="2" t="str">
        <f t="shared" ca="1" si="42"/>
        <v>Win</v>
      </c>
      <c r="M138">
        <f t="shared" si="57"/>
        <v>23.580401756868355</v>
      </c>
      <c r="N138">
        <f t="shared" ca="1" si="44"/>
        <v>0</v>
      </c>
      <c r="O138">
        <f t="shared" si="48"/>
        <v>5.6182559571454203</v>
      </c>
      <c r="P138">
        <f t="shared" ca="1" si="56"/>
        <v>96</v>
      </c>
      <c r="Q138">
        <f t="shared" si="45"/>
        <v>87.68</v>
      </c>
      <c r="R138">
        <f t="shared" si="49"/>
        <v>82.061744042854585</v>
      </c>
      <c r="S138">
        <f t="shared" si="50"/>
        <v>93.298255957145429</v>
      </c>
      <c r="T138">
        <f t="shared" si="51"/>
        <v>-5.618255957145422</v>
      </c>
      <c r="U138">
        <f t="shared" si="52"/>
        <v>5.618255957145422</v>
      </c>
      <c r="V138">
        <f t="shared" ca="1" si="53"/>
        <v>8.3199999999999932</v>
      </c>
      <c r="W138">
        <f t="shared" ca="1" si="54"/>
        <v>125.2104747425595</v>
      </c>
      <c r="X138">
        <f t="shared" si="55"/>
        <v>23.580401756868355</v>
      </c>
      <c r="Y138">
        <f t="shared" si="46"/>
        <v>7.6369369712453965</v>
      </c>
      <c r="Z138">
        <f t="shared" si="47"/>
        <v>72.808686140648419</v>
      </c>
    </row>
    <row r="139" spans="1:26" x14ac:dyDescent="0.25">
      <c r="A139">
        <v>139</v>
      </c>
      <c r="B139" s="1">
        <f t="shared" ca="1" si="43"/>
        <v>75</v>
      </c>
      <c r="D139" s="2" t="str">
        <f t="shared" ca="1" si="42"/>
        <v>Lose</v>
      </c>
      <c r="M139">
        <f t="shared" si="57"/>
        <v>24.130694538964619</v>
      </c>
      <c r="N139">
        <f t="shared" ca="1" si="44"/>
        <v>1</v>
      </c>
      <c r="O139">
        <f t="shared" si="48"/>
        <v>5.6387232597459507</v>
      </c>
      <c r="P139">
        <f t="shared" ca="1" si="56"/>
        <v>97</v>
      </c>
      <c r="Q139">
        <f t="shared" si="45"/>
        <v>88.320000000000007</v>
      </c>
      <c r="R139">
        <f t="shared" si="49"/>
        <v>82.681276740254063</v>
      </c>
      <c r="S139">
        <f t="shared" si="50"/>
        <v>93.958723259745952</v>
      </c>
      <c r="T139">
        <f t="shared" si="51"/>
        <v>-5.6387232597459445</v>
      </c>
      <c r="U139">
        <f t="shared" si="52"/>
        <v>5.6387232597459445</v>
      </c>
      <c r="V139">
        <f t="shared" ca="1" si="53"/>
        <v>8.6799999999999926</v>
      </c>
      <c r="W139">
        <f t="shared" ca="1" si="54"/>
        <v>137.73152221681545</v>
      </c>
      <c r="X139">
        <f t="shared" si="55"/>
        <v>24.130694538964619</v>
      </c>
      <c r="Y139">
        <f t="shared" si="46"/>
        <v>7.7831266803150401</v>
      </c>
      <c r="Z139">
        <f t="shared" si="47"/>
        <v>74.814459901511881</v>
      </c>
    </row>
    <row r="140" spans="1:26" x14ac:dyDescent="0.25">
      <c r="A140">
        <v>140</v>
      </c>
      <c r="B140" s="1">
        <f t="shared" ca="1" si="43"/>
        <v>41</v>
      </c>
      <c r="D140" s="2" t="str">
        <f t="shared" ca="1" si="42"/>
        <v>Win</v>
      </c>
      <c r="M140">
        <f t="shared" si="57"/>
        <v>24.693829432452777</v>
      </c>
      <c r="N140">
        <f t="shared" ca="1" si="44"/>
        <v>0</v>
      </c>
      <c r="O140">
        <f t="shared" si="48"/>
        <v>5.6591165388247662</v>
      </c>
      <c r="P140">
        <f t="shared" ca="1" si="56"/>
        <v>97</v>
      </c>
      <c r="Q140">
        <f t="shared" si="45"/>
        <v>88.960000000000008</v>
      </c>
      <c r="R140">
        <f t="shared" si="49"/>
        <v>83.300883461175246</v>
      </c>
      <c r="S140">
        <f t="shared" si="50"/>
        <v>94.61911653882477</v>
      </c>
      <c r="T140">
        <f t="shared" si="51"/>
        <v>-5.6591165388247617</v>
      </c>
      <c r="U140">
        <f t="shared" si="52"/>
        <v>5.6591165388247617</v>
      </c>
      <c r="V140">
        <f t="shared" ca="1" si="53"/>
        <v>8.039999999999992</v>
      </c>
      <c r="W140">
        <f t="shared" ca="1" si="54"/>
        <v>123.95836999513389</v>
      </c>
      <c r="X140">
        <f t="shared" si="55"/>
        <v>24.693829432452777</v>
      </c>
      <c r="Y140">
        <f t="shared" si="46"/>
        <v>7.9322326463559918</v>
      </c>
      <c r="Z140">
        <f t="shared" si="47"/>
        <v>76.874347894876962</v>
      </c>
    </row>
    <row r="141" spans="1:26" x14ac:dyDescent="0.25">
      <c r="A141">
        <v>141</v>
      </c>
      <c r="B141" s="1">
        <f t="shared" ca="1" si="43"/>
        <v>100</v>
      </c>
      <c r="D141" s="2" t="str">
        <f t="shared" ca="1" si="42"/>
        <v>Lose</v>
      </c>
      <c r="M141">
        <f t="shared" si="57"/>
        <v>25.270106132023297</v>
      </c>
      <c r="N141">
        <f t="shared" ca="1" si="44"/>
        <v>1</v>
      </c>
      <c r="O141">
        <f t="shared" si="48"/>
        <v>5.6794365917756311</v>
      </c>
      <c r="P141">
        <f t="shared" ca="1" si="56"/>
        <v>98</v>
      </c>
      <c r="Q141">
        <f t="shared" si="45"/>
        <v>89.600000000000009</v>
      </c>
      <c r="R141">
        <f t="shared" si="49"/>
        <v>83.920563408224382</v>
      </c>
      <c r="S141">
        <f t="shared" si="50"/>
        <v>95.279436591775635</v>
      </c>
      <c r="T141">
        <f t="shared" si="51"/>
        <v>-5.6794365917756267</v>
      </c>
      <c r="U141">
        <f t="shared" si="52"/>
        <v>5.6794365917756267</v>
      </c>
      <c r="V141">
        <f t="shared" ca="1" si="53"/>
        <v>8.3999999999999915</v>
      </c>
      <c r="W141">
        <f t="shared" ca="1" si="54"/>
        <v>136.35420699464723</v>
      </c>
      <c r="X141">
        <f t="shared" si="55"/>
        <v>25.270106132023297</v>
      </c>
      <c r="Y141">
        <f t="shared" si="46"/>
        <v>8.0843139164394753</v>
      </c>
      <c r="Z141">
        <f t="shared" si="47"/>
        <v>78.989790664260411</v>
      </c>
    </row>
    <row r="142" spans="1:26" x14ac:dyDescent="0.25">
      <c r="A142">
        <v>142</v>
      </c>
      <c r="B142" s="1">
        <f t="shared" ca="1" si="43"/>
        <v>52</v>
      </c>
      <c r="D142" s="2" t="str">
        <f t="shared" ca="1" si="42"/>
        <v>Win</v>
      </c>
      <c r="M142">
        <f t="shared" si="57"/>
        <v>25.859831326302849</v>
      </c>
      <c r="N142">
        <f t="shared" ca="1" si="44"/>
        <v>0</v>
      </c>
      <c r="O142">
        <f t="shared" si="48"/>
        <v>5.6996842017781999</v>
      </c>
      <c r="P142">
        <f t="shared" ca="1" si="56"/>
        <v>98</v>
      </c>
      <c r="Q142">
        <f t="shared" si="45"/>
        <v>90.24</v>
      </c>
      <c r="R142">
        <f t="shared" si="49"/>
        <v>84.540315798221798</v>
      </c>
      <c r="S142">
        <f t="shared" si="50"/>
        <v>95.939684201778192</v>
      </c>
      <c r="T142">
        <f t="shared" si="51"/>
        <v>-5.6996842017781972</v>
      </c>
      <c r="U142">
        <f t="shared" si="52"/>
        <v>5.6996842017781972</v>
      </c>
      <c r="V142">
        <f t="shared" ca="1" si="53"/>
        <v>7.7600000000000051</v>
      </c>
      <c r="W142">
        <f t="shared" ca="1" si="54"/>
        <v>122.71878629518285</v>
      </c>
      <c r="X142">
        <f t="shared" si="55"/>
        <v>25.859831326302849</v>
      </c>
      <c r="Y142">
        <f t="shared" si="46"/>
        <v>8.2394307522116144</v>
      </c>
      <c r="Z142">
        <f t="shared" si="47"/>
        <v>81.162266706997258</v>
      </c>
    </row>
    <row r="143" spans="1:26" x14ac:dyDescent="0.25">
      <c r="A143">
        <v>143</v>
      </c>
      <c r="B143" s="1">
        <f t="shared" ca="1" si="43"/>
        <v>57</v>
      </c>
      <c r="D143" s="2" t="str">
        <f t="shared" ca="1" si="42"/>
        <v>Win</v>
      </c>
      <c r="M143">
        <f t="shared" si="57"/>
        <v>26.463318861070839</v>
      </c>
      <c r="N143">
        <f t="shared" ca="1" si="44"/>
        <v>1</v>
      </c>
      <c r="O143">
        <f t="shared" si="48"/>
        <v>5.7198601381502323</v>
      </c>
      <c r="P143">
        <f t="shared" ca="1" si="56"/>
        <v>99</v>
      </c>
      <c r="Q143">
        <f t="shared" si="45"/>
        <v>90.88</v>
      </c>
      <c r="R143">
        <f t="shared" si="49"/>
        <v>85.160139861849757</v>
      </c>
      <c r="S143">
        <f t="shared" si="50"/>
        <v>96.599860138150234</v>
      </c>
      <c r="T143">
        <f t="shared" si="51"/>
        <v>-5.7198601381502385</v>
      </c>
      <c r="U143">
        <f t="shared" si="52"/>
        <v>5.7198601381502385</v>
      </c>
      <c r="V143">
        <f t="shared" ca="1" si="53"/>
        <v>8.1200000000000045</v>
      </c>
      <c r="W143">
        <f t="shared" ca="1" si="54"/>
        <v>134.99066492470112</v>
      </c>
      <c r="X143">
        <f t="shared" si="55"/>
        <v>26.463318861070839</v>
      </c>
      <c r="Y143">
        <f t="shared" si="46"/>
        <v>8.3976446550341208</v>
      </c>
      <c r="Z143">
        <f t="shared" si="47"/>
        <v>83.393293466269228</v>
      </c>
    </row>
    <row r="144" spans="1:26" x14ac:dyDescent="0.25">
      <c r="A144">
        <v>144</v>
      </c>
      <c r="B144" s="1">
        <f t="shared" ca="1" si="43"/>
        <v>97</v>
      </c>
      <c r="D144" s="2" t="str">
        <f t="shared" ca="1" si="42"/>
        <v>Lose</v>
      </c>
      <c r="M144">
        <f t="shared" si="57"/>
        <v>27.080889906285016</v>
      </c>
      <c r="N144">
        <f t="shared" ca="1" si="44"/>
        <v>1</v>
      </c>
      <c r="O144">
        <f t="shared" si="48"/>
        <v>5.7399651566886707</v>
      </c>
      <c r="P144">
        <f t="shared" ca="1" si="56"/>
        <v>100</v>
      </c>
      <c r="Q144">
        <f t="shared" si="45"/>
        <v>91.52</v>
      </c>
      <c r="R144">
        <f t="shared" si="49"/>
        <v>85.780034843311327</v>
      </c>
      <c r="S144">
        <f t="shared" si="50"/>
        <v>97.259965156688665</v>
      </c>
      <c r="T144">
        <f t="shared" si="51"/>
        <v>-5.7399651566886689</v>
      </c>
      <c r="U144">
        <f t="shared" si="52"/>
        <v>5.7399651566886689</v>
      </c>
      <c r="V144">
        <f t="shared" ca="1" si="53"/>
        <v>8.480000000000004</v>
      </c>
      <c r="W144">
        <f t="shared" ca="1" si="54"/>
        <v>148.48973141717124</v>
      </c>
      <c r="X144">
        <f t="shared" si="55"/>
        <v>27.080889906285016</v>
      </c>
      <c r="Y144">
        <f t="shared" si="46"/>
        <v>8.5590183916520921</v>
      </c>
      <c r="Z144">
        <f t="shared" si="47"/>
        <v>85.684428348888162</v>
      </c>
    </row>
    <row r="145" spans="1:26" x14ac:dyDescent="0.25">
      <c r="A145">
        <v>145</v>
      </c>
      <c r="B145" s="1">
        <f t="shared" ca="1" si="43"/>
        <v>40</v>
      </c>
      <c r="D145" s="2" t="str">
        <f t="shared" ca="1" si="42"/>
        <v>Win</v>
      </c>
      <c r="M145">
        <f t="shared" si="57"/>
        <v>27.712873127004798</v>
      </c>
      <c r="N145">
        <f t="shared" ca="1" si="44"/>
        <v>0</v>
      </c>
      <c r="O145">
        <f t="shared" si="48"/>
        <v>5.76</v>
      </c>
      <c r="P145">
        <f t="shared" ca="1" si="56"/>
        <v>100</v>
      </c>
      <c r="Q145">
        <f t="shared" si="45"/>
        <v>92.16</v>
      </c>
      <c r="R145">
        <f t="shared" si="49"/>
        <v>86.399999999999991</v>
      </c>
      <c r="S145">
        <f t="shared" si="50"/>
        <v>97.92</v>
      </c>
      <c r="T145">
        <f t="shared" si="51"/>
        <v>-5.7600000000000051</v>
      </c>
      <c r="U145">
        <f t="shared" si="52"/>
        <v>5.7600000000000051</v>
      </c>
      <c r="V145">
        <f t="shared" ca="1" si="53"/>
        <v>7.8400000000000034</v>
      </c>
      <c r="W145">
        <f t="shared" ca="1" si="54"/>
        <v>133.64075827545403</v>
      </c>
      <c r="X145">
        <f t="shared" si="55"/>
        <v>27.712873127004798</v>
      </c>
      <c r="Y145">
        <f t="shared" si="46"/>
        <v>8.723616020399577</v>
      </c>
      <c r="Z145">
        <f t="shared" si="47"/>
        <v>88.037269769501734</v>
      </c>
    </row>
    <row r="146" spans="1:26" x14ac:dyDescent="0.25">
      <c r="A146">
        <v>146</v>
      </c>
      <c r="B146" s="1">
        <f t="shared" ca="1" si="43"/>
        <v>64</v>
      </c>
      <c r="D146" s="2" t="str">
        <f t="shared" ca="1" si="42"/>
        <v>Win</v>
      </c>
      <c r="M146">
        <f t="shared" si="57"/>
        <v>28.35960485830358</v>
      </c>
      <c r="N146">
        <f t="shared" ca="1" si="44"/>
        <v>1</v>
      </c>
      <c r="O146">
        <f t="shared" si="48"/>
        <v>5.7799653978203018</v>
      </c>
      <c r="P146">
        <f t="shared" ca="1" si="56"/>
        <v>101</v>
      </c>
      <c r="Q146">
        <f t="shared" si="45"/>
        <v>92.8</v>
      </c>
      <c r="R146">
        <f t="shared" si="49"/>
        <v>87.020034602179692</v>
      </c>
      <c r="S146">
        <f t="shared" si="50"/>
        <v>98.579965397820303</v>
      </c>
      <c r="T146">
        <f t="shared" si="51"/>
        <v>-5.7799653978203054</v>
      </c>
      <c r="U146">
        <f t="shared" si="52"/>
        <v>5.7799653978203054</v>
      </c>
      <c r="V146">
        <f t="shared" ca="1" si="53"/>
        <v>8.2000000000000028</v>
      </c>
      <c r="W146">
        <f t="shared" ca="1" si="54"/>
        <v>147.00483410299947</v>
      </c>
      <c r="X146">
        <f t="shared" si="55"/>
        <v>28.35960485830358</v>
      </c>
      <c r="Y146">
        <f t="shared" si="46"/>
        <v>8.8915029179548295</v>
      </c>
      <c r="Z146">
        <f t="shared" si="47"/>
        <v>90.453458221898515</v>
      </c>
    </row>
    <row r="147" spans="1:26" x14ac:dyDescent="0.25">
      <c r="A147">
        <v>147</v>
      </c>
      <c r="B147" s="1">
        <f t="shared" ca="1" si="43"/>
        <v>78</v>
      </c>
      <c r="D147" s="2" t="str">
        <f t="shared" ca="1" si="42"/>
        <v>Lose</v>
      </c>
      <c r="M147">
        <f t="shared" si="57"/>
        <v>29.021429284262776</v>
      </c>
      <c r="N147">
        <f t="shared" ca="1" si="44"/>
        <v>1</v>
      </c>
      <c r="O147">
        <f t="shared" si="48"/>
        <v>5.7998620673253942</v>
      </c>
      <c r="P147">
        <f t="shared" ca="1" si="56"/>
        <v>102</v>
      </c>
      <c r="Q147">
        <f t="shared" si="45"/>
        <v>93.44</v>
      </c>
      <c r="R147">
        <f t="shared" si="49"/>
        <v>87.640137932674605</v>
      </c>
      <c r="S147">
        <f t="shared" si="50"/>
        <v>99.23986206732539</v>
      </c>
      <c r="T147">
        <f t="shared" si="51"/>
        <v>-5.7998620673253924</v>
      </c>
      <c r="U147">
        <f t="shared" si="52"/>
        <v>5.7998620673253924</v>
      </c>
      <c r="V147">
        <f t="shared" ca="1" si="53"/>
        <v>8.5600000000000023</v>
      </c>
      <c r="W147">
        <f t="shared" ca="1" si="54"/>
        <v>161.70531751329941</v>
      </c>
      <c r="X147">
        <f t="shared" si="55"/>
        <v>29.021429284262776</v>
      </c>
      <c r="Y147">
        <f t="shared" si="46"/>
        <v>9.0627458066559257</v>
      </c>
      <c r="Z147">
        <f t="shared" si="47"/>
        <v>92.934677378118536</v>
      </c>
    </row>
    <row r="148" spans="1:26" x14ac:dyDescent="0.25">
      <c r="A148">
        <v>148</v>
      </c>
      <c r="B148" s="1">
        <f t="shared" ca="1" si="43"/>
        <v>62</v>
      </c>
      <c r="D148" s="2" t="str">
        <f t="shared" ca="1" si="42"/>
        <v>Win</v>
      </c>
      <c r="M148">
        <f t="shared" si="57"/>
        <v>29.698698621143151</v>
      </c>
      <c r="N148">
        <f t="shared" ca="1" si="44"/>
        <v>0</v>
      </c>
      <c r="O148">
        <f t="shared" si="48"/>
        <v>5.8196907134314273</v>
      </c>
      <c r="P148">
        <f t="shared" ca="1" si="56"/>
        <v>102</v>
      </c>
      <c r="Q148">
        <f t="shared" si="45"/>
        <v>94.08</v>
      </c>
      <c r="R148">
        <f t="shared" si="49"/>
        <v>88.260309286568571</v>
      </c>
      <c r="S148">
        <f t="shared" si="50"/>
        <v>99.899690713431426</v>
      </c>
      <c r="T148">
        <f t="shared" si="51"/>
        <v>-5.8196907134314273</v>
      </c>
      <c r="U148">
        <f t="shared" si="52"/>
        <v>5.8196907134314273</v>
      </c>
      <c r="V148">
        <f t="shared" ca="1" si="53"/>
        <v>7.9200000000000017</v>
      </c>
      <c r="W148">
        <f t="shared" ca="1" si="54"/>
        <v>145.53478576196943</v>
      </c>
      <c r="X148">
        <f t="shared" si="55"/>
        <v>29.698698621143151</v>
      </c>
      <c r="Y148">
        <f t="shared" si="46"/>
        <v>9.2374127823891641</v>
      </c>
      <c r="Z148">
        <f t="shared" si="47"/>
        <v>95.482655216081668</v>
      </c>
    </row>
    <row r="149" spans="1:26" x14ac:dyDescent="0.25">
      <c r="A149">
        <v>149</v>
      </c>
      <c r="B149" s="1">
        <f t="shared" ca="1" si="43"/>
        <v>55</v>
      </c>
      <c r="D149" s="2" t="str">
        <f t="shared" ca="1" si="42"/>
        <v>Win</v>
      </c>
      <c r="M149">
        <f t="shared" si="57"/>
        <v>30.391773304830721</v>
      </c>
      <c r="N149">
        <f t="shared" ca="1" si="44"/>
        <v>1</v>
      </c>
      <c r="O149">
        <f t="shared" si="48"/>
        <v>5.8394520290862904</v>
      </c>
      <c r="P149">
        <f t="shared" ca="1" si="56"/>
        <v>103</v>
      </c>
      <c r="Q149">
        <f t="shared" si="45"/>
        <v>94.72</v>
      </c>
      <c r="R149">
        <f t="shared" si="49"/>
        <v>88.88054797091371</v>
      </c>
      <c r="S149">
        <f t="shared" si="50"/>
        <v>100.55945202908629</v>
      </c>
      <c r="T149">
        <f t="shared" si="51"/>
        <v>-5.8394520290862886</v>
      </c>
      <c r="U149">
        <f t="shared" si="52"/>
        <v>5.8394520290862886</v>
      </c>
      <c r="V149">
        <f t="shared" ca="1" si="53"/>
        <v>8.2800000000000011</v>
      </c>
      <c r="W149">
        <f t="shared" ca="1" si="54"/>
        <v>160.08826433816634</v>
      </c>
      <c r="X149">
        <f t="shared" si="55"/>
        <v>30.391773304830721</v>
      </c>
      <c r="Y149">
        <f t="shared" si="46"/>
        <v>9.4155733430619133</v>
      </c>
      <c r="Z149">
        <f t="shared" si="47"/>
        <v>98.099165176472411</v>
      </c>
    </row>
    <row r="150" spans="1:26" x14ac:dyDescent="0.25">
      <c r="A150">
        <v>150</v>
      </c>
      <c r="B150" s="1">
        <f t="shared" ca="1" si="43"/>
        <v>18</v>
      </c>
      <c r="D150" s="2" t="str">
        <f t="shared" ca="1" si="42"/>
        <v>Win</v>
      </c>
      <c r="M150">
        <f t="shared" si="57"/>
        <v>31.101022182657115</v>
      </c>
      <c r="N150">
        <f t="shared" ca="1" si="44"/>
        <v>1</v>
      </c>
      <c r="O150">
        <f t="shared" si="48"/>
        <v>5.8591466955521776</v>
      </c>
      <c r="P150">
        <f t="shared" ca="1" si="56"/>
        <v>104</v>
      </c>
      <c r="Q150">
        <f t="shared" si="45"/>
        <v>95.36</v>
      </c>
      <c r="R150">
        <f t="shared" si="49"/>
        <v>89.500853304447816</v>
      </c>
      <c r="S150">
        <f t="shared" si="50"/>
        <v>101.21914669555218</v>
      </c>
      <c r="T150">
        <f t="shared" si="51"/>
        <v>-5.8591466955521838</v>
      </c>
      <c r="U150">
        <f t="shared" si="52"/>
        <v>5.8591466955521838</v>
      </c>
      <c r="V150">
        <f t="shared" ca="1" si="53"/>
        <v>8.64</v>
      </c>
      <c r="W150">
        <f t="shared" ca="1" si="54"/>
        <v>176.09709077198301</v>
      </c>
      <c r="X150">
        <f t="shared" si="55"/>
        <v>31.101022182657115</v>
      </c>
      <c r="Y150">
        <f t="shared" si="46"/>
        <v>9.5972984176721639</v>
      </c>
      <c r="Z150">
        <f t="shared" si="47"/>
        <v>100.78602734963651</v>
      </c>
    </row>
    <row r="151" spans="1:26" x14ac:dyDescent="0.25">
      <c r="A151">
        <v>151</v>
      </c>
      <c r="B151" s="1">
        <f t="shared" ca="1" si="43"/>
        <v>33</v>
      </c>
      <c r="D151" s="2" t="str">
        <f t="shared" ca="1" si="42"/>
        <v>Win</v>
      </c>
      <c r="M151">
        <f t="shared" si="57"/>
        <v>31.826822709696348</v>
      </c>
      <c r="N151">
        <f t="shared" ca="1" si="44"/>
        <v>1</v>
      </c>
      <c r="O151">
        <f t="shared" si="48"/>
        <v>5.8787753826796276</v>
      </c>
      <c r="P151">
        <f t="shared" ca="1" si="56"/>
        <v>105</v>
      </c>
      <c r="Q151">
        <f t="shared" si="45"/>
        <v>96</v>
      </c>
      <c r="R151">
        <f t="shared" si="49"/>
        <v>90.121224617320365</v>
      </c>
      <c r="S151">
        <f t="shared" si="50"/>
        <v>101.87877538267963</v>
      </c>
      <c r="T151">
        <f t="shared" si="51"/>
        <v>-5.8787753826796347</v>
      </c>
      <c r="U151">
        <f t="shared" si="52"/>
        <v>5.8787753826796347</v>
      </c>
      <c r="V151">
        <f t="shared" ca="1" si="53"/>
        <v>9</v>
      </c>
      <c r="W151">
        <f t="shared" ca="1" si="54"/>
        <v>193.70679984918121</v>
      </c>
      <c r="X151">
        <f t="shared" si="55"/>
        <v>31.826822709696348</v>
      </c>
      <c r="Y151">
        <f t="shared" si="46"/>
        <v>9.7826603959874578</v>
      </c>
      <c r="Z151">
        <f t="shared" si="47"/>
        <v>103.54510969326118</v>
      </c>
    </row>
    <row r="152" spans="1:26" x14ac:dyDescent="0.25">
      <c r="A152">
        <v>152</v>
      </c>
      <c r="B152" s="1">
        <f t="shared" ca="1" si="43"/>
        <v>14</v>
      </c>
      <c r="D152" s="2" t="str">
        <f t="shared" ca="1" si="42"/>
        <v>Win</v>
      </c>
      <c r="M152">
        <f t="shared" si="57"/>
        <v>32.569561149642652</v>
      </c>
      <c r="N152">
        <f t="shared" ca="1" si="44"/>
        <v>1</v>
      </c>
      <c r="O152">
        <f t="shared" si="48"/>
        <v>5.8983387491733632</v>
      </c>
      <c r="P152">
        <f t="shared" ca="1" si="56"/>
        <v>106</v>
      </c>
      <c r="Q152">
        <f t="shared" si="45"/>
        <v>96.64</v>
      </c>
      <c r="R152">
        <f t="shared" si="49"/>
        <v>90.741661250826638</v>
      </c>
      <c r="S152">
        <f t="shared" si="50"/>
        <v>102.53833874917336</v>
      </c>
      <c r="T152">
        <f t="shared" si="51"/>
        <v>-5.8983387491733623</v>
      </c>
      <c r="U152">
        <f t="shared" si="52"/>
        <v>5.8983387491733623</v>
      </c>
      <c r="V152">
        <f t="shared" ca="1" si="53"/>
        <v>9.36</v>
      </c>
      <c r="W152">
        <f t="shared" ca="1" si="54"/>
        <v>213.07747983409936</v>
      </c>
      <c r="X152">
        <f t="shared" si="55"/>
        <v>32.569561149642652</v>
      </c>
      <c r="Y152">
        <f t="shared" si="46"/>
        <v>9.9717331588457299</v>
      </c>
      <c r="Z152">
        <f t="shared" si="47"/>
        <v>106.37832928163726</v>
      </c>
    </row>
    <row r="153" spans="1:26" x14ac:dyDescent="0.25">
      <c r="A153">
        <v>153</v>
      </c>
      <c r="B153" s="1">
        <f t="shared" ca="1" si="43"/>
        <v>6</v>
      </c>
      <c r="D153" s="2" t="str">
        <f t="shared" ca="1" si="42"/>
        <v>Win</v>
      </c>
      <c r="M153">
        <f t="shared" si="57"/>
        <v>33.329632780376031</v>
      </c>
      <c r="N153">
        <f t="shared" ca="1" si="44"/>
        <v>1</v>
      </c>
      <c r="O153">
        <f t="shared" si="48"/>
        <v>5.9178374428502174</v>
      </c>
      <c r="P153">
        <f t="shared" ca="1" si="56"/>
        <v>107</v>
      </c>
      <c r="Q153">
        <f t="shared" si="45"/>
        <v>97.28</v>
      </c>
      <c r="R153">
        <f t="shared" si="49"/>
        <v>91.362162557149787</v>
      </c>
      <c r="S153">
        <f t="shared" si="50"/>
        <v>103.19783744285021</v>
      </c>
      <c r="T153">
        <f t="shared" si="51"/>
        <v>-5.9178374428502138</v>
      </c>
      <c r="U153">
        <f t="shared" si="52"/>
        <v>5.9178374428502138</v>
      </c>
      <c r="V153">
        <f t="shared" ca="1" si="53"/>
        <v>9.7199999999999989</v>
      </c>
      <c r="W153">
        <f t="shared" ca="1" si="54"/>
        <v>234.38522781750925</v>
      </c>
      <c r="X153">
        <f t="shared" si="55"/>
        <v>33.329632780376031</v>
      </c>
      <c r="Y153">
        <f t="shared" si="46"/>
        <v>10.164592109091284</v>
      </c>
      <c r="Z153">
        <f t="shared" si="47"/>
        <v>109.28765358731427</v>
      </c>
    </row>
    <row r="154" spans="1:26" x14ac:dyDescent="0.25">
      <c r="A154">
        <v>154</v>
      </c>
      <c r="B154" s="1">
        <f t="shared" ca="1" si="43"/>
        <v>50</v>
      </c>
      <c r="D154" s="2" t="str">
        <f t="shared" ca="1" si="42"/>
        <v>Win</v>
      </c>
      <c r="M154">
        <f t="shared" si="57"/>
        <v>34.107442104325223</v>
      </c>
      <c r="N154">
        <f t="shared" ca="1" si="44"/>
        <v>1</v>
      </c>
      <c r="O154">
        <f t="shared" si="48"/>
        <v>5.9372721008894311</v>
      </c>
      <c r="P154">
        <f t="shared" ca="1" si="56"/>
        <v>108</v>
      </c>
      <c r="Q154">
        <f t="shared" si="45"/>
        <v>97.92</v>
      </c>
      <c r="R154">
        <f t="shared" si="49"/>
        <v>91.982727899110571</v>
      </c>
      <c r="S154">
        <f t="shared" si="50"/>
        <v>103.85727210088943</v>
      </c>
      <c r="T154">
        <f t="shared" si="51"/>
        <v>-5.9372721008894302</v>
      </c>
      <c r="U154">
        <f t="shared" si="52"/>
        <v>5.9372721008894302</v>
      </c>
      <c r="V154">
        <f t="shared" ca="1" si="53"/>
        <v>10.079999999999998</v>
      </c>
      <c r="W154">
        <f t="shared" ca="1" si="54"/>
        <v>257.82375059926017</v>
      </c>
      <c r="X154">
        <f t="shared" si="55"/>
        <v>34.107442104325223</v>
      </c>
      <c r="Y154">
        <f t="shared" si="46"/>
        <v>10.361314203159294</v>
      </c>
      <c r="Z154">
        <f t="shared" si="47"/>
        <v>112.27510179598519</v>
      </c>
    </row>
    <row r="155" spans="1:26" x14ac:dyDescent="0.25">
      <c r="A155">
        <v>155</v>
      </c>
      <c r="B155" s="1">
        <f t="shared" ca="1" si="43"/>
        <v>79</v>
      </c>
      <c r="D155" s="2" t="str">
        <f t="shared" ca="1" si="42"/>
        <v>Lose</v>
      </c>
      <c r="M155">
        <f t="shared" si="57"/>
        <v>34.903403063739731</v>
      </c>
      <c r="N155">
        <f t="shared" ca="1" si="44"/>
        <v>1</v>
      </c>
      <c r="O155">
        <f t="shared" si="48"/>
        <v>5.9566433500756109</v>
      </c>
      <c r="P155">
        <f t="shared" ca="1" si="56"/>
        <v>109</v>
      </c>
      <c r="Q155">
        <f t="shared" si="45"/>
        <v>98.56</v>
      </c>
      <c r="R155">
        <f t="shared" si="49"/>
        <v>92.603356649924393</v>
      </c>
      <c r="S155">
        <f t="shared" si="50"/>
        <v>104.51664335007561</v>
      </c>
      <c r="T155">
        <f t="shared" si="51"/>
        <v>-5.9566433500756091</v>
      </c>
      <c r="U155">
        <f t="shared" si="52"/>
        <v>5.9566433500756091</v>
      </c>
      <c r="V155">
        <f t="shared" ca="1" si="53"/>
        <v>10.439999999999998</v>
      </c>
      <c r="W155">
        <f t="shared" ca="1" si="54"/>
        <v>283.6061256591862</v>
      </c>
      <c r="X155">
        <f t="shared" si="55"/>
        <v>34.903403063739731</v>
      </c>
      <c r="Y155">
        <f t="shared" si="46"/>
        <v>10.561977983322217</v>
      </c>
      <c r="Z155">
        <f t="shared" si="47"/>
        <v>115.3427461554585</v>
      </c>
    </row>
    <row r="156" spans="1:26" x14ac:dyDescent="0.25">
      <c r="A156">
        <v>156</v>
      </c>
      <c r="B156" s="1">
        <f t="shared" ca="1" si="43"/>
        <v>22</v>
      </c>
      <c r="D156" s="2" t="str">
        <f t="shared" ca="1" si="42"/>
        <v>Win</v>
      </c>
      <c r="M156">
        <f t="shared" si="57"/>
        <v>35.717939260985737</v>
      </c>
      <c r="N156">
        <f t="shared" ca="1" si="44"/>
        <v>0</v>
      </c>
      <c r="O156">
        <f t="shared" si="48"/>
        <v>5.9759518070345914</v>
      </c>
      <c r="P156">
        <f t="shared" ca="1" si="56"/>
        <v>109</v>
      </c>
      <c r="Q156">
        <f t="shared" si="45"/>
        <v>99.2</v>
      </c>
      <c r="R156">
        <f t="shared" si="49"/>
        <v>93.224048192965412</v>
      </c>
      <c r="S156">
        <f t="shared" si="50"/>
        <v>105.17595180703459</v>
      </c>
      <c r="T156">
        <f t="shared" si="51"/>
        <v>-5.9759518070345905</v>
      </c>
      <c r="U156">
        <f t="shared" si="52"/>
        <v>5.9759518070345905</v>
      </c>
      <c r="V156">
        <f t="shared" ca="1" si="53"/>
        <v>9.7999999999999972</v>
      </c>
      <c r="W156">
        <f t="shared" ca="1" si="54"/>
        <v>255.2455130932675</v>
      </c>
      <c r="X156">
        <f t="shared" si="55"/>
        <v>35.717939260985737</v>
      </c>
      <c r="Y156">
        <f t="shared" si="46"/>
        <v>10.766663610612124</v>
      </c>
      <c r="Z156">
        <f t="shared" si="47"/>
        <v>118.49271335959703</v>
      </c>
    </row>
    <row r="157" spans="1:26" x14ac:dyDescent="0.25">
      <c r="A157">
        <v>157</v>
      </c>
      <c r="B157" s="1">
        <f t="shared" ca="1" si="43"/>
        <v>82</v>
      </c>
      <c r="D157" s="2" t="str">
        <f t="shared" ca="1" si="42"/>
        <v>Lose</v>
      </c>
      <c r="M157">
        <f t="shared" si="57"/>
        <v>36.551484183983</v>
      </c>
      <c r="N157">
        <f t="shared" ca="1" si="44"/>
        <v>1</v>
      </c>
      <c r="O157">
        <f t="shared" si="48"/>
        <v>5.9951980784624626</v>
      </c>
      <c r="P157">
        <f t="shared" ca="1" si="56"/>
        <v>110</v>
      </c>
      <c r="Q157">
        <f t="shared" si="45"/>
        <v>99.84</v>
      </c>
      <c r="R157">
        <f t="shared" si="49"/>
        <v>93.844801921537538</v>
      </c>
      <c r="S157">
        <f t="shared" si="50"/>
        <v>105.83519807846247</v>
      </c>
      <c r="T157">
        <f t="shared" si="51"/>
        <v>-5.9951980784624652</v>
      </c>
      <c r="U157">
        <f t="shared" si="52"/>
        <v>5.9951980784624652</v>
      </c>
      <c r="V157">
        <f t="shared" ca="1" si="53"/>
        <v>10.159999999999997</v>
      </c>
      <c r="W157">
        <f t="shared" ca="1" si="54"/>
        <v>280.77006440259424</v>
      </c>
      <c r="X157">
        <f t="shared" si="55"/>
        <v>36.551484183983</v>
      </c>
      <c r="Y157">
        <f t="shared" si="46"/>
        <v>10.975452898433245</v>
      </c>
      <c r="Z157">
        <f t="shared" si="47"/>
        <v>121.72718596812311</v>
      </c>
    </row>
    <row r="158" spans="1:26" x14ac:dyDescent="0.25">
      <c r="A158">
        <v>158</v>
      </c>
      <c r="B158" s="1">
        <f t="shared" ca="1" si="43"/>
        <v>30</v>
      </c>
      <c r="D158" s="2" t="str">
        <f t="shared" ca="1" si="42"/>
        <v>Win</v>
      </c>
      <c r="M158">
        <f t="shared" si="57"/>
        <v>37.404481436902699</v>
      </c>
      <c r="N158">
        <f t="shared" ca="1" si="44"/>
        <v>0</v>
      </c>
      <c r="O158">
        <f t="shared" si="48"/>
        <v>6.014382761348001</v>
      </c>
      <c r="P158">
        <f t="shared" ca="1" si="56"/>
        <v>110</v>
      </c>
      <c r="Q158">
        <f t="shared" si="45"/>
        <v>100.48</v>
      </c>
      <c r="R158">
        <f t="shared" si="49"/>
        <v>94.465617238652001</v>
      </c>
      <c r="S158">
        <f t="shared" si="50"/>
        <v>106.49438276134801</v>
      </c>
      <c r="T158">
        <f t="shared" si="51"/>
        <v>-6.0143827613480028</v>
      </c>
      <c r="U158">
        <f t="shared" si="52"/>
        <v>6.0143827613480028</v>
      </c>
      <c r="V158">
        <f t="shared" ca="1" si="53"/>
        <v>9.519999999999996</v>
      </c>
      <c r="W158">
        <f t="shared" ca="1" si="54"/>
        <v>252.69305796233479</v>
      </c>
      <c r="X158">
        <f t="shared" si="55"/>
        <v>37.404481436902699</v>
      </c>
      <c r="Y158">
        <f t="shared" si="46"/>
        <v>11.188429346879085</v>
      </c>
      <c r="Z158">
        <f t="shared" si="47"/>
        <v>125.04840386321644</v>
      </c>
    </row>
    <row r="159" spans="1:26" x14ac:dyDescent="0.25">
      <c r="A159">
        <v>159</v>
      </c>
      <c r="B159" s="1">
        <f t="shared" ca="1" si="43"/>
        <v>19</v>
      </c>
      <c r="D159" s="2" t="str">
        <f t="shared" ca="1" si="42"/>
        <v>Win</v>
      </c>
      <c r="M159">
        <f t="shared" si="57"/>
        <v>38.277384976249131</v>
      </c>
      <c r="N159">
        <f t="shared" ca="1" si="44"/>
        <v>1</v>
      </c>
      <c r="O159">
        <f t="shared" si="48"/>
        <v>6.0335064431887364</v>
      </c>
      <c r="P159">
        <f t="shared" ca="1" si="56"/>
        <v>111</v>
      </c>
      <c r="Q159">
        <f t="shared" si="45"/>
        <v>101.12</v>
      </c>
      <c r="R159">
        <f t="shared" si="49"/>
        <v>95.086493556811263</v>
      </c>
      <c r="S159">
        <f t="shared" si="50"/>
        <v>107.15350644318875</v>
      </c>
      <c r="T159">
        <f t="shared" si="51"/>
        <v>-6.0335064431887417</v>
      </c>
      <c r="U159">
        <f t="shared" si="52"/>
        <v>6.0335064431887417</v>
      </c>
      <c r="V159">
        <f t="shared" ca="1" si="53"/>
        <v>9.8799999999999955</v>
      </c>
      <c r="W159">
        <f t="shared" ca="1" si="54"/>
        <v>277.96236375856819</v>
      </c>
      <c r="X159">
        <f t="shared" si="55"/>
        <v>38.277384976249131</v>
      </c>
      <c r="Y159">
        <f t="shared" si="46"/>
        <v>11.405678177768934</v>
      </c>
      <c r="Z159">
        <f t="shared" si="47"/>
        <v>128.45866574385343</v>
      </c>
    </row>
    <row r="160" spans="1:26" x14ac:dyDescent="0.25">
      <c r="A160">
        <v>160</v>
      </c>
      <c r="B160" s="1">
        <f t="shared" ca="1" si="43"/>
        <v>92</v>
      </c>
      <c r="D160" s="2" t="str">
        <f t="shared" ca="1" si="42"/>
        <v>Lose</v>
      </c>
      <c r="M160">
        <f t="shared" si="57"/>
        <v>39.170659352450748</v>
      </c>
      <c r="N160">
        <f t="shared" ca="1" si="44"/>
        <v>1</v>
      </c>
      <c r="O160">
        <f t="shared" si="48"/>
        <v>6.0525697022008762</v>
      </c>
      <c r="P160">
        <f t="shared" ca="1" si="56"/>
        <v>112</v>
      </c>
      <c r="Q160">
        <f t="shared" si="45"/>
        <v>101.76</v>
      </c>
      <c r="R160">
        <f t="shared" si="49"/>
        <v>95.707430297799135</v>
      </c>
      <c r="S160">
        <f t="shared" si="50"/>
        <v>107.81256970220088</v>
      </c>
      <c r="T160">
        <f t="shared" si="51"/>
        <v>-6.05256970220087</v>
      </c>
      <c r="U160">
        <f t="shared" si="52"/>
        <v>6.05256970220087</v>
      </c>
      <c r="V160">
        <f t="shared" ca="1" si="53"/>
        <v>10.239999999999995</v>
      </c>
      <c r="W160">
        <f t="shared" ca="1" si="54"/>
        <v>305.75860013442508</v>
      </c>
      <c r="X160">
        <f t="shared" si="55"/>
        <v>39.170659352450748</v>
      </c>
      <c r="Y160">
        <f t="shared" si="46"/>
        <v>11.62728637041905</v>
      </c>
      <c r="Z160">
        <f t="shared" si="47"/>
        <v>131.96033065885857</v>
      </c>
    </row>
    <row r="161" spans="1:26" x14ac:dyDescent="0.25">
      <c r="A161">
        <v>161</v>
      </c>
      <c r="B161" s="1">
        <f t="shared" ca="1" si="43"/>
        <v>2</v>
      </c>
      <c r="D161" s="2" t="str">
        <f t="shared" ca="1" si="42"/>
        <v>Win</v>
      </c>
      <c r="M161">
        <f t="shared" si="57"/>
        <v>40.084779957089154</v>
      </c>
      <c r="N161">
        <f t="shared" ca="1" si="44"/>
        <v>0</v>
      </c>
      <c r="O161">
        <f t="shared" si="48"/>
        <v>6.0715731075232879</v>
      </c>
      <c r="P161">
        <f t="shared" ca="1" si="56"/>
        <v>112</v>
      </c>
      <c r="Q161">
        <f t="shared" si="45"/>
        <v>102.4</v>
      </c>
      <c r="R161">
        <f t="shared" si="49"/>
        <v>96.328426892476713</v>
      </c>
      <c r="S161">
        <f t="shared" si="50"/>
        <v>108.4715731075233</v>
      </c>
      <c r="T161">
        <f t="shared" si="51"/>
        <v>-6.0715731075232924</v>
      </c>
      <c r="U161">
        <f t="shared" si="52"/>
        <v>6.0715731075232924</v>
      </c>
      <c r="V161">
        <f t="shared" ca="1" si="53"/>
        <v>9.5999999999999943</v>
      </c>
      <c r="W161">
        <f t="shared" ca="1" si="54"/>
        <v>275.18274012098243</v>
      </c>
      <c r="X161">
        <f t="shared" si="55"/>
        <v>40.084779957089154</v>
      </c>
      <c r="Y161">
        <f t="shared" si="46"/>
        <v>11.853342698163553</v>
      </c>
      <c r="Z161">
        <f t="shared" si="47"/>
        <v>135.5558195796699</v>
      </c>
    </row>
    <row r="162" spans="1:26" x14ac:dyDescent="0.25">
      <c r="A162">
        <v>162</v>
      </c>
      <c r="B162" s="1">
        <f t="shared" ca="1" si="43"/>
        <v>17</v>
      </c>
      <c r="D162" s="2" t="str">
        <f t="shared" ca="1" si="42"/>
        <v>Win</v>
      </c>
      <c r="M162">
        <f t="shared" si="57"/>
        <v>41.02023327589778</v>
      </c>
      <c r="N162">
        <f t="shared" ref="N162:N193" ca="1" si="58">IF(D161 = "Win", 1, 0)</f>
        <v>1</v>
      </c>
      <c r="O162">
        <f t="shared" si="48"/>
        <v>6.0905172194157702</v>
      </c>
      <c r="P162">
        <f t="shared" ca="1" si="56"/>
        <v>113</v>
      </c>
      <c r="Q162">
        <f t="shared" ref="Q162:Q193" si="59">$F$8*A161</f>
        <v>103.04</v>
      </c>
      <c r="R162">
        <f t="shared" si="49"/>
        <v>96.949482780584233</v>
      </c>
      <c r="S162">
        <f t="shared" si="50"/>
        <v>109.13051721941578</v>
      </c>
      <c r="T162">
        <f t="shared" si="51"/>
        <v>-6.0905172194157728</v>
      </c>
      <c r="U162">
        <f t="shared" si="52"/>
        <v>6.0905172194157728</v>
      </c>
      <c r="V162">
        <f t="shared" ca="1" si="53"/>
        <v>9.9599999999999937</v>
      </c>
      <c r="W162">
        <f t="shared" ca="1" si="54"/>
        <v>302.70101413308072</v>
      </c>
      <c r="X162">
        <f t="shared" si="55"/>
        <v>41.02023327589778</v>
      </c>
      <c r="Y162">
        <f t="shared" ref="Y162:Y193" si="60">M162/$I$5^U162</f>
        <v>12.083937765641595</v>
      </c>
      <c r="Z162">
        <f t="shared" ref="Z162:Z193" si="61">M162*$I$5^U162</f>
        <v>139.24761701383449</v>
      </c>
    </row>
    <row r="163" spans="1:26" x14ac:dyDescent="0.25">
      <c r="A163">
        <v>163</v>
      </c>
      <c r="B163" s="1">
        <f t="shared" ca="1" si="43"/>
        <v>40</v>
      </c>
      <c r="D163" s="2" t="str">
        <f t="shared" ca="1" si="42"/>
        <v>Win</v>
      </c>
      <c r="M163">
        <f t="shared" si="57"/>
        <v>41.977517147664578</v>
      </c>
      <c r="N163">
        <f t="shared" ca="1" si="58"/>
        <v>1</v>
      </c>
      <c r="O163">
        <f t="shared" ref="O163:O194" si="62">SQRT(A162*$F$8*(1-$F$8))</f>
        <v>6.1094025894517712</v>
      </c>
      <c r="P163">
        <f t="shared" ca="1" si="56"/>
        <v>114</v>
      </c>
      <c r="Q163">
        <f t="shared" si="59"/>
        <v>103.68</v>
      </c>
      <c r="R163">
        <f t="shared" si="49"/>
        <v>97.570597410548231</v>
      </c>
      <c r="S163">
        <f t="shared" si="50"/>
        <v>109.78940258945178</v>
      </c>
      <c r="T163">
        <f t="shared" si="51"/>
        <v>-6.1094025894517756</v>
      </c>
      <c r="U163">
        <f t="shared" si="52"/>
        <v>6.1094025894517756</v>
      </c>
      <c r="V163">
        <f t="shared" ca="1" si="53"/>
        <v>10.319999999999993</v>
      </c>
      <c r="W163">
        <f t="shared" ca="1" si="54"/>
        <v>332.97111554638872</v>
      </c>
      <c r="X163">
        <f t="shared" si="55"/>
        <v>41.977517147664578</v>
      </c>
      <c r="Y163">
        <f t="shared" si="60"/>
        <v>12.319164046865762</v>
      </c>
      <c r="Z163">
        <f t="shared" si="61"/>
        <v>143.03827266029384</v>
      </c>
    </row>
    <row r="164" spans="1:26" x14ac:dyDescent="0.25">
      <c r="A164">
        <v>164</v>
      </c>
      <c r="B164" s="1">
        <f t="shared" ca="1" si="43"/>
        <v>51</v>
      </c>
      <c r="D164" s="2" t="str">
        <f t="shared" ca="1" si="42"/>
        <v>Win</v>
      </c>
      <c r="M164">
        <f t="shared" si="57"/>
        <v>42.957141029176846</v>
      </c>
      <c r="N164">
        <f t="shared" ca="1" si="58"/>
        <v>1</v>
      </c>
      <c r="O164">
        <f t="shared" si="62"/>
        <v>6.1282297607057785</v>
      </c>
      <c r="P164">
        <f t="shared" ca="1" si="56"/>
        <v>115</v>
      </c>
      <c r="Q164">
        <f t="shared" si="59"/>
        <v>104.32000000000001</v>
      </c>
      <c r="R164">
        <f t="shared" si="49"/>
        <v>98.191770239294229</v>
      </c>
      <c r="S164">
        <f t="shared" si="50"/>
        <v>110.44822976070579</v>
      </c>
      <c r="T164">
        <f t="shared" si="51"/>
        <v>-6.1282297607057785</v>
      </c>
      <c r="U164">
        <f t="shared" si="52"/>
        <v>6.1282297607057785</v>
      </c>
      <c r="V164">
        <f t="shared" ca="1" si="53"/>
        <v>10.679999999999993</v>
      </c>
      <c r="W164">
        <f t="shared" ca="1" si="54"/>
        <v>366.26822710102743</v>
      </c>
      <c r="X164">
        <f t="shared" si="55"/>
        <v>42.957141029176846</v>
      </c>
      <c r="Y164">
        <f t="shared" si="60"/>
        <v>12.559115924089337</v>
      </c>
      <c r="Z164">
        <f t="shared" si="61"/>
        <v>146.93040310752548</v>
      </c>
    </row>
    <row r="165" spans="1:26" x14ac:dyDescent="0.25">
      <c r="A165">
        <v>165</v>
      </c>
      <c r="B165" s="1">
        <f t="shared" ca="1" si="43"/>
        <v>14</v>
      </c>
      <c r="D165" s="2" t="str">
        <f t="shared" ca="1" si="42"/>
        <v>Win</v>
      </c>
      <c r="M165">
        <f t="shared" si="57"/>
        <v>43.959626266348934</v>
      </c>
      <c r="N165">
        <f t="shared" ca="1" si="58"/>
        <v>1</v>
      </c>
      <c r="O165">
        <f t="shared" si="62"/>
        <v>6.1469992679355352</v>
      </c>
      <c r="P165">
        <f t="shared" ca="1" si="56"/>
        <v>116</v>
      </c>
      <c r="Q165">
        <f t="shared" si="59"/>
        <v>104.96000000000001</v>
      </c>
      <c r="R165">
        <f t="shared" si="49"/>
        <v>98.813000732064467</v>
      </c>
      <c r="S165">
        <f t="shared" si="50"/>
        <v>111.10699926793555</v>
      </c>
      <c r="T165">
        <f t="shared" si="51"/>
        <v>-6.1469992679355414</v>
      </c>
      <c r="U165">
        <f t="shared" si="52"/>
        <v>6.1469992679355414</v>
      </c>
      <c r="V165">
        <f t="shared" ca="1" si="53"/>
        <v>11.039999999999992</v>
      </c>
      <c r="W165">
        <f t="shared" ca="1" si="54"/>
        <v>402.89504981113021</v>
      </c>
      <c r="X165">
        <f t="shared" si="55"/>
        <v>43.959626266348934</v>
      </c>
      <c r="Y165">
        <f t="shared" si="60"/>
        <v>12.803889727488276</v>
      </c>
      <c r="Z165">
        <f t="shared" si="61"/>
        <v>150.92669357565308</v>
      </c>
    </row>
    <row r="166" spans="1:26" x14ac:dyDescent="0.25">
      <c r="A166">
        <v>166</v>
      </c>
      <c r="B166" s="1">
        <f t="shared" ca="1" si="43"/>
        <v>37</v>
      </c>
      <c r="D166" s="2" t="str">
        <f t="shared" ca="1" si="42"/>
        <v>Win</v>
      </c>
      <c r="M166">
        <f t="shared" si="57"/>
        <v>44.985506371677296</v>
      </c>
      <c r="N166">
        <f t="shared" ca="1" si="58"/>
        <v>1</v>
      </c>
      <c r="O166">
        <f t="shared" si="62"/>
        <v>6.1657116377592613</v>
      </c>
      <c r="P166">
        <f t="shared" ca="1" si="56"/>
        <v>117</v>
      </c>
      <c r="Q166">
        <f t="shared" si="59"/>
        <v>105.60000000000001</v>
      </c>
      <c r="R166">
        <f t="shared" si="49"/>
        <v>99.43428836224075</v>
      </c>
      <c r="S166">
        <f t="shared" si="50"/>
        <v>111.76571163775927</v>
      </c>
      <c r="T166">
        <f t="shared" si="51"/>
        <v>-6.1657116377592587</v>
      </c>
      <c r="U166">
        <f t="shared" si="52"/>
        <v>6.1657116377592587</v>
      </c>
      <c r="V166">
        <f t="shared" ca="1" si="53"/>
        <v>11.399999999999991</v>
      </c>
      <c r="W166">
        <f t="shared" ca="1" si="54"/>
        <v>443.18455479224315</v>
      </c>
      <c r="X166">
        <f t="shared" si="55"/>
        <v>44.985506371677296</v>
      </c>
      <c r="Y166">
        <f t="shared" si="60"/>
        <v>13.053583775675854</v>
      </c>
      <c r="Z166">
        <f t="shared" si="61"/>
        <v>155.02989970364985</v>
      </c>
    </row>
    <row r="167" spans="1:26" x14ac:dyDescent="0.25">
      <c r="A167">
        <v>167</v>
      </c>
      <c r="B167" s="1">
        <f t="shared" ca="1" si="43"/>
        <v>10</v>
      </c>
      <c r="D167" s="2" t="str">
        <f t="shared" ca="1" si="42"/>
        <v>Win</v>
      </c>
      <c r="M167">
        <f t="shared" si="57"/>
        <v>46.035327308170416</v>
      </c>
      <c r="N167">
        <f t="shared" ca="1" si="58"/>
        <v>1</v>
      </c>
      <c r="O167">
        <f t="shared" si="62"/>
        <v>6.1843673888280604</v>
      </c>
      <c r="P167">
        <f t="shared" ca="1" si="56"/>
        <v>118</v>
      </c>
      <c r="Q167">
        <f t="shared" si="59"/>
        <v>106.24000000000001</v>
      </c>
      <c r="R167">
        <f t="shared" si="49"/>
        <v>100.05563261117194</v>
      </c>
      <c r="S167">
        <f t="shared" si="50"/>
        <v>112.42436738882807</v>
      </c>
      <c r="T167">
        <f t="shared" si="51"/>
        <v>-6.1843673888280648</v>
      </c>
      <c r="U167">
        <f t="shared" si="52"/>
        <v>6.1843673888280648</v>
      </c>
      <c r="V167">
        <f t="shared" ca="1" si="53"/>
        <v>11.759999999999991</v>
      </c>
      <c r="W167">
        <f t="shared" ca="1" si="54"/>
        <v>487.50301027146753</v>
      </c>
      <c r="X167">
        <f t="shared" si="55"/>
        <v>46.035327308170416</v>
      </c>
      <c r="Y167">
        <f t="shared" si="60"/>
        <v>13.308298417066586</v>
      </c>
      <c r="Z167">
        <f t="shared" si="61"/>
        <v>159.24284938280684</v>
      </c>
    </row>
    <row r="168" spans="1:26" x14ac:dyDescent="0.25">
      <c r="A168">
        <v>168</v>
      </c>
      <c r="B168" s="1">
        <f t="shared" ca="1" si="43"/>
        <v>59</v>
      </c>
      <c r="D168" s="2" t="str">
        <f t="shared" ca="1" si="42"/>
        <v>Win</v>
      </c>
      <c r="M168">
        <f t="shared" si="57"/>
        <v>47.109647779904812</v>
      </c>
      <c r="N168">
        <f t="shared" ca="1" si="58"/>
        <v>1</v>
      </c>
      <c r="O168">
        <f t="shared" si="62"/>
        <v>6.2029670319936407</v>
      </c>
      <c r="P168">
        <f t="shared" ca="1" si="56"/>
        <v>119</v>
      </c>
      <c r="Q168">
        <f t="shared" si="59"/>
        <v>106.88</v>
      </c>
      <c r="R168">
        <f t="shared" si="49"/>
        <v>100.67703296800636</v>
      </c>
      <c r="S168">
        <f t="shared" si="50"/>
        <v>113.08296703199363</v>
      </c>
      <c r="T168">
        <f t="shared" si="51"/>
        <v>-6.2029670319936372</v>
      </c>
      <c r="U168">
        <f t="shared" si="52"/>
        <v>6.2029670319936372</v>
      </c>
      <c r="V168">
        <f t="shared" ca="1" si="53"/>
        <v>12.120000000000005</v>
      </c>
      <c r="W168">
        <f t="shared" ca="1" si="54"/>
        <v>536.2533112986157</v>
      </c>
      <c r="X168">
        <f t="shared" si="55"/>
        <v>47.109647779904812</v>
      </c>
      <c r="Y168">
        <f t="shared" si="60"/>
        <v>13.568136072108471</v>
      </c>
      <c r="Z168">
        <f t="shared" si="61"/>
        <v>163.56844463764367</v>
      </c>
    </row>
    <row r="169" spans="1:26" x14ac:dyDescent="0.25">
      <c r="A169">
        <v>169</v>
      </c>
      <c r="B169" s="1">
        <f t="shared" ca="1" si="43"/>
        <v>58</v>
      </c>
      <c r="D169" s="2" t="str">
        <f t="shared" ca="1" si="42"/>
        <v>Win</v>
      </c>
      <c r="M169">
        <f t="shared" si="57"/>
        <v>48.209039529361661</v>
      </c>
      <c r="N169">
        <f t="shared" ca="1" si="58"/>
        <v>1</v>
      </c>
      <c r="O169">
        <f t="shared" si="62"/>
        <v>6.2215110704715455</v>
      </c>
      <c r="P169">
        <f t="shared" ca="1" si="56"/>
        <v>120</v>
      </c>
      <c r="Q169">
        <f t="shared" si="59"/>
        <v>107.52</v>
      </c>
      <c r="R169">
        <f t="shared" si="49"/>
        <v>101.29848892952845</v>
      </c>
      <c r="S169">
        <f t="shared" si="50"/>
        <v>113.74151107047155</v>
      </c>
      <c r="T169">
        <f t="shared" si="51"/>
        <v>-6.2215110704715499</v>
      </c>
      <c r="U169">
        <f t="shared" si="52"/>
        <v>6.2215110704715499</v>
      </c>
      <c r="V169">
        <f t="shared" ca="1" si="53"/>
        <v>12.480000000000004</v>
      </c>
      <c r="W169">
        <f t="shared" ca="1" si="54"/>
        <v>589.87864242847718</v>
      </c>
      <c r="X169">
        <f t="shared" si="55"/>
        <v>48.209039529361661</v>
      </c>
      <c r="Y169">
        <f t="shared" si="60"/>
        <v>13.833201276400462</v>
      </c>
      <c r="Z169">
        <f t="shared" si="61"/>
        <v>168.00966355550003</v>
      </c>
    </row>
    <row r="170" spans="1:26" x14ac:dyDescent="0.25">
      <c r="A170">
        <v>170</v>
      </c>
      <c r="B170" s="1">
        <f t="shared" ca="1" si="43"/>
        <v>85</v>
      </c>
      <c r="D170" s="2" t="str">
        <f t="shared" ca="1" si="42"/>
        <v>Lose</v>
      </c>
      <c r="M170">
        <f t="shared" si="57"/>
        <v>49.334087641702418</v>
      </c>
      <c r="N170">
        <f t="shared" ca="1" si="58"/>
        <v>1</v>
      </c>
      <c r="O170">
        <f t="shared" si="62"/>
        <v>6.2399999999999993</v>
      </c>
      <c r="P170">
        <f t="shared" ca="1" si="56"/>
        <v>121</v>
      </c>
      <c r="Q170">
        <f t="shared" si="59"/>
        <v>108.16</v>
      </c>
      <c r="R170">
        <f t="shared" si="49"/>
        <v>101.92</v>
      </c>
      <c r="S170">
        <f t="shared" si="50"/>
        <v>114.39999999999999</v>
      </c>
      <c r="T170">
        <f t="shared" si="51"/>
        <v>-6.2399999999999949</v>
      </c>
      <c r="U170">
        <f t="shared" si="52"/>
        <v>6.2399999999999949</v>
      </c>
      <c r="V170">
        <f t="shared" ca="1" si="53"/>
        <v>12.840000000000003</v>
      </c>
      <c r="W170">
        <f t="shared" ca="1" si="54"/>
        <v>648.86650667132506</v>
      </c>
      <c r="X170">
        <f t="shared" si="55"/>
        <v>49.334087641702418</v>
      </c>
      <c r="Y170">
        <f t="shared" si="60"/>
        <v>14.103600724715308</v>
      </c>
      <c r="Z170">
        <f t="shared" si="61"/>
        <v>172.56956226604353</v>
      </c>
    </row>
    <row r="171" spans="1:26" x14ac:dyDescent="0.25">
      <c r="A171">
        <v>171</v>
      </c>
      <c r="B171" s="1">
        <f t="shared" ca="1" si="43"/>
        <v>41</v>
      </c>
      <c r="D171" s="2" t="str">
        <f t="shared" ca="1" si="42"/>
        <v>Win</v>
      </c>
      <c r="M171">
        <f t="shared" si="57"/>
        <v>50.485390856145138</v>
      </c>
      <c r="N171">
        <f t="shared" ca="1" si="58"/>
        <v>0</v>
      </c>
      <c r="O171">
        <f t="shared" si="62"/>
        <v>6.2584343089945431</v>
      </c>
      <c r="P171">
        <f t="shared" ca="1" si="56"/>
        <v>121</v>
      </c>
      <c r="Q171">
        <f t="shared" si="59"/>
        <v>108.8</v>
      </c>
      <c r="R171">
        <f t="shared" si="49"/>
        <v>102.54156569100546</v>
      </c>
      <c r="S171">
        <f t="shared" si="50"/>
        <v>115.05843430899453</v>
      </c>
      <c r="T171">
        <f t="shared" si="51"/>
        <v>-6.2584343089945378</v>
      </c>
      <c r="U171">
        <f t="shared" si="52"/>
        <v>6.2584343089945378</v>
      </c>
      <c r="V171">
        <f t="shared" ca="1" si="53"/>
        <v>12.200000000000003</v>
      </c>
      <c r="W171">
        <f t="shared" ca="1" si="54"/>
        <v>583.97985600419224</v>
      </c>
      <c r="X171">
        <f t="shared" si="55"/>
        <v>50.485390856145138</v>
      </c>
      <c r="Y171">
        <f t="shared" si="60"/>
        <v>14.379443315945313</v>
      </c>
      <c r="Z171">
        <f t="shared" si="61"/>
        <v>177.25127697199628</v>
      </c>
    </row>
    <row r="172" spans="1:26" x14ac:dyDescent="0.25">
      <c r="A172">
        <v>172</v>
      </c>
      <c r="B172" s="1">
        <f t="shared" ca="1" si="43"/>
        <v>61</v>
      </c>
      <c r="D172" s="2" t="str">
        <f t="shared" ca="1" si="42"/>
        <v>Win</v>
      </c>
      <c r="M172">
        <f t="shared" si="57"/>
        <v>51.66356188460751</v>
      </c>
      <c r="N172">
        <f t="shared" ca="1" si="58"/>
        <v>1</v>
      </c>
      <c r="O172">
        <f t="shared" si="62"/>
        <v>6.2768144786985696</v>
      </c>
      <c r="P172">
        <f t="shared" ca="1" si="56"/>
        <v>122</v>
      </c>
      <c r="Q172">
        <f t="shared" si="59"/>
        <v>109.44</v>
      </c>
      <c r="R172">
        <f t="shared" si="49"/>
        <v>103.16318552130143</v>
      </c>
      <c r="S172">
        <f t="shared" si="50"/>
        <v>115.71681447869857</v>
      </c>
      <c r="T172">
        <f t="shared" si="51"/>
        <v>-6.2768144786985687</v>
      </c>
      <c r="U172">
        <f t="shared" si="52"/>
        <v>6.2768144786985687</v>
      </c>
      <c r="V172">
        <f t="shared" ca="1" si="53"/>
        <v>12.560000000000002</v>
      </c>
      <c r="W172">
        <f t="shared" ca="1" si="54"/>
        <v>642.37784160461149</v>
      </c>
      <c r="X172">
        <f t="shared" si="55"/>
        <v>51.66356188460751</v>
      </c>
      <c r="Y172">
        <f t="shared" si="60"/>
        <v>14.660840198991856</v>
      </c>
      <c r="Z172">
        <f t="shared" si="61"/>
        <v>182.05802603238322</v>
      </c>
    </row>
    <row r="173" spans="1:26" x14ac:dyDescent="0.25">
      <c r="A173">
        <v>173</v>
      </c>
      <c r="B173" s="1">
        <f t="shared" ca="1" si="43"/>
        <v>71</v>
      </c>
      <c r="D173" s="2" t="str">
        <f t="shared" ca="1" si="42"/>
        <v>Lose</v>
      </c>
      <c r="M173">
        <f t="shared" si="57"/>
        <v>52.869227737785877</v>
      </c>
      <c r="N173">
        <f t="shared" ca="1" si="58"/>
        <v>1</v>
      </c>
      <c r="O173">
        <f t="shared" si="62"/>
        <v>6.2951409833299206</v>
      </c>
      <c r="P173">
        <f t="shared" ca="1" si="56"/>
        <v>123</v>
      </c>
      <c r="Q173">
        <f t="shared" si="59"/>
        <v>110.08</v>
      </c>
      <c r="R173">
        <f t="shared" si="49"/>
        <v>103.78485901667008</v>
      </c>
      <c r="S173">
        <f t="shared" si="50"/>
        <v>116.37514098332991</v>
      </c>
      <c r="T173">
        <f t="shared" si="51"/>
        <v>-6.2951409833299152</v>
      </c>
      <c r="U173">
        <f t="shared" si="52"/>
        <v>6.2951409833299152</v>
      </c>
      <c r="V173">
        <f t="shared" ca="1" si="53"/>
        <v>12.920000000000002</v>
      </c>
      <c r="W173">
        <f t="shared" ca="1" si="54"/>
        <v>706.61562576507265</v>
      </c>
      <c r="X173">
        <f t="shared" si="55"/>
        <v>52.869227737785877</v>
      </c>
      <c r="Y173">
        <f t="shared" si="60"/>
        <v>14.947904819617552</v>
      </c>
      <c r="Z173">
        <f t="shared" si="61"/>
        <v>186.99311209966501</v>
      </c>
    </row>
    <row r="174" spans="1:26" x14ac:dyDescent="0.25">
      <c r="A174">
        <v>174</v>
      </c>
      <c r="B174" s="1">
        <f t="shared" ca="1" si="43"/>
        <v>84</v>
      </c>
      <c r="D174" s="2" t="str">
        <f t="shared" ca="1" si="42"/>
        <v>Lose</v>
      </c>
      <c r="M174">
        <f t="shared" si="57"/>
        <v>54.103030058844006</v>
      </c>
      <c r="N174">
        <f t="shared" ca="1" si="58"/>
        <v>0</v>
      </c>
      <c r="O174">
        <f t="shared" si="62"/>
        <v>6.3134142902236343</v>
      </c>
      <c r="P174">
        <f t="shared" ca="1" si="56"/>
        <v>123</v>
      </c>
      <c r="Q174">
        <f t="shared" si="59"/>
        <v>110.72</v>
      </c>
      <c r="R174">
        <f t="shared" si="49"/>
        <v>104.40658570977637</v>
      </c>
      <c r="S174">
        <f t="shared" si="50"/>
        <v>117.03341429022363</v>
      </c>
      <c r="T174">
        <f t="shared" si="51"/>
        <v>-6.3134142902236334</v>
      </c>
      <c r="U174">
        <f t="shared" si="52"/>
        <v>6.3134142902236334</v>
      </c>
      <c r="V174">
        <f t="shared" ca="1" si="53"/>
        <v>12.280000000000001</v>
      </c>
      <c r="W174">
        <f t="shared" ca="1" si="54"/>
        <v>635.95406318856521</v>
      </c>
      <c r="X174">
        <f t="shared" si="55"/>
        <v>54.103030058844006</v>
      </c>
      <c r="Y174">
        <f t="shared" si="60"/>
        <v>15.240752968281729</v>
      </c>
      <c r="Z174">
        <f t="shared" si="61"/>
        <v>192.05992431213778</v>
      </c>
    </row>
    <row r="175" spans="1:26" x14ac:dyDescent="0.25">
      <c r="A175">
        <v>175</v>
      </c>
      <c r="B175" s="1">
        <f t="shared" ca="1" si="43"/>
        <v>18</v>
      </c>
      <c r="D175" s="2" t="str">
        <f t="shared" ca="1" si="42"/>
        <v>Win</v>
      </c>
      <c r="M175">
        <f t="shared" si="57"/>
        <v>55.365625464889071</v>
      </c>
      <c r="N175">
        <f t="shared" ca="1" si="58"/>
        <v>0</v>
      </c>
      <c r="O175">
        <f t="shared" si="62"/>
        <v>6.3316348599710013</v>
      </c>
      <c r="P175">
        <f t="shared" ca="1" si="56"/>
        <v>123</v>
      </c>
      <c r="Q175">
        <f t="shared" si="59"/>
        <v>111.36</v>
      </c>
      <c r="R175">
        <f t="shared" si="49"/>
        <v>105.028365140029</v>
      </c>
      <c r="S175">
        <f t="shared" si="50"/>
        <v>117.691634859971</v>
      </c>
      <c r="T175">
        <f t="shared" si="51"/>
        <v>-6.3316348599710039</v>
      </c>
      <c r="U175">
        <f t="shared" si="52"/>
        <v>6.3316348599710039</v>
      </c>
      <c r="V175">
        <f t="shared" ca="1" si="53"/>
        <v>11.64</v>
      </c>
      <c r="W175">
        <f t="shared" ca="1" si="54"/>
        <v>572.35865686970862</v>
      </c>
      <c r="X175">
        <f t="shared" si="55"/>
        <v>55.365625464889071</v>
      </c>
      <c r="Y175">
        <f t="shared" si="60"/>
        <v>15.539502828980122</v>
      </c>
      <c r="Z175">
        <f t="shared" si="61"/>
        <v>197.26194054302033</v>
      </c>
    </row>
    <row r="176" spans="1:26" x14ac:dyDescent="0.25">
      <c r="A176">
        <v>176</v>
      </c>
      <c r="B176" s="1">
        <f t="shared" ca="1" si="43"/>
        <v>25</v>
      </c>
      <c r="D176" s="2" t="str">
        <f t="shared" ca="1" si="42"/>
        <v>Win</v>
      </c>
      <c r="M176">
        <f t="shared" si="57"/>
        <v>56.65768589641668</v>
      </c>
      <c r="N176">
        <f t="shared" ca="1" si="58"/>
        <v>1</v>
      </c>
      <c r="O176">
        <f t="shared" si="62"/>
        <v>6.3498031465550175</v>
      </c>
      <c r="P176">
        <f t="shared" ca="1" si="56"/>
        <v>124</v>
      </c>
      <c r="Q176">
        <f t="shared" si="59"/>
        <v>112</v>
      </c>
      <c r="R176">
        <f t="shared" si="49"/>
        <v>105.65019685344498</v>
      </c>
      <c r="S176">
        <f t="shared" si="50"/>
        <v>118.34980314655502</v>
      </c>
      <c r="T176">
        <f t="shared" si="51"/>
        <v>-6.3498031465550184</v>
      </c>
      <c r="U176">
        <f t="shared" si="52"/>
        <v>6.3498031465550184</v>
      </c>
      <c r="V176">
        <f t="shared" ca="1" si="53"/>
        <v>12</v>
      </c>
      <c r="W176">
        <f t="shared" ca="1" si="54"/>
        <v>629.59452255667929</v>
      </c>
      <c r="X176">
        <f t="shared" si="55"/>
        <v>56.65768589641668</v>
      </c>
      <c r="Y176">
        <f t="shared" si="60"/>
        <v>15.844275029109584</v>
      </c>
      <c r="Z176">
        <f t="shared" si="61"/>
        <v>202.60272970769142</v>
      </c>
    </row>
    <row r="177" spans="1:26" x14ac:dyDescent="0.25">
      <c r="A177">
        <v>177</v>
      </c>
      <c r="B177" s="1">
        <f t="shared" ca="1" si="43"/>
        <v>14</v>
      </c>
      <c r="D177" s="2" t="str">
        <f t="shared" ca="1" si="42"/>
        <v>Win</v>
      </c>
      <c r="M177">
        <f t="shared" si="57"/>
        <v>57.979898974910725</v>
      </c>
      <c r="N177">
        <f t="shared" ca="1" si="58"/>
        <v>1</v>
      </c>
      <c r="O177">
        <f t="shared" si="62"/>
        <v>6.3679195974823672</v>
      </c>
      <c r="P177">
        <f t="shared" ca="1" si="56"/>
        <v>125</v>
      </c>
      <c r="Q177">
        <f t="shared" si="59"/>
        <v>112.64</v>
      </c>
      <c r="R177">
        <f t="shared" si="49"/>
        <v>106.27208040251763</v>
      </c>
      <c r="S177">
        <f t="shared" si="50"/>
        <v>119.00791959748237</v>
      </c>
      <c r="T177">
        <f t="shared" si="51"/>
        <v>-6.3679195974823699</v>
      </c>
      <c r="U177">
        <f t="shared" si="52"/>
        <v>6.3679195974823699</v>
      </c>
      <c r="V177">
        <f t="shared" ca="1" si="53"/>
        <v>12.36</v>
      </c>
      <c r="W177">
        <f t="shared" ca="1" si="54"/>
        <v>692.55397481234741</v>
      </c>
      <c r="X177">
        <f t="shared" si="55"/>
        <v>57.979898974910725</v>
      </c>
      <c r="Y177">
        <f t="shared" si="60"/>
        <v>16.155192690379575</v>
      </c>
      <c r="Z177">
        <f t="shared" si="61"/>
        <v>208.0859541305706</v>
      </c>
    </row>
    <row r="178" spans="1:26" x14ac:dyDescent="0.25">
      <c r="A178">
        <v>178</v>
      </c>
      <c r="B178" s="1">
        <f t="shared" ca="1" si="43"/>
        <v>70</v>
      </c>
      <c r="D178" s="2" t="str">
        <f t="shared" ca="1" si="42"/>
        <v>Lose</v>
      </c>
      <c r="M178">
        <f t="shared" si="57"/>
        <v>59.332968368788656</v>
      </c>
      <c r="N178">
        <f t="shared" ca="1" si="58"/>
        <v>1</v>
      </c>
      <c r="O178">
        <f t="shared" si="62"/>
        <v>6.3859846539120335</v>
      </c>
      <c r="P178">
        <f t="shared" ca="1" si="56"/>
        <v>126</v>
      </c>
      <c r="Q178">
        <f t="shared" si="59"/>
        <v>113.28</v>
      </c>
      <c r="R178">
        <f t="shared" si="49"/>
        <v>106.89401534608797</v>
      </c>
      <c r="S178">
        <f t="shared" si="50"/>
        <v>119.66598465391203</v>
      </c>
      <c r="T178">
        <f t="shared" si="51"/>
        <v>-6.3859846539120326</v>
      </c>
      <c r="U178">
        <f t="shared" si="52"/>
        <v>6.3859846539120326</v>
      </c>
      <c r="V178">
        <f t="shared" ca="1" si="53"/>
        <v>12.719999999999999</v>
      </c>
      <c r="W178">
        <f t="shared" ca="1" si="54"/>
        <v>761.80937229358176</v>
      </c>
      <c r="X178">
        <f t="shared" si="55"/>
        <v>59.332968368788656</v>
      </c>
      <c r="Y178">
        <f t="shared" si="60"/>
        <v>16.472381480792745</v>
      </c>
      <c r="Z178">
        <f t="shared" si="61"/>
        <v>213.71537197317588</v>
      </c>
    </row>
    <row r="179" spans="1:26" x14ac:dyDescent="0.25">
      <c r="A179">
        <v>179</v>
      </c>
      <c r="B179" s="1">
        <f t="shared" ca="1" si="43"/>
        <v>46</v>
      </c>
      <c r="D179" s="2" t="str">
        <f t="shared" ca="1" si="42"/>
        <v>Win</v>
      </c>
      <c r="M179">
        <f t="shared" si="57"/>
        <v>60.717614167886637</v>
      </c>
      <c r="N179">
        <f t="shared" ca="1" si="58"/>
        <v>0</v>
      </c>
      <c r="O179">
        <f t="shared" si="62"/>
        <v>6.40399875078064</v>
      </c>
      <c r="P179">
        <f t="shared" ca="1" si="56"/>
        <v>126</v>
      </c>
      <c r="Q179">
        <f t="shared" si="59"/>
        <v>113.92</v>
      </c>
      <c r="R179">
        <f t="shared" si="49"/>
        <v>107.51600124921936</v>
      </c>
      <c r="S179">
        <f t="shared" si="50"/>
        <v>120.32399875078065</v>
      </c>
      <c r="T179">
        <f t="shared" si="51"/>
        <v>-6.4039987507806444</v>
      </c>
      <c r="U179">
        <f t="shared" si="52"/>
        <v>6.4039987507806444</v>
      </c>
      <c r="V179">
        <f t="shared" ca="1" si="53"/>
        <v>12.079999999999998</v>
      </c>
      <c r="W179">
        <f t="shared" ca="1" si="54"/>
        <v>685.62843506422359</v>
      </c>
      <c r="X179">
        <f t="shared" si="55"/>
        <v>60.717614167886637</v>
      </c>
      <c r="Y179">
        <f t="shared" si="60"/>
        <v>16.795969667716626</v>
      </c>
      <c r="Z179">
        <f t="shared" si="61"/>
        <v>219.49483972493601</v>
      </c>
    </row>
    <row r="180" spans="1:26" x14ac:dyDescent="0.25">
      <c r="A180">
        <v>180</v>
      </c>
      <c r="B180" s="1">
        <f t="shared" ca="1" si="43"/>
        <v>10</v>
      </c>
      <c r="D180" s="2" t="str">
        <f t="shared" ca="1" si="42"/>
        <v>Win</v>
      </c>
      <c r="M180">
        <f t="shared" si="57"/>
        <v>62.134573266684086</v>
      </c>
      <c r="N180">
        <f t="shared" ca="1" si="58"/>
        <v>1</v>
      </c>
      <c r="O180">
        <f t="shared" si="62"/>
        <v>6.4219623169246329</v>
      </c>
      <c r="P180">
        <f t="shared" ca="1" si="56"/>
        <v>127</v>
      </c>
      <c r="Q180">
        <f t="shared" si="59"/>
        <v>114.56</v>
      </c>
      <c r="R180">
        <f t="shared" si="49"/>
        <v>108.13803768307537</v>
      </c>
      <c r="S180">
        <f t="shared" si="50"/>
        <v>120.98196231692464</v>
      </c>
      <c r="T180">
        <f t="shared" si="51"/>
        <v>-6.4219623169246347</v>
      </c>
      <c r="U180">
        <f t="shared" si="52"/>
        <v>6.4219623169246347</v>
      </c>
      <c r="V180">
        <f t="shared" ca="1" si="53"/>
        <v>12.439999999999998</v>
      </c>
      <c r="W180">
        <f t="shared" ca="1" si="54"/>
        <v>754.19127857064598</v>
      </c>
      <c r="X180">
        <f t="shared" si="55"/>
        <v>62.134573266684086</v>
      </c>
      <c r="Y180">
        <f t="shared" si="60"/>
        <v>17.126088172070148</v>
      </c>
      <c r="Z180">
        <f t="shared" si="61"/>
        <v>225.42831475836451</v>
      </c>
    </row>
    <row r="181" spans="1:26" x14ac:dyDescent="0.25">
      <c r="A181">
        <v>181</v>
      </c>
      <c r="B181" s="1">
        <f t="shared" ca="1" si="43"/>
        <v>91</v>
      </c>
      <c r="D181" s="2" t="str">
        <f t="shared" ca="1" si="42"/>
        <v>Lose</v>
      </c>
      <c r="M181">
        <f t="shared" si="57"/>
        <v>63.584599756471462</v>
      </c>
      <c r="N181">
        <f t="shared" ca="1" si="58"/>
        <v>1</v>
      </c>
      <c r="O181">
        <f t="shared" si="62"/>
        <v>6.4398757751993942</v>
      </c>
      <c r="P181">
        <f t="shared" ca="1" si="56"/>
        <v>128</v>
      </c>
      <c r="Q181">
        <f t="shared" si="59"/>
        <v>115.2</v>
      </c>
      <c r="R181">
        <f t="shared" si="49"/>
        <v>108.76012422480061</v>
      </c>
      <c r="S181">
        <f t="shared" si="50"/>
        <v>121.6398757751994</v>
      </c>
      <c r="T181">
        <f t="shared" si="51"/>
        <v>-6.4398757751993969</v>
      </c>
      <c r="U181">
        <f t="shared" si="52"/>
        <v>6.4398757751993969</v>
      </c>
      <c r="V181">
        <f t="shared" ca="1" si="53"/>
        <v>12.799999999999997</v>
      </c>
      <c r="W181">
        <f t="shared" ca="1" si="54"/>
        <v>829.61040642771059</v>
      </c>
      <c r="X181">
        <f t="shared" si="55"/>
        <v>63.584599756471462</v>
      </c>
      <c r="Y181">
        <f t="shared" si="60"/>
        <v>17.462870623647703</v>
      </c>
      <c r="Z181">
        <f t="shared" si="61"/>
        <v>231.51985795025922</v>
      </c>
    </row>
    <row r="182" spans="1:26" x14ac:dyDescent="0.25">
      <c r="A182">
        <v>182</v>
      </c>
      <c r="B182" s="1">
        <f t="shared" ca="1" si="43"/>
        <v>45</v>
      </c>
      <c r="D182" s="2" t="str">
        <f t="shared" ca="1" si="42"/>
        <v>Win</v>
      </c>
      <c r="M182">
        <f t="shared" si="57"/>
        <v>65.068465326670008</v>
      </c>
      <c r="N182">
        <f t="shared" ca="1" si="58"/>
        <v>0</v>
      </c>
      <c r="O182">
        <f t="shared" si="62"/>
        <v>6.4577395425953803</v>
      </c>
      <c r="P182">
        <f t="shared" ca="1" si="56"/>
        <v>128</v>
      </c>
      <c r="Q182">
        <f t="shared" si="59"/>
        <v>115.84</v>
      </c>
      <c r="R182">
        <f t="shared" si="49"/>
        <v>109.38226045740463</v>
      </c>
      <c r="S182">
        <f t="shared" si="50"/>
        <v>122.29773954259538</v>
      </c>
      <c r="T182">
        <f t="shared" si="51"/>
        <v>-6.4577395425953767</v>
      </c>
      <c r="U182">
        <f t="shared" si="52"/>
        <v>6.4577395425953767</v>
      </c>
      <c r="V182">
        <f t="shared" ca="1" si="53"/>
        <v>12.159999999999997</v>
      </c>
      <c r="W182">
        <f t="shared" ca="1" si="54"/>
        <v>746.64936578493916</v>
      </c>
      <c r="X182">
        <f t="shared" si="55"/>
        <v>65.068465326670008</v>
      </c>
      <c r="Y182">
        <f t="shared" si="60"/>
        <v>17.806453417605528</v>
      </c>
      <c r="Z182">
        <f t="shared" si="61"/>
        <v>237.77363637061646</v>
      </c>
    </row>
    <row r="183" spans="1:26" x14ac:dyDescent="0.25">
      <c r="A183">
        <v>183</v>
      </c>
      <c r="B183" s="1">
        <f t="shared" ca="1" si="43"/>
        <v>0</v>
      </c>
      <c r="D183" s="2" t="str">
        <f t="shared" ca="1" si="42"/>
        <v>Win</v>
      </c>
      <c r="M183">
        <f t="shared" si="57"/>
        <v>66.586959675517051</v>
      </c>
      <c r="N183">
        <f t="shared" ca="1" si="58"/>
        <v>1</v>
      </c>
      <c r="O183">
        <f t="shared" si="62"/>
        <v>6.4755540303513799</v>
      </c>
      <c r="P183">
        <f t="shared" ca="1" si="56"/>
        <v>129</v>
      </c>
      <c r="Q183">
        <f t="shared" si="59"/>
        <v>116.48</v>
      </c>
      <c r="R183">
        <f t="shared" si="49"/>
        <v>110.00444596964863</v>
      </c>
      <c r="S183">
        <f t="shared" si="50"/>
        <v>122.95555403035138</v>
      </c>
      <c r="T183">
        <f t="shared" si="51"/>
        <v>-6.4755540303513754</v>
      </c>
      <c r="U183">
        <f t="shared" si="52"/>
        <v>6.4755540303513754</v>
      </c>
      <c r="V183">
        <f t="shared" ca="1" si="53"/>
        <v>12.519999999999996</v>
      </c>
      <c r="W183">
        <f t="shared" ca="1" si="54"/>
        <v>821.31430236343306</v>
      </c>
      <c r="X183">
        <f t="shared" si="55"/>
        <v>66.586959675517051</v>
      </c>
      <c r="Y183">
        <f t="shared" si="60"/>
        <v>18.156975772134263</v>
      </c>
      <c r="Z183">
        <f t="shared" si="61"/>
        <v>244.1939260410083</v>
      </c>
    </row>
    <row r="184" spans="1:26" x14ac:dyDescent="0.25">
      <c r="A184">
        <v>184</v>
      </c>
      <c r="B184" s="1">
        <f t="shared" ca="1" si="43"/>
        <v>98</v>
      </c>
      <c r="D184" s="2" t="str">
        <f t="shared" ca="1" si="42"/>
        <v>Lose</v>
      </c>
      <c r="M184">
        <f t="shared" si="57"/>
        <v>68.140890930335445</v>
      </c>
      <c r="N184">
        <f t="shared" ca="1" si="58"/>
        <v>1</v>
      </c>
      <c r="O184">
        <f t="shared" si="62"/>
        <v>6.4933196440649681</v>
      </c>
      <c r="P184">
        <f t="shared" ca="1" si="56"/>
        <v>130</v>
      </c>
      <c r="Q184">
        <f t="shared" si="59"/>
        <v>117.12</v>
      </c>
      <c r="R184">
        <f t="shared" si="49"/>
        <v>110.62668035593504</v>
      </c>
      <c r="S184">
        <f t="shared" si="50"/>
        <v>123.61331964406497</v>
      </c>
      <c r="T184">
        <f t="shared" si="51"/>
        <v>-6.4933196440649681</v>
      </c>
      <c r="U184">
        <f t="shared" si="52"/>
        <v>6.4933196440649681</v>
      </c>
      <c r="V184">
        <f t="shared" ca="1" si="53"/>
        <v>12.879999999999995</v>
      </c>
      <c r="W184">
        <f t="shared" ca="1" si="54"/>
        <v>903.44573259977653</v>
      </c>
      <c r="X184">
        <f t="shared" si="55"/>
        <v>68.140890930335445</v>
      </c>
      <c r="Y184">
        <f t="shared" si="60"/>
        <v>18.514579787343362</v>
      </c>
      <c r="Z184">
        <f t="shared" si="61"/>
        <v>250.78511476420152</v>
      </c>
    </row>
    <row r="185" spans="1:26" x14ac:dyDescent="0.25">
      <c r="A185">
        <v>185</v>
      </c>
      <c r="B185" s="1">
        <f t="shared" ca="1" si="43"/>
        <v>98</v>
      </c>
      <c r="D185" s="2" t="str">
        <f t="shared" ca="1" si="42"/>
        <v>Lose</v>
      </c>
      <c r="M185">
        <f t="shared" si="57"/>
        <v>69.731086077610669</v>
      </c>
      <c r="N185">
        <f t="shared" ca="1" si="58"/>
        <v>0</v>
      </c>
      <c r="O185">
        <f t="shared" si="62"/>
        <v>6.5110367838002574</v>
      </c>
      <c r="P185">
        <f t="shared" ca="1" si="56"/>
        <v>130</v>
      </c>
      <c r="Q185">
        <f t="shared" si="59"/>
        <v>117.76</v>
      </c>
      <c r="R185">
        <f t="shared" si="49"/>
        <v>111.24896321619974</v>
      </c>
      <c r="S185">
        <f t="shared" si="50"/>
        <v>124.27103678380027</v>
      </c>
      <c r="T185">
        <f t="shared" si="51"/>
        <v>-6.5110367838002645</v>
      </c>
      <c r="U185">
        <f t="shared" si="52"/>
        <v>6.5110367838002645</v>
      </c>
      <c r="V185">
        <f t="shared" ca="1" si="53"/>
        <v>12.239999999999995</v>
      </c>
      <c r="W185">
        <f t="shared" ca="1" si="54"/>
        <v>813.10115933979841</v>
      </c>
      <c r="X185">
        <f t="shared" si="55"/>
        <v>69.731086077610669</v>
      </c>
      <c r="Y185">
        <f t="shared" si="60"/>
        <v>18.879410505382328</v>
      </c>
      <c r="Z185">
        <f t="shared" si="61"/>
        <v>257.55170502685564</v>
      </c>
    </row>
    <row r="186" spans="1:26" x14ac:dyDescent="0.25">
      <c r="A186">
        <v>186</v>
      </c>
      <c r="B186" s="1">
        <f t="shared" ca="1" si="43"/>
        <v>34</v>
      </c>
      <c r="D186" s="2" t="str">
        <f t="shared" ca="1" si="42"/>
        <v>Win</v>
      </c>
      <c r="M186">
        <f t="shared" si="57"/>
        <v>71.35839140310479</v>
      </c>
      <c r="N186">
        <f t="shared" ca="1" si="58"/>
        <v>0</v>
      </c>
      <c r="O186">
        <f t="shared" si="62"/>
        <v>6.5287058441930128</v>
      </c>
      <c r="P186">
        <f t="shared" ca="1" si="56"/>
        <v>130</v>
      </c>
      <c r="Q186">
        <f t="shared" si="59"/>
        <v>118.4</v>
      </c>
      <c r="R186">
        <f t="shared" si="49"/>
        <v>111.87129415580699</v>
      </c>
      <c r="S186">
        <f t="shared" si="50"/>
        <v>124.92870584419302</v>
      </c>
      <c r="T186">
        <f t="shared" si="51"/>
        <v>-6.5287058441930128</v>
      </c>
      <c r="U186">
        <f t="shared" si="52"/>
        <v>6.5287058441930128</v>
      </c>
      <c r="V186">
        <f t="shared" ca="1" si="53"/>
        <v>11.599999999999994</v>
      </c>
      <c r="W186">
        <f t="shared" ca="1" si="54"/>
        <v>731.79104340581864</v>
      </c>
      <c r="X186">
        <f t="shared" si="55"/>
        <v>71.35839140310479</v>
      </c>
      <c r="Y186">
        <f t="shared" si="60"/>
        <v>19.251615971825366</v>
      </c>
      <c r="Z186">
        <f t="shared" si="61"/>
        <v>264.4983169771744</v>
      </c>
    </row>
    <row r="187" spans="1:26" x14ac:dyDescent="0.25">
      <c r="A187">
        <v>187</v>
      </c>
      <c r="B187" s="1">
        <f t="shared" ca="1" si="43"/>
        <v>22</v>
      </c>
      <c r="D187" s="2" t="str">
        <f t="shared" ca="1" si="42"/>
        <v>Win</v>
      </c>
      <c r="M187">
        <f t="shared" si="57"/>
        <v>73.023672942241035</v>
      </c>
      <c r="N187">
        <f t="shared" ca="1" si="58"/>
        <v>1</v>
      </c>
      <c r="O187">
        <f t="shared" si="62"/>
        <v>6.5463272145532105</v>
      </c>
      <c r="P187">
        <f t="shared" ca="1" si="56"/>
        <v>131</v>
      </c>
      <c r="Q187">
        <f t="shared" si="59"/>
        <v>119.04</v>
      </c>
      <c r="R187">
        <f t="shared" si="49"/>
        <v>112.49367278544679</v>
      </c>
      <c r="S187">
        <f t="shared" si="50"/>
        <v>125.58632721455322</v>
      </c>
      <c r="T187">
        <f t="shared" si="51"/>
        <v>-6.5463272145532159</v>
      </c>
      <c r="U187">
        <f t="shared" si="52"/>
        <v>6.5463272145532159</v>
      </c>
      <c r="V187">
        <f t="shared" ca="1" si="53"/>
        <v>11.959999999999994</v>
      </c>
      <c r="W187">
        <f t="shared" ca="1" si="54"/>
        <v>804.97014774640013</v>
      </c>
      <c r="X187">
        <f t="shared" si="55"/>
        <v>73.023672942241035</v>
      </c>
      <c r="Y187">
        <f t="shared" si="60"/>
        <v>19.631347298345556</v>
      </c>
      <c r="Z187">
        <f t="shared" si="61"/>
        <v>271.62969147944227</v>
      </c>
    </row>
    <row r="188" spans="1:26" x14ac:dyDescent="0.25">
      <c r="A188">
        <v>188</v>
      </c>
      <c r="B188" s="1">
        <f t="shared" ca="1" si="43"/>
        <v>85</v>
      </c>
      <c r="D188" s="2" t="str">
        <f t="shared" ca="1" si="42"/>
        <v>Lose</v>
      </c>
      <c r="M188">
        <f t="shared" si="57"/>
        <v>74.72781694099919</v>
      </c>
      <c r="N188">
        <f t="shared" ca="1" si="58"/>
        <v>1</v>
      </c>
      <c r="O188">
        <f t="shared" si="62"/>
        <v>6.5639012789651252</v>
      </c>
      <c r="P188">
        <f t="shared" ca="1" si="56"/>
        <v>132</v>
      </c>
      <c r="Q188">
        <f t="shared" si="59"/>
        <v>119.68</v>
      </c>
      <c r="R188">
        <f t="shared" si="49"/>
        <v>113.11609872103489</v>
      </c>
      <c r="S188">
        <f t="shared" si="50"/>
        <v>126.24390127896513</v>
      </c>
      <c r="T188">
        <f t="shared" si="51"/>
        <v>-6.563901278965119</v>
      </c>
      <c r="U188">
        <f t="shared" si="52"/>
        <v>6.563901278965119</v>
      </c>
      <c r="V188">
        <f t="shared" ca="1" si="53"/>
        <v>12.319999999999993</v>
      </c>
      <c r="W188">
        <f t="shared" ca="1" si="54"/>
        <v>885.46716252104022</v>
      </c>
      <c r="X188">
        <f t="shared" si="55"/>
        <v>74.72781694099919</v>
      </c>
      <c r="Y188">
        <f t="shared" si="60"/>
        <v>20.018758726706814</v>
      </c>
      <c r="Z188">
        <f t="shared" si="61"/>
        <v>278.95069324740905</v>
      </c>
    </row>
    <row r="189" spans="1:26" x14ac:dyDescent="0.25">
      <c r="A189">
        <v>189</v>
      </c>
      <c r="B189" s="1">
        <f t="shared" ca="1" si="43"/>
        <v>68</v>
      </c>
      <c r="D189" s="2" t="str">
        <f t="shared" ca="1" si="42"/>
        <v>Lose</v>
      </c>
      <c r="M189">
        <f t="shared" si="57"/>
        <v>76.471730327566704</v>
      </c>
      <c r="N189">
        <f t="shared" ca="1" si="58"/>
        <v>0</v>
      </c>
      <c r="O189">
        <f t="shared" si="62"/>
        <v>6.5814284163850028</v>
      </c>
      <c r="P189">
        <f t="shared" ca="1" si="56"/>
        <v>132</v>
      </c>
      <c r="Q189">
        <f t="shared" si="59"/>
        <v>120.32000000000001</v>
      </c>
      <c r="R189">
        <f t="shared" si="49"/>
        <v>113.738571583615</v>
      </c>
      <c r="S189">
        <f t="shared" si="50"/>
        <v>126.90142841638502</v>
      </c>
      <c r="T189">
        <f t="shared" si="51"/>
        <v>-6.581428416385009</v>
      </c>
      <c r="U189">
        <f t="shared" si="52"/>
        <v>6.581428416385009</v>
      </c>
      <c r="V189">
        <f t="shared" ca="1" si="53"/>
        <v>11.679999999999993</v>
      </c>
      <c r="W189">
        <f t="shared" ca="1" si="54"/>
        <v>796.92044626893619</v>
      </c>
      <c r="X189">
        <f t="shared" si="55"/>
        <v>76.471730327566704</v>
      </c>
      <c r="Y189">
        <f t="shared" si="60"/>
        <v>20.414007694099897</v>
      </c>
      <c r="Z189">
        <f t="shared" si="61"/>
        <v>286.46631405856999</v>
      </c>
    </row>
    <row r="190" spans="1:26" x14ac:dyDescent="0.25">
      <c r="A190">
        <v>190</v>
      </c>
      <c r="B190" s="1">
        <f t="shared" ca="1" si="43"/>
        <v>74</v>
      </c>
      <c r="D190" s="2" t="str">
        <f t="shared" ca="1" si="42"/>
        <v>Lose</v>
      </c>
      <c r="M190">
        <f t="shared" si="57"/>
        <v>78.256341194996679</v>
      </c>
      <c r="N190">
        <f t="shared" ca="1" si="58"/>
        <v>0</v>
      </c>
      <c r="O190">
        <f t="shared" si="62"/>
        <v>6.59890900073641</v>
      </c>
      <c r="P190">
        <f t="shared" ca="1" si="56"/>
        <v>132</v>
      </c>
      <c r="Q190">
        <f t="shared" si="59"/>
        <v>120.96000000000001</v>
      </c>
      <c r="R190">
        <f t="shared" si="49"/>
        <v>114.3610909992636</v>
      </c>
      <c r="S190">
        <f t="shared" si="50"/>
        <v>127.55890900073642</v>
      </c>
      <c r="T190">
        <f t="shared" si="51"/>
        <v>-6.5989090007364126</v>
      </c>
      <c r="U190">
        <f t="shared" si="52"/>
        <v>6.5989090007364126</v>
      </c>
      <c r="V190">
        <f t="shared" ca="1" si="53"/>
        <v>11.039999999999992</v>
      </c>
      <c r="W190">
        <f t="shared" ca="1" si="54"/>
        <v>717.22840164204229</v>
      </c>
      <c r="X190">
        <f t="shared" si="55"/>
        <v>78.256341194996679</v>
      </c>
      <c r="Y190">
        <f t="shared" si="60"/>
        <v>20.817254899852777</v>
      </c>
      <c r="Z190">
        <f t="shared" si="61"/>
        <v>294.18167605139161</v>
      </c>
    </row>
    <row r="191" spans="1:26" x14ac:dyDescent="0.25">
      <c r="A191">
        <v>191</v>
      </c>
      <c r="B191" s="1">
        <f t="shared" ca="1" si="43"/>
        <v>99</v>
      </c>
      <c r="D191" s="2" t="str">
        <f t="shared" ca="1" si="42"/>
        <v>Lose</v>
      </c>
      <c r="M191">
        <f t="shared" si="57"/>
        <v>80.082599295129583</v>
      </c>
      <c r="N191">
        <f t="shared" ca="1" si="58"/>
        <v>0</v>
      </c>
      <c r="O191">
        <f t="shared" si="62"/>
        <v>6.6163434010033066</v>
      </c>
      <c r="P191">
        <f t="shared" ca="1" si="56"/>
        <v>132</v>
      </c>
      <c r="Q191">
        <f t="shared" si="59"/>
        <v>121.60000000000001</v>
      </c>
      <c r="R191">
        <f t="shared" si="49"/>
        <v>114.9836565989967</v>
      </c>
      <c r="S191">
        <f t="shared" si="50"/>
        <v>128.21634340100331</v>
      </c>
      <c r="T191">
        <f t="shared" si="51"/>
        <v>-6.6163434010033058</v>
      </c>
      <c r="U191">
        <f t="shared" si="52"/>
        <v>6.6163434010033058</v>
      </c>
      <c r="V191">
        <f t="shared" ca="1" si="53"/>
        <v>10.399999999999991</v>
      </c>
      <c r="W191">
        <f t="shared" ca="1" si="54"/>
        <v>645.50556147783789</v>
      </c>
      <c r="X191">
        <f t="shared" si="55"/>
        <v>80.082599295129583</v>
      </c>
      <c r="Y191">
        <f t="shared" si="60"/>
        <v>21.228664373542333</v>
      </c>
      <c r="Z191">
        <f t="shared" si="61"/>
        <v>302.10203510764455</v>
      </c>
    </row>
    <row r="192" spans="1:26" x14ac:dyDescent="0.25">
      <c r="A192">
        <v>192</v>
      </c>
      <c r="B192" s="1">
        <f t="shared" ca="1" si="43"/>
        <v>74</v>
      </c>
      <c r="D192" s="2" t="str">
        <f t="shared" ca="1" si="42"/>
        <v>Lose</v>
      </c>
      <c r="M192">
        <f t="shared" si="57"/>
        <v>81.951476544041668</v>
      </c>
      <c r="N192">
        <f t="shared" ca="1" si="58"/>
        <v>0</v>
      </c>
      <c r="O192">
        <f t="shared" si="62"/>
        <v>6.6337319813209215</v>
      </c>
      <c r="P192">
        <f t="shared" ca="1" si="56"/>
        <v>132</v>
      </c>
      <c r="Q192">
        <f t="shared" si="59"/>
        <v>122.24000000000001</v>
      </c>
      <c r="R192">
        <f t="shared" si="49"/>
        <v>115.60626801867909</v>
      </c>
      <c r="S192">
        <f t="shared" si="50"/>
        <v>128.87373198132093</v>
      </c>
      <c r="T192">
        <f t="shared" si="51"/>
        <v>-6.6337319813209206</v>
      </c>
      <c r="U192">
        <f t="shared" si="52"/>
        <v>6.6337319813209206</v>
      </c>
      <c r="V192">
        <f t="shared" ca="1" si="53"/>
        <v>9.7599999999999909</v>
      </c>
      <c r="W192">
        <f t="shared" ca="1" si="54"/>
        <v>580.95500533005429</v>
      </c>
      <c r="X192">
        <f t="shared" si="55"/>
        <v>81.951476544041668</v>
      </c>
      <c r="Y192">
        <f t="shared" si="60"/>
        <v>21.648403544538727</v>
      </c>
      <c r="Z192">
        <f t="shared" si="61"/>
        <v>310.23278432200505</v>
      </c>
    </row>
    <row r="193" spans="1:26" x14ac:dyDescent="0.25">
      <c r="A193">
        <v>193</v>
      </c>
      <c r="B193" s="1">
        <f t="shared" ca="1" si="43"/>
        <v>51</v>
      </c>
      <c r="D193" s="2" t="str">
        <f t="shared" ref="D193:D200" ca="1" si="63">IF((B193&lt;=$F$9),"Win","Lose")</f>
        <v>Win</v>
      </c>
      <c r="M193">
        <f t="shared" si="57"/>
        <v>83.863967539288652</v>
      </c>
      <c r="N193">
        <f t="shared" ca="1" si="58"/>
        <v>0</v>
      </c>
      <c r="O193">
        <f t="shared" si="62"/>
        <v>6.6510751010644888</v>
      </c>
      <c r="P193">
        <f t="shared" ca="1" si="56"/>
        <v>132</v>
      </c>
      <c r="Q193">
        <f t="shared" si="59"/>
        <v>122.88</v>
      </c>
      <c r="R193">
        <f t="shared" si="49"/>
        <v>116.2289248989355</v>
      </c>
      <c r="S193">
        <f t="shared" si="50"/>
        <v>129.53107510106449</v>
      </c>
      <c r="T193">
        <f t="shared" si="51"/>
        <v>-6.6510751010644924</v>
      </c>
      <c r="U193">
        <f t="shared" si="52"/>
        <v>6.6510751010644924</v>
      </c>
      <c r="V193">
        <f t="shared" ca="1" si="53"/>
        <v>9.1200000000000045</v>
      </c>
      <c r="W193">
        <f t="shared" ca="1" si="54"/>
        <v>522.85950479705002</v>
      </c>
      <c r="X193">
        <f t="shared" si="55"/>
        <v>83.863967539288652</v>
      </c>
      <c r="Y193">
        <f t="shared" si="60"/>
        <v>22.076643313011726</v>
      </c>
      <c r="Z193">
        <f t="shared" si="61"/>
        <v>318.57945756117698</v>
      </c>
    </row>
    <row r="194" spans="1:26" x14ac:dyDescent="0.25">
      <c r="A194">
        <v>194</v>
      </c>
      <c r="B194" s="1">
        <f t="shared" ref="B194:B200" ca="1" si="64">RANDBETWEEN(0, 100)</f>
        <v>76</v>
      </c>
      <c r="D194" s="2" t="str">
        <f t="shared" ca="1" si="63"/>
        <v>Lose</v>
      </c>
      <c r="M194">
        <f t="shared" si="57"/>
        <v>85.82109008922076</v>
      </c>
      <c r="N194">
        <f t="shared" ref="N194:N201" ca="1" si="65">IF(D193 = "Win", 1, 0)</f>
        <v>1</v>
      </c>
      <c r="O194">
        <f t="shared" si="62"/>
        <v>6.668373114935906</v>
      </c>
      <c r="P194">
        <f t="shared" ca="1" si="56"/>
        <v>133</v>
      </c>
      <c r="Q194">
        <f t="shared" ref="Q194:Q201" si="66">$F$8*A193</f>
        <v>123.52</v>
      </c>
      <c r="R194">
        <f t="shared" si="49"/>
        <v>116.85162688506409</v>
      </c>
      <c r="S194">
        <f t="shared" si="50"/>
        <v>130.1883731149359</v>
      </c>
      <c r="T194">
        <f t="shared" si="51"/>
        <v>-6.6683731149359033</v>
      </c>
      <c r="U194">
        <f t="shared" si="52"/>
        <v>6.6683731149359033</v>
      </c>
      <c r="V194">
        <f t="shared" ca="1" si="53"/>
        <v>9.480000000000004</v>
      </c>
      <c r="W194">
        <f t="shared" ca="1" si="54"/>
        <v>575.14545527675489</v>
      </c>
      <c r="X194">
        <f t="shared" si="55"/>
        <v>85.82109008922076</v>
      </c>
      <c r="Y194">
        <f t="shared" ref="Y194:Y201" si="67">M194/$I$5^U194</f>
        <v>22.513558122430322</v>
      </c>
      <c r="Z194">
        <f t="shared" ref="Z194:Z201" si="68">M194*$I$5^U194</f>
        <v>327.14773311483435</v>
      </c>
    </row>
    <row r="195" spans="1:26" x14ac:dyDescent="0.25">
      <c r="A195">
        <v>195</v>
      </c>
      <c r="B195" s="1">
        <f t="shared" ca="1" si="64"/>
        <v>58</v>
      </c>
      <c r="D195" s="2" t="str">
        <f t="shared" ca="1" si="63"/>
        <v>Win</v>
      </c>
      <c r="M195">
        <f t="shared" si="57"/>
        <v>87.823885754649822</v>
      </c>
      <c r="N195">
        <f t="shared" ca="1" si="65"/>
        <v>0</v>
      </c>
      <c r="O195">
        <f t="shared" ref="O195:O201" si="69">SQRT(A194*$F$8*(1-$F$8))</f>
        <v>6.6856263730483771</v>
      </c>
      <c r="P195">
        <f t="shared" ca="1" si="56"/>
        <v>133</v>
      </c>
      <c r="Q195">
        <f t="shared" si="66"/>
        <v>124.16</v>
      </c>
      <c r="R195">
        <f t="shared" ref="R195:R201" si="70">Q195-O195</f>
        <v>117.47437362695162</v>
      </c>
      <c r="S195">
        <f t="shared" ref="S195:S201" si="71">Q195+O195</f>
        <v>130.84562637304836</v>
      </c>
      <c r="T195">
        <f t="shared" ref="T195:T201" si="72">R195-Q195</f>
        <v>-6.6856263730483789</v>
      </c>
      <c r="U195">
        <f t="shared" ref="U195:U201" si="73">S195-Q195</f>
        <v>6.6856263730483647</v>
      </c>
      <c r="V195">
        <f t="shared" ref="V195:V201" ca="1" si="74">P195-Q195</f>
        <v>8.8400000000000034</v>
      </c>
      <c r="W195">
        <f t="shared" ref="W195:W201" ca="1" si="75">M195*$I$5^V195</f>
        <v>517.63090974907936</v>
      </c>
      <c r="X195">
        <f t="shared" ref="X195:X201" si="76">M195</f>
        <v>87.823885754649822</v>
      </c>
      <c r="Y195">
        <f t="shared" si="67"/>
        <v>22.959326033586677</v>
      </c>
      <c r="Z195">
        <f t="shared" si="68"/>
        <v>335.94343744074018</v>
      </c>
    </row>
    <row r="196" spans="1:26" x14ac:dyDescent="0.25">
      <c r="A196">
        <v>196</v>
      </c>
      <c r="B196" s="1">
        <f t="shared" ca="1" si="64"/>
        <v>28</v>
      </c>
      <c r="D196" s="2" t="str">
        <f t="shared" ca="1" si="63"/>
        <v>Win</v>
      </c>
      <c r="M196">
        <f t="shared" si="57"/>
        <v>89.873420403157411</v>
      </c>
      <c r="N196">
        <f t="shared" ca="1" si="65"/>
        <v>1</v>
      </c>
      <c r="O196">
        <f t="shared" si="69"/>
        <v>6.7028352210090913</v>
      </c>
      <c r="P196">
        <f t="shared" ref="P196:P201" ca="1" si="77">P195+N196</f>
        <v>134</v>
      </c>
      <c r="Q196">
        <f t="shared" si="66"/>
        <v>124.8</v>
      </c>
      <c r="R196">
        <f t="shared" si="70"/>
        <v>118.0971647789909</v>
      </c>
      <c r="S196">
        <f t="shared" si="71"/>
        <v>131.50283522100909</v>
      </c>
      <c r="T196">
        <f t="shared" si="72"/>
        <v>-6.7028352210090958</v>
      </c>
      <c r="U196">
        <f t="shared" si="73"/>
        <v>6.7028352210090958</v>
      </c>
      <c r="V196">
        <f t="shared" ca="1" si="74"/>
        <v>9.2000000000000028</v>
      </c>
      <c r="W196">
        <f t="shared" ca="1" si="75"/>
        <v>569.39400072398723</v>
      </c>
      <c r="X196">
        <f t="shared" si="76"/>
        <v>89.873420403157411</v>
      </c>
      <c r="Y196">
        <f t="shared" si="67"/>
        <v>23.414128800177185</v>
      </c>
      <c r="Z196">
        <f t="shared" si="68"/>
        <v>344.97254900645913</v>
      </c>
    </row>
    <row r="197" spans="1:26" x14ac:dyDescent="0.25">
      <c r="A197">
        <v>197</v>
      </c>
      <c r="B197" s="1">
        <f t="shared" ca="1" si="64"/>
        <v>73</v>
      </c>
      <c r="D197" s="2" t="str">
        <f t="shared" ca="1" si="63"/>
        <v>Lose</v>
      </c>
      <c r="M197">
        <f t="shared" si="57"/>
        <v>91.970784776338846</v>
      </c>
      <c r="N197">
        <f t="shared" ca="1" si="65"/>
        <v>1</v>
      </c>
      <c r="O197">
        <f t="shared" si="69"/>
        <v>6.72</v>
      </c>
      <c r="P197">
        <f t="shared" ca="1" si="77"/>
        <v>135</v>
      </c>
      <c r="Q197">
        <f t="shared" si="66"/>
        <v>125.44</v>
      </c>
      <c r="R197">
        <f t="shared" si="70"/>
        <v>118.72</v>
      </c>
      <c r="S197">
        <f t="shared" si="71"/>
        <v>132.16</v>
      </c>
      <c r="T197">
        <f t="shared" si="72"/>
        <v>-6.7199999999999989</v>
      </c>
      <c r="U197">
        <f t="shared" si="73"/>
        <v>6.7199999999999989</v>
      </c>
      <c r="V197">
        <f t="shared" ca="1" si="74"/>
        <v>9.5600000000000023</v>
      </c>
      <c r="W197">
        <f t="shared" ca="1" si="75"/>
        <v>626.33340079638583</v>
      </c>
      <c r="X197">
        <f t="shared" si="76"/>
        <v>91.970784776338846</v>
      </c>
      <c r="Y197">
        <f t="shared" si="67"/>
        <v>23.878151945973844</v>
      </c>
      <c r="Z197">
        <f t="shared" si="68"/>
        <v>354.2412022301362</v>
      </c>
    </row>
    <row r="198" spans="1:26" x14ac:dyDescent="0.25">
      <c r="A198">
        <v>198</v>
      </c>
      <c r="B198" s="1">
        <f t="shared" ca="1" si="64"/>
        <v>87</v>
      </c>
      <c r="D198" s="2" t="str">
        <f t="shared" ca="1" si="63"/>
        <v>Lose</v>
      </c>
      <c r="M198">
        <f t="shared" si="57"/>
        <v>94.117095070284833</v>
      </c>
      <c r="N198">
        <f t="shared" ca="1" si="65"/>
        <v>0</v>
      </c>
      <c r="O198">
        <f t="shared" si="69"/>
        <v>6.7371210468567355</v>
      </c>
      <c r="P198">
        <f t="shared" ca="1" si="77"/>
        <v>135</v>
      </c>
      <c r="Q198">
        <f t="shared" si="66"/>
        <v>126.08</v>
      </c>
      <c r="R198">
        <f t="shared" si="70"/>
        <v>119.34287895314327</v>
      </c>
      <c r="S198">
        <f t="shared" si="71"/>
        <v>132.81712104685673</v>
      </c>
      <c r="T198">
        <f t="shared" si="72"/>
        <v>-6.7371210468567284</v>
      </c>
      <c r="U198">
        <f t="shared" si="73"/>
        <v>6.7371210468567284</v>
      </c>
      <c r="V198">
        <f t="shared" ca="1" si="74"/>
        <v>8.9200000000000017</v>
      </c>
      <c r="W198">
        <f t="shared" ca="1" si="75"/>
        <v>563.7000607167472</v>
      </c>
      <c r="X198">
        <f t="shared" si="76"/>
        <v>94.117095070284833</v>
      </c>
      <c r="Y198">
        <f t="shared" si="67"/>
        <v>24.351584843617868</v>
      </c>
      <c r="Z198">
        <f t="shared" si="68"/>
        <v>363.75569152291007</v>
      </c>
    </row>
    <row r="199" spans="1:26" x14ac:dyDescent="0.25">
      <c r="A199">
        <v>199</v>
      </c>
      <c r="B199" s="1">
        <f t="shared" ca="1" si="64"/>
        <v>70</v>
      </c>
      <c r="D199" s="2" t="str">
        <f t="shared" ca="1" si="63"/>
        <v>Lose</v>
      </c>
      <c r="M199">
        <f t="shared" si="57"/>
        <v>96.31349352960963</v>
      </c>
      <c r="N199">
        <f t="shared" ca="1" si="65"/>
        <v>0</v>
      </c>
      <c r="O199">
        <f t="shared" si="69"/>
        <v>6.7541986941457388</v>
      </c>
      <c r="P199">
        <f t="shared" ca="1" si="77"/>
        <v>135</v>
      </c>
      <c r="Q199">
        <f t="shared" si="66"/>
        <v>126.72</v>
      </c>
      <c r="R199">
        <f t="shared" si="70"/>
        <v>119.96580130585426</v>
      </c>
      <c r="S199">
        <f t="shared" si="71"/>
        <v>133.47419869414574</v>
      </c>
      <c r="T199">
        <f t="shared" si="72"/>
        <v>-6.7541986941457424</v>
      </c>
      <c r="U199">
        <f t="shared" si="73"/>
        <v>6.7541986941457424</v>
      </c>
      <c r="V199">
        <f t="shared" ca="1" si="74"/>
        <v>8.2800000000000011</v>
      </c>
      <c r="W199">
        <f t="shared" ca="1" si="75"/>
        <v>507.33005464507232</v>
      </c>
      <c r="X199">
        <f t="shared" si="76"/>
        <v>96.31349352960963</v>
      </c>
      <c r="Y199">
        <f t="shared" si="67"/>
        <v>24.834620795072006</v>
      </c>
      <c r="Z199">
        <f t="shared" si="68"/>
        <v>373.52247543553688</v>
      </c>
    </row>
    <row r="200" spans="1:26" x14ac:dyDescent="0.25">
      <c r="A200">
        <v>200</v>
      </c>
      <c r="B200" s="1">
        <f t="shared" ca="1" si="64"/>
        <v>72</v>
      </c>
      <c r="D200" s="2" t="str">
        <f t="shared" ca="1" si="63"/>
        <v>Lose</v>
      </c>
      <c r="M200">
        <f t="shared" ref="M200:M201" si="78">1*$J$5^A199</f>
        <v>98.561149055342227</v>
      </c>
      <c r="N200">
        <f t="shared" ca="1" si="65"/>
        <v>0</v>
      </c>
      <c r="O200">
        <f t="shared" si="69"/>
        <v>6.7712332702396241</v>
      </c>
      <c r="P200">
        <f t="shared" ca="1" si="77"/>
        <v>135</v>
      </c>
      <c r="Q200">
        <f t="shared" si="66"/>
        <v>127.36</v>
      </c>
      <c r="R200">
        <f t="shared" si="70"/>
        <v>120.58876672976038</v>
      </c>
      <c r="S200">
        <f t="shared" si="71"/>
        <v>134.13123327023962</v>
      </c>
      <c r="T200">
        <f t="shared" si="72"/>
        <v>-6.7712332702396196</v>
      </c>
      <c r="U200">
        <f t="shared" si="73"/>
        <v>6.7712332702396196</v>
      </c>
      <c r="V200">
        <f t="shared" ca="1" si="74"/>
        <v>7.6400000000000006</v>
      </c>
      <c r="W200">
        <f t="shared" ca="1" si="75"/>
        <v>456.59704918056502</v>
      </c>
      <c r="X200">
        <f t="shared" si="76"/>
        <v>98.561149055342227</v>
      </c>
      <c r="Y200">
        <f t="shared" si="67"/>
        <v>25.327457113765679</v>
      </c>
      <c r="Z200">
        <f t="shared" si="68"/>
        <v>383.54818091191584</v>
      </c>
    </row>
    <row r="201" spans="1:26" x14ac:dyDescent="0.25">
      <c r="M201">
        <f t="shared" si="78"/>
        <v>100.86125782700347</v>
      </c>
      <c r="N201">
        <f t="shared" ca="1" si="65"/>
        <v>0</v>
      </c>
      <c r="O201">
        <f t="shared" si="69"/>
        <v>6.7882250993908562</v>
      </c>
      <c r="P201">
        <f t="shared" ca="1" si="77"/>
        <v>135</v>
      </c>
      <c r="Q201">
        <f t="shared" si="66"/>
        <v>128</v>
      </c>
      <c r="R201">
        <f t="shared" si="70"/>
        <v>121.21177490060914</v>
      </c>
      <c r="S201">
        <f t="shared" si="71"/>
        <v>134.78822509939084</v>
      </c>
      <c r="T201">
        <f t="shared" si="72"/>
        <v>-6.7882250993908571</v>
      </c>
      <c r="U201">
        <f t="shared" si="73"/>
        <v>6.7882250993908428</v>
      </c>
      <c r="V201">
        <f t="shared" ca="1" si="74"/>
        <v>7</v>
      </c>
      <c r="W201">
        <f t="shared" ca="1" si="75"/>
        <v>410.93734426250847</v>
      </c>
      <c r="X201">
        <f t="shared" si="76"/>
        <v>100.86125782700347</v>
      </c>
      <c r="Y201">
        <f t="shared" si="67"/>
        <v>25.830295208467749</v>
      </c>
      <c r="Z201">
        <f t="shared" si="68"/>
        <v>393.83960765227079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3D42D-5E68-4DF7-B51D-54FB0667140D}">
  <dimension ref="C1:N102"/>
  <sheetViews>
    <sheetView tabSelected="1" topLeftCell="A25" workbookViewId="0">
      <selection activeCell="H1" sqref="H1:I102"/>
    </sheetView>
  </sheetViews>
  <sheetFormatPr defaultRowHeight="15" x14ac:dyDescent="0.25"/>
  <cols>
    <col min="8" max="8" width="10.7109375" style="3" customWidth="1"/>
    <col min="9" max="9" width="11" style="8" customWidth="1"/>
    <col min="12" max="12" width="15.140625" style="8" customWidth="1"/>
  </cols>
  <sheetData>
    <row r="1" spans="3:14" x14ac:dyDescent="0.25">
      <c r="H1" s="3" t="s">
        <v>28</v>
      </c>
      <c r="K1" t="s">
        <v>29</v>
      </c>
      <c r="N1" s="3">
        <v>0.2</v>
      </c>
    </row>
    <row r="2" spans="3:14" x14ac:dyDescent="0.25">
      <c r="C2" t="s">
        <v>24</v>
      </c>
      <c r="H2" s="3" t="s">
        <v>25</v>
      </c>
      <c r="I2" s="8" t="s">
        <v>26</v>
      </c>
      <c r="K2" t="s">
        <v>25</v>
      </c>
      <c r="L2" s="8" t="s">
        <v>26</v>
      </c>
    </row>
    <row r="3" spans="3:14" ht="17.25" x14ac:dyDescent="0.3">
      <c r="C3" t="s">
        <v>25</v>
      </c>
      <c r="D3" t="s">
        <v>26</v>
      </c>
      <c r="E3" t="s">
        <v>27</v>
      </c>
      <c r="H3" s="3">
        <v>0.01</v>
      </c>
      <c r="I3" s="9">
        <f>(1 - H3) / H3</f>
        <v>99</v>
      </c>
      <c r="K3" s="3">
        <v>0.01</v>
      </c>
      <c r="L3" s="10">
        <f>(K3*(1-$N$1))/$N$1</f>
        <v>0.04</v>
      </c>
    </row>
    <row r="4" spans="3:14" ht="17.25" x14ac:dyDescent="0.3">
      <c r="C4" s="3">
        <v>0.01</v>
      </c>
      <c r="D4">
        <v>99</v>
      </c>
      <c r="E4" s="7">
        <f>((C4 * D4) - (1 - C4)) / D4</f>
        <v>0</v>
      </c>
      <c r="H4" s="3">
        <v>0.02</v>
      </c>
      <c r="I4" s="9">
        <f t="shared" ref="I4:I67" si="0">(1 - H4) / H4</f>
        <v>49</v>
      </c>
      <c r="K4" s="3">
        <v>0.02</v>
      </c>
      <c r="L4" s="10">
        <f t="shared" ref="L4:L67" si="1">(K4*(1-$N$1))/$N$1</f>
        <v>0.08</v>
      </c>
    </row>
    <row r="5" spans="3:14" ht="17.25" x14ac:dyDescent="0.3">
      <c r="H5" s="3">
        <v>0.03</v>
      </c>
      <c r="I5" s="9">
        <f t="shared" si="0"/>
        <v>32.333333333333336</v>
      </c>
      <c r="K5" s="3">
        <v>0.03</v>
      </c>
      <c r="L5" s="10">
        <f t="shared" si="1"/>
        <v>0.12</v>
      </c>
    </row>
    <row r="6" spans="3:14" ht="17.25" x14ac:dyDescent="0.3">
      <c r="H6" s="3">
        <v>0.04</v>
      </c>
      <c r="I6" s="9">
        <f t="shared" si="0"/>
        <v>24</v>
      </c>
      <c r="K6" s="3">
        <v>0.04</v>
      </c>
      <c r="L6" s="10">
        <f t="shared" si="1"/>
        <v>0.16</v>
      </c>
    </row>
    <row r="7" spans="3:14" ht="17.25" x14ac:dyDescent="0.3">
      <c r="H7" s="3">
        <v>0.05</v>
      </c>
      <c r="I7" s="9">
        <f t="shared" si="0"/>
        <v>18.999999999999996</v>
      </c>
      <c r="K7" s="3">
        <v>0.05</v>
      </c>
      <c r="L7" s="10">
        <f t="shared" si="1"/>
        <v>0.20000000000000004</v>
      </c>
    </row>
    <row r="8" spans="3:14" ht="17.25" x14ac:dyDescent="0.3">
      <c r="H8" s="3">
        <v>0.06</v>
      </c>
      <c r="I8" s="9">
        <f t="shared" si="0"/>
        <v>15.666666666666666</v>
      </c>
      <c r="K8" s="3">
        <v>0.06</v>
      </c>
      <c r="L8" s="10">
        <f t="shared" si="1"/>
        <v>0.24</v>
      </c>
    </row>
    <row r="9" spans="3:14" ht="17.25" x14ac:dyDescent="0.3">
      <c r="H9" s="3">
        <v>7.0000000000000007E-2</v>
      </c>
      <c r="I9" s="9">
        <f t="shared" si="0"/>
        <v>13.285714285714283</v>
      </c>
      <c r="K9" s="3">
        <v>7.0000000000000007E-2</v>
      </c>
      <c r="L9" s="10">
        <f t="shared" si="1"/>
        <v>0.28000000000000003</v>
      </c>
    </row>
    <row r="10" spans="3:14" ht="17.25" x14ac:dyDescent="0.3">
      <c r="H10" s="3">
        <v>0.08</v>
      </c>
      <c r="I10" s="9">
        <f t="shared" si="0"/>
        <v>11.5</v>
      </c>
      <c r="K10" s="3">
        <v>0.08</v>
      </c>
      <c r="L10" s="10">
        <f t="shared" si="1"/>
        <v>0.32</v>
      </c>
    </row>
    <row r="11" spans="3:14" ht="17.25" x14ac:dyDescent="0.3">
      <c r="H11" s="3">
        <v>0.09</v>
      </c>
      <c r="I11" s="9">
        <f t="shared" si="0"/>
        <v>10.111111111111112</v>
      </c>
      <c r="K11" s="3">
        <v>0.09</v>
      </c>
      <c r="L11" s="10">
        <f t="shared" si="1"/>
        <v>0.35999999999999993</v>
      </c>
    </row>
    <row r="12" spans="3:14" ht="17.25" x14ac:dyDescent="0.3">
      <c r="H12" s="3">
        <v>0.1</v>
      </c>
      <c r="I12" s="9">
        <f t="shared" si="0"/>
        <v>9</v>
      </c>
      <c r="K12" s="3">
        <v>0.1</v>
      </c>
      <c r="L12" s="10">
        <f t="shared" si="1"/>
        <v>0.40000000000000008</v>
      </c>
    </row>
    <row r="13" spans="3:14" ht="17.25" x14ac:dyDescent="0.3">
      <c r="H13" s="3">
        <v>0.11</v>
      </c>
      <c r="I13" s="9">
        <f t="shared" si="0"/>
        <v>8.0909090909090917</v>
      </c>
      <c r="K13" s="3">
        <v>0.11</v>
      </c>
      <c r="L13" s="10">
        <f t="shared" si="1"/>
        <v>0.44</v>
      </c>
    </row>
    <row r="14" spans="3:14" ht="17.25" x14ac:dyDescent="0.3">
      <c r="H14" s="3">
        <v>0.12</v>
      </c>
      <c r="I14" s="9">
        <f t="shared" si="0"/>
        <v>7.3333333333333339</v>
      </c>
      <c r="K14" s="3">
        <v>0.12</v>
      </c>
      <c r="L14" s="10">
        <f t="shared" si="1"/>
        <v>0.48</v>
      </c>
    </row>
    <row r="15" spans="3:14" ht="17.25" x14ac:dyDescent="0.3">
      <c r="H15" s="3">
        <v>0.13</v>
      </c>
      <c r="I15" s="9">
        <f t="shared" si="0"/>
        <v>6.6923076923076916</v>
      </c>
      <c r="K15" s="3">
        <v>0.13</v>
      </c>
      <c r="L15" s="10">
        <f t="shared" si="1"/>
        <v>0.52</v>
      </c>
    </row>
    <row r="16" spans="3:14" ht="17.25" x14ac:dyDescent="0.3">
      <c r="H16" s="3">
        <v>0.14000000000000001</v>
      </c>
      <c r="I16" s="9">
        <f t="shared" si="0"/>
        <v>6.1428571428571423</v>
      </c>
      <c r="K16" s="3">
        <v>0.14000000000000001</v>
      </c>
      <c r="L16" s="10">
        <f t="shared" si="1"/>
        <v>0.56000000000000005</v>
      </c>
    </row>
    <row r="17" spans="8:12" ht="17.25" x14ac:dyDescent="0.3">
      <c r="H17" s="3">
        <v>0.15</v>
      </c>
      <c r="I17" s="9">
        <f t="shared" si="0"/>
        <v>5.666666666666667</v>
      </c>
      <c r="K17" s="3">
        <v>0.15</v>
      </c>
      <c r="L17" s="10">
        <f t="shared" si="1"/>
        <v>0.6</v>
      </c>
    </row>
    <row r="18" spans="8:12" ht="17.25" x14ac:dyDescent="0.3">
      <c r="H18" s="3">
        <v>0.16</v>
      </c>
      <c r="I18" s="9">
        <f t="shared" si="0"/>
        <v>5.25</v>
      </c>
      <c r="K18" s="3">
        <v>0.16</v>
      </c>
      <c r="L18" s="10">
        <f t="shared" si="1"/>
        <v>0.64</v>
      </c>
    </row>
    <row r="19" spans="8:12" ht="17.25" x14ac:dyDescent="0.3">
      <c r="H19" s="3">
        <v>0.17</v>
      </c>
      <c r="I19" s="9">
        <f t="shared" si="0"/>
        <v>4.8823529411764701</v>
      </c>
      <c r="K19" s="3">
        <v>0.17</v>
      </c>
      <c r="L19" s="10">
        <f t="shared" si="1"/>
        <v>0.68</v>
      </c>
    </row>
    <row r="20" spans="8:12" ht="17.25" x14ac:dyDescent="0.3">
      <c r="H20" s="3">
        <v>0.18</v>
      </c>
      <c r="I20" s="9">
        <f t="shared" si="0"/>
        <v>4.5555555555555562</v>
      </c>
      <c r="K20" s="3">
        <v>0.18</v>
      </c>
      <c r="L20" s="10">
        <f t="shared" si="1"/>
        <v>0.71999999999999986</v>
      </c>
    </row>
    <row r="21" spans="8:12" ht="17.25" x14ac:dyDescent="0.3">
      <c r="H21" s="3">
        <v>0.19</v>
      </c>
      <c r="I21" s="9">
        <f t="shared" si="0"/>
        <v>4.2631578947368425</v>
      </c>
      <c r="K21" s="3">
        <v>0.19</v>
      </c>
      <c r="L21" s="10">
        <f t="shared" si="1"/>
        <v>0.76000000000000012</v>
      </c>
    </row>
    <row r="22" spans="8:12" ht="17.25" x14ac:dyDescent="0.3">
      <c r="H22" s="3">
        <v>0.2</v>
      </c>
      <c r="I22" s="9">
        <f t="shared" si="0"/>
        <v>4</v>
      </c>
      <c r="K22" s="3">
        <v>0.2</v>
      </c>
      <c r="L22" s="10">
        <f t="shared" si="1"/>
        <v>0.80000000000000016</v>
      </c>
    </row>
    <row r="23" spans="8:12" ht="17.25" x14ac:dyDescent="0.3">
      <c r="H23" s="3">
        <v>0.21</v>
      </c>
      <c r="I23" s="9">
        <f t="shared" si="0"/>
        <v>3.7619047619047623</v>
      </c>
      <c r="K23" s="3">
        <v>0.21</v>
      </c>
      <c r="L23" s="10">
        <f t="shared" si="1"/>
        <v>0.84</v>
      </c>
    </row>
    <row r="24" spans="8:12" ht="17.25" x14ac:dyDescent="0.3">
      <c r="H24" s="3">
        <v>0.22</v>
      </c>
      <c r="I24" s="9">
        <f t="shared" si="0"/>
        <v>3.5454545454545454</v>
      </c>
      <c r="K24" s="3">
        <v>0.22</v>
      </c>
      <c r="L24" s="10">
        <f t="shared" si="1"/>
        <v>0.88</v>
      </c>
    </row>
    <row r="25" spans="8:12" ht="17.25" x14ac:dyDescent="0.3">
      <c r="H25" s="3">
        <v>0.23</v>
      </c>
      <c r="I25" s="9">
        <f t="shared" si="0"/>
        <v>3.3478260869565215</v>
      </c>
      <c r="K25" s="3">
        <v>0.23</v>
      </c>
      <c r="L25" s="10">
        <f t="shared" si="1"/>
        <v>0.92</v>
      </c>
    </row>
    <row r="26" spans="8:12" ht="17.25" x14ac:dyDescent="0.3">
      <c r="H26" s="3">
        <v>0.24</v>
      </c>
      <c r="I26" s="9">
        <f t="shared" si="0"/>
        <v>3.166666666666667</v>
      </c>
      <c r="K26" s="3">
        <v>0.24</v>
      </c>
      <c r="L26" s="10">
        <f t="shared" si="1"/>
        <v>0.96</v>
      </c>
    </row>
    <row r="27" spans="8:12" ht="17.25" x14ac:dyDescent="0.3">
      <c r="H27" s="3">
        <v>0.25</v>
      </c>
      <c r="I27" s="9">
        <f t="shared" si="0"/>
        <v>3</v>
      </c>
      <c r="K27" s="3">
        <v>0.25</v>
      </c>
      <c r="L27" s="10">
        <f t="shared" si="1"/>
        <v>1</v>
      </c>
    </row>
    <row r="28" spans="8:12" ht="17.25" x14ac:dyDescent="0.3">
      <c r="H28" s="3">
        <v>0.26</v>
      </c>
      <c r="I28" s="9">
        <f t="shared" si="0"/>
        <v>2.8461538461538458</v>
      </c>
      <c r="K28" s="3">
        <v>0.26</v>
      </c>
      <c r="L28" s="10">
        <f t="shared" si="1"/>
        <v>1.04</v>
      </c>
    </row>
    <row r="29" spans="8:12" ht="17.25" x14ac:dyDescent="0.3">
      <c r="H29" s="3">
        <v>0.27</v>
      </c>
      <c r="I29" s="9">
        <f t="shared" si="0"/>
        <v>2.7037037037037033</v>
      </c>
      <c r="K29" s="3">
        <v>0.27</v>
      </c>
      <c r="L29" s="10">
        <f t="shared" si="1"/>
        <v>1.08</v>
      </c>
    </row>
    <row r="30" spans="8:12" ht="17.25" x14ac:dyDescent="0.3">
      <c r="H30" s="3">
        <v>0.28000000000000003</v>
      </c>
      <c r="I30" s="9">
        <f t="shared" si="0"/>
        <v>2.5714285714285712</v>
      </c>
      <c r="K30" s="3">
        <v>0.28000000000000003</v>
      </c>
      <c r="L30" s="10">
        <f t="shared" si="1"/>
        <v>1.1200000000000001</v>
      </c>
    </row>
    <row r="31" spans="8:12" ht="17.25" x14ac:dyDescent="0.3">
      <c r="H31" s="3">
        <v>0.28999999999999998</v>
      </c>
      <c r="I31" s="9">
        <f t="shared" si="0"/>
        <v>2.4482758620689657</v>
      </c>
      <c r="K31" s="3">
        <v>0.28999999999999998</v>
      </c>
      <c r="L31" s="10">
        <f t="shared" si="1"/>
        <v>1.1599999999999999</v>
      </c>
    </row>
    <row r="32" spans="8:12" ht="17.25" x14ac:dyDescent="0.3">
      <c r="H32" s="3">
        <v>0.3</v>
      </c>
      <c r="I32" s="9">
        <f t="shared" si="0"/>
        <v>2.3333333333333335</v>
      </c>
      <c r="K32" s="3">
        <v>0.3</v>
      </c>
      <c r="L32" s="10">
        <f t="shared" si="1"/>
        <v>1.2</v>
      </c>
    </row>
    <row r="33" spans="8:12" ht="17.25" x14ac:dyDescent="0.3">
      <c r="H33" s="3">
        <v>0.31</v>
      </c>
      <c r="I33" s="9">
        <f t="shared" si="0"/>
        <v>2.225806451612903</v>
      </c>
      <c r="K33" s="3">
        <v>0.31</v>
      </c>
      <c r="L33" s="10">
        <f t="shared" si="1"/>
        <v>1.24</v>
      </c>
    </row>
    <row r="34" spans="8:12" ht="17.25" x14ac:dyDescent="0.3">
      <c r="H34" s="3">
        <v>0.32</v>
      </c>
      <c r="I34" s="9">
        <f t="shared" si="0"/>
        <v>2.1249999999999996</v>
      </c>
      <c r="K34" s="3">
        <v>0.32</v>
      </c>
      <c r="L34" s="10">
        <f t="shared" si="1"/>
        <v>1.28</v>
      </c>
    </row>
    <row r="35" spans="8:12" ht="17.25" x14ac:dyDescent="0.3">
      <c r="H35" s="3">
        <v>0.33</v>
      </c>
      <c r="I35" s="9">
        <f t="shared" si="0"/>
        <v>2.0303030303030298</v>
      </c>
      <c r="K35" s="3">
        <v>0.33</v>
      </c>
      <c r="L35" s="10">
        <f t="shared" si="1"/>
        <v>1.32</v>
      </c>
    </row>
    <row r="36" spans="8:12" ht="17.25" x14ac:dyDescent="0.3">
      <c r="H36" s="3">
        <v>0.34</v>
      </c>
      <c r="I36" s="9">
        <f t="shared" si="0"/>
        <v>1.9411764705882348</v>
      </c>
      <c r="K36" s="3">
        <v>0.34</v>
      </c>
      <c r="L36" s="10">
        <f t="shared" si="1"/>
        <v>1.36</v>
      </c>
    </row>
    <row r="37" spans="8:12" ht="17.25" x14ac:dyDescent="0.3">
      <c r="H37" s="3">
        <v>0.35</v>
      </c>
      <c r="I37" s="9">
        <f t="shared" si="0"/>
        <v>1.8571428571428574</v>
      </c>
      <c r="K37" s="3">
        <v>0.35</v>
      </c>
      <c r="L37" s="10">
        <f t="shared" si="1"/>
        <v>1.3999999999999997</v>
      </c>
    </row>
    <row r="38" spans="8:12" ht="17.25" x14ac:dyDescent="0.3">
      <c r="H38" s="3">
        <v>0.36</v>
      </c>
      <c r="I38" s="9">
        <f t="shared" si="0"/>
        <v>1.7777777777777779</v>
      </c>
      <c r="K38" s="3">
        <v>0.36</v>
      </c>
      <c r="L38" s="10">
        <f t="shared" si="1"/>
        <v>1.4399999999999997</v>
      </c>
    </row>
    <row r="39" spans="8:12" ht="17.25" x14ac:dyDescent="0.3">
      <c r="H39" s="3">
        <v>0.37</v>
      </c>
      <c r="I39" s="9">
        <f t="shared" si="0"/>
        <v>1.7027027027027026</v>
      </c>
      <c r="K39" s="3">
        <v>0.37</v>
      </c>
      <c r="L39" s="10">
        <f t="shared" si="1"/>
        <v>1.4799999999999998</v>
      </c>
    </row>
    <row r="40" spans="8:12" ht="17.25" x14ac:dyDescent="0.3">
      <c r="H40" s="3">
        <v>0.38</v>
      </c>
      <c r="I40" s="9">
        <f t="shared" si="0"/>
        <v>1.631578947368421</v>
      </c>
      <c r="K40" s="3">
        <v>0.38</v>
      </c>
      <c r="L40" s="10">
        <f t="shared" si="1"/>
        <v>1.5200000000000002</v>
      </c>
    </row>
    <row r="41" spans="8:12" ht="17.25" x14ac:dyDescent="0.3">
      <c r="H41" s="3">
        <v>0.39</v>
      </c>
      <c r="I41" s="9">
        <f t="shared" si="0"/>
        <v>1.5641025641025641</v>
      </c>
      <c r="K41" s="3">
        <v>0.39</v>
      </c>
      <c r="L41" s="10">
        <f t="shared" si="1"/>
        <v>1.5600000000000003</v>
      </c>
    </row>
    <row r="42" spans="8:12" ht="17.25" x14ac:dyDescent="0.3">
      <c r="H42" s="3">
        <v>0.4</v>
      </c>
      <c r="I42" s="9">
        <f t="shared" si="0"/>
        <v>1.4999999999999998</v>
      </c>
      <c r="K42" s="3">
        <v>0.4</v>
      </c>
      <c r="L42" s="10">
        <f t="shared" si="1"/>
        <v>1.6000000000000003</v>
      </c>
    </row>
    <row r="43" spans="8:12" ht="17.25" x14ac:dyDescent="0.3">
      <c r="H43" s="3">
        <v>0.41</v>
      </c>
      <c r="I43" s="9">
        <f t="shared" si="0"/>
        <v>1.4390243902439028</v>
      </c>
      <c r="K43" s="3">
        <v>0.41</v>
      </c>
      <c r="L43" s="10">
        <f t="shared" si="1"/>
        <v>1.64</v>
      </c>
    </row>
    <row r="44" spans="8:12" ht="17.25" x14ac:dyDescent="0.3">
      <c r="H44" s="3">
        <v>0.42</v>
      </c>
      <c r="I44" s="9">
        <f t="shared" si="0"/>
        <v>1.3809523809523812</v>
      </c>
      <c r="K44" s="3">
        <v>0.42</v>
      </c>
      <c r="L44" s="10">
        <f t="shared" si="1"/>
        <v>1.68</v>
      </c>
    </row>
    <row r="45" spans="8:12" ht="17.25" x14ac:dyDescent="0.3">
      <c r="H45" s="3">
        <v>0.43</v>
      </c>
      <c r="I45" s="9">
        <f t="shared" si="0"/>
        <v>1.3255813953488373</v>
      </c>
      <c r="K45" s="3">
        <v>0.43</v>
      </c>
      <c r="L45" s="10">
        <f t="shared" si="1"/>
        <v>1.72</v>
      </c>
    </row>
    <row r="46" spans="8:12" ht="17.25" x14ac:dyDescent="0.3">
      <c r="H46" s="3">
        <v>0.44</v>
      </c>
      <c r="I46" s="9">
        <f t="shared" si="0"/>
        <v>1.2727272727272729</v>
      </c>
      <c r="K46" s="3">
        <v>0.44</v>
      </c>
      <c r="L46" s="10">
        <f t="shared" si="1"/>
        <v>1.76</v>
      </c>
    </row>
    <row r="47" spans="8:12" ht="17.25" x14ac:dyDescent="0.3">
      <c r="H47" s="3">
        <v>0.45</v>
      </c>
      <c r="I47" s="9">
        <f t="shared" si="0"/>
        <v>1.2222222222222223</v>
      </c>
      <c r="K47" s="3">
        <v>0.45</v>
      </c>
      <c r="L47" s="10">
        <f t="shared" si="1"/>
        <v>1.8</v>
      </c>
    </row>
    <row r="48" spans="8:12" ht="17.25" x14ac:dyDescent="0.3">
      <c r="H48" s="3">
        <v>0.46</v>
      </c>
      <c r="I48" s="9">
        <f t="shared" si="0"/>
        <v>1.173913043478261</v>
      </c>
      <c r="K48" s="3">
        <v>0.46</v>
      </c>
      <c r="L48" s="10">
        <f t="shared" si="1"/>
        <v>1.84</v>
      </c>
    </row>
    <row r="49" spans="8:12" ht="17.25" x14ac:dyDescent="0.3">
      <c r="H49" s="3">
        <v>0.47</v>
      </c>
      <c r="I49" s="9">
        <f t="shared" si="0"/>
        <v>1.1276595744680853</v>
      </c>
      <c r="K49" s="3">
        <v>0.47</v>
      </c>
      <c r="L49" s="10">
        <f t="shared" si="1"/>
        <v>1.88</v>
      </c>
    </row>
    <row r="50" spans="8:12" ht="17.25" x14ac:dyDescent="0.3">
      <c r="H50" s="3">
        <v>0.48</v>
      </c>
      <c r="I50" s="9">
        <f t="shared" si="0"/>
        <v>1.0833333333333335</v>
      </c>
      <c r="K50" s="3">
        <v>0.48</v>
      </c>
      <c r="L50" s="10">
        <f t="shared" si="1"/>
        <v>1.92</v>
      </c>
    </row>
    <row r="51" spans="8:12" ht="17.25" x14ac:dyDescent="0.3">
      <c r="H51" s="3">
        <v>0.49</v>
      </c>
      <c r="I51" s="9">
        <f t="shared" si="0"/>
        <v>1.0408163265306123</v>
      </c>
      <c r="K51" s="3">
        <v>0.49</v>
      </c>
      <c r="L51" s="10">
        <f t="shared" si="1"/>
        <v>1.96</v>
      </c>
    </row>
    <row r="52" spans="8:12" ht="17.25" x14ac:dyDescent="0.3">
      <c r="H52" s="3">
        <v>0.5</v>
      </c>
      <c r="I52" s="9">
        <f t="shared" si="0"/>
        <v>1</v>
      </c>
      <c r="K52" s="3">
        <v>0.5</v>
      </c>
      <c r="L52" s="10">
        <f t="shared" si="1"/>
        <v>2</v>
      </c>
    </row>
    <row r="53" spans="8:12" ht="17.25" x14ac:dyDescent="0.3">
      <c r="H53" s="3">
        <v>0.51</v>
      </c>
      <c r="I53" s="9">
        <f t="shared" si="0"/>
        <v>0.96078431372549011</v>
      </c>
      <c r="K53" s="3">
        <v>0.51</v>
      </c>
      <c r="L53" s="10">
        <f t="shared" si="1"/>
        <v>2.04</v>
      </c>
    </row>
    <row r="54" spans="8:12" ht="17.25" x14ac:dyDescent="0.3">
      <c r="H54" s="3">
        <v>0.52</v>
      </c>
      <c r="I54" s="9">
        <f t="shared" si="0"/>
        <v>0.92307692307692302</v>
      </c>
      <c r="K54" s="3">
        <v>0.52</v>
      </c>
      <c r="L54" s="10">
        <f t="shared" si="1"/>
        <v>2.08</v>
      </c>
    </row>
    <row r="55" spans="8:12" ht="17.25" x14ac:dyDescent="0.3">
      <c r="H55" s="3">
        <v>0.53</v>
      </c>
      <c r="I55" s="9">
        <f t="shared" si="0"/>
        <v>0.88679245283018859</v>
      </c>
      <c r="K55" s="3">
        <v>0.53</v>
      </c>
      <c r="L55" s="10">
        <f t="shared" si="1"/>
        <v>2.12</v>
      </c>
    </row>
    <row r="56" spans="8:12" ht="17.25" x14ac:dyDescent="0.3">
      <c r="H56" s="3">
        <v>0.54</v>
      </c>
      <c r="I56" s="9">
        <f t="shared" si="0"/>
        <v>0.85185185185185175</v>
      </c>
      <c r="K56" s="3">
        <v>0.54</v>
      </c>
      <c r="L56" s="10">
        <f t="shared" si="1"/>
        <v>2.16</v>
      </c>
    </row>
    <row r="57" spans="8:12" ht="17.25" x14ac:dyDescent="0.3">
      <c r="H57" s="3">
        <v>0.55000000000000004</v>
      </c>
      <c r="I57" s="9">
        <f t="shared" si="0"/>
        <v>0.81818181818181801</v>
      </c>
      <c r="K57" s="3">
        <v>0.55000000000000004</v>
      </c>
      <c r="L57" s="10">
        <f t="shared" si="1"/>
        <v>2.2000000000000002</v>
      </c>
    </row>
    <row r="58" spans="8:12" ht="17.25" x14ac:dyDescent="0.3">
      <c r="H58" s="3">
        <v>0.56000000000000005</v>
      </c>
      <c r="I58" s="9">
        <f t="shared" si="0"/>
        <v>0.78571428571428559</v>
      </c>
      <c r="K58" s="3">
        <v>0.56000000000000005</v>
      </c>
      <c r="L58" s="10">
        <f t="shared" si="1"/>
        <v>2.2400000000000002</v>
      </c>
    </row>
    <row r="59" spans="8:12" ht="17.25" x14ac:dyDescent="0.3">
      <c r="H59" s="3">
        <v>0.56999999999999995</v>
      </c>
      <c r="I59" s="9">
        <f t="shared" si="0"/>
        <v>0.75438596491228083</v>
      </c>
      <c r="K59" s="3">
        <v>0.56999999999999995</v>
      </c>
      <c r="L59" s="10">
        <f t="shared" si="1"/>
        <v>2.2799999999999998</v>
      </c>
    </row>
    <row r="60" spans="8:12" ht="17.25" x14ac:dyDescent="0.3">
      <c r="H60" s="3">
        <v>0.57999999999999996</v>
      </c>
      <c r="I60" s="9">
        <f t="shared" si="0"/>
        <v>0.72413793103448287</v>
      </c>
      <c r="K60" s="3">
        <v>0.57999999999999996</v>
      </c>
      <c r="L60" s="10">
        <f t="shared" si="1"/>
        <v>2.3199999999999998</v>
      </c>
    </row>
    <row r="61" spans="8:12" ht="17.25" x14ac:dyDescent="0.3">
      <c r="H61" s="3">
        <v>0.59</v>
      </c>
      <c r="I61" s="9">
        <f t="shared" si="0"/>
        <v>0.69491525423728817</v>
      </c>
      <c r="K61" s="3">
        <v>0.59</v>
      </c>
      <c r="L61" s="10">
        <f t="shared" si="1"/>
        <v>2.36</v>
      </c>
    </row>
    <row r="62" spans="8:12" ht="17.25" x14ac:dyDescent="0.3">
      <c r="H62" s="3">
        <v>0.6</v>
      </c>
      <c r="I62" s="9">
        <f t="shared" si="0"/>
        <v>0.66666666666666674</v>
      </c>
      <c r="K62" s="3">
        <v>0.6</v>
      </c>
      <c r="L62" s="10">
        <f t="shared" si="1"/>
        <v>2.4</v>
      </c>
    </row>
    <row r="63" spans="8:12" ht="17.25" x14ac:dyDescent="0.3">
      <c r="H63" s="3">
        <v>0.61</v>
      </c>
      <c r="I63" s="9">
        <f t="shared" si="0"/>
        <v>0.63934426229508201</v>
      </c>
      <c r="K63" s="3">
        <v>0.61</v>
      </c>
      <c r="L63" s="10">
        <f t="shared" si="1"/>
        <v>2.44</v>
      </c>
    </row>
    <row r="64" spans="8:12" ht="17.25" x14ac:dyDescent="0.3">
      <c r="H64" s="3">
        <v>0.62</v>
      </c>
      <c r="I64" s="9">
        <f t="shared" si="0"/>
        <v>0.61290322580645162</v>
      </c>
      <c r="K64" s="3">
        <v>0.62</v>
      </c>
      <c r="L64" s="10">
        <f t="shared" si="1"/>
        <v>2.48</v>
      </c>
    </row>
    <row r="65" spans="8:12" ht="17.25" x14ac:dyDescent="0.3">
      <c r="H65" s="3">
        <v>0.63</v>
      </c>
      <c r="I65" s="9">
        <f t="shared" si="0"/>
        <v>0.58730158730158732</v>
      </c>
      <c r="K65" s="3">
        <v>0.63</v>
      </c>
      <c r="L65" s="10">
        <f t="shared" si="1"/>
        <v>2.52</v>
      </c>
    </row>
    <row r="66" spans="8:12" ht="17.25" x14ac:dyDescent="0.3">
      <c r="H66" s="3">
        <v>0.64</v>
      </c>
      <c r="I66" s="9">
        <f t="shared" si="0"/>
        <v>0.5625</v>
      </c>
      <c r="K66" s="3">
        <v>0.64</v>
      </c>
      <c r="L66" s="10">
        <f t="shared" si="1"/>
        <v>2.56</v>
      </c>
    </row>
    <row r="67" spans="8:12" ht="17.25" x14ac:dyDescent="0.3">
      <c r="H67" s="3">
        <v>0.65</v>
      </c>
      <c r="I67" s="9">
        <f t="shared" si="0"/>
        <v>0.53846153846153844</v>
      </c>
      <c r="K67" s="3">
        <v>0.65</v>
      </c>
      <c r="L67" s="10">
        <f t="shared" si="1"/>
        <v>2.6</v>
      </c>
    </row>
    <row r="68" spans="8:12" ht="17.25" x14ac:dyDescent="0.3">
      <c r="H68" s="3">
        <v>0.66</v>
      </c>
      <c r="I68" s="9">
        <f t="shared" ref="I68:I102" si="2">(1 - H68) / H68</f>
        <v>0.51515151515151503</v>
      </c>
      <c r="K68" s="3">
        <v>0.66</v>
      </c>
      <c r="L68" s="10">
        <f t="shared" ref="L68:L102" si="3">(K68*(1-$N$1))/$N$1</f>
        <v>2.64</v>
      </c>
    </row>
    <row r="69" spans="8:12" ht="17.25" x14ac:dyDescent="0.3">
      <c r="H69" s="3">
        <v>0.67</v>
      </c>
      <c r="I69" s="9">
        <f t="shared" si="2"/>
        <v>0.49253731343283574</v>
      </c>
      <c r="K69" s="3">
        <v>0.67</v>
      </c>
      <c r="L69" s="10">
        <f t="shared" si="3"/>
        <v>2.68</v>
      </c>
    </row>
    <row r="70" spans="8:12" ht="17.25" x14ac:dyDescent="0.3">
      <c r="H70" s="3">
        <v>0.68</v>
      </c>
      <c r="I70" s="9">
        <f t="shared" si="2"/>
        <v>0.47058823529411753</v>
      </c>
      <c r="K70" s="3">
        <v>0.68</v>
      </c>
      <c r="L70" s="10">
        <f t="shared" si="3"/>
        <v>2.72</v>
      </c>
    </row>
    <row r="71" spans="8:12" ht="17.25" x14ac:dyDescent="0.3">
      <c r="H71" s="3">
        <v>0.69</v>
      </c>
      <c r="I71" s="9">
        <f t="shared" si="2"/>
        <v>0.44927536231884069</v>
      </c>
      <c r="K71" s="3">
        <v>0.69</v>
      </c>
      <c r="L71" s="10">
        <f t="shared" si="3"/>
        <v>2.7599999999999993</v>
      </c>
    </row>
    <row r="72" spans="8:12" ht="17.25" x14ac:dyDescent="0.3">
      <c r="H72" s="3">
        <v>0.7</v>
      </c>
      <c r="I72" s="9">
        <f t="shared" si="2"/>
        <v>0.42857142857142866</v>
      </c>
      <c r="K72" s="3">
        <v>0.7</v>
      </c>
      <c r="L72" s="10">
        <f t="shared" si="3"/>
        <v>2.7999999999999994</v>
      </c>
    </row>
    <row r="73" spans="8:12" ht="17.25" x14ac:dyDescent="0.3">
      <c r="H73" s="3">
        <v>0.71</v>
      </c>
      <c r="I73" s="9">
        <f t="shared" si="2"/>
        <v>0.40845070422535218</v>
      </c>
      <c r="K73" s="3">
        <v>0.71</v>
      </c>
      <c r="L73" s="10">
        <f t="shared" si="3"/>
        <v>2.8399999999999994</v>
      </c>
    </row>
    <row r="74" spans="8:12" ht="17.25" x14ac:dyDescent="0.3">
      <c r="H74" s="3">
        <v>0.72</v>
      </c>
      <c r="I74" s="9">
        <f t="shared" si="2"/>
        <v>0.38888888888888895</v>
      </c>
      <c r="K74" s="3">
        <v>0.72</v>
      </c>
      <c r="L74" s="10">
        <f t="shared" si="3"/>
        <v>2.8799999999999994</v>
      </c>
    </row>
    <row r="75" spans="8:12" ht="17.25" x14ac:dyDescent="0.3">
      <c r="H75" s="3">
        <v>0.73</v>
      </c>
      <c r="I75" s="9">
        <f t="shared" si="2"/>
        <v>0.36986301369863017</v>
      </c>
      <c r="K75" s="3">
        <v>0.73</v>
      </c>
      <c r="L75" s="10">
        <f t="shared" si="3"/>
        <v>2.9199999999999995</v>
      </c>
    </row>
    <row r="76" spans="8:12" ht="17.25" x14ac:dyDescent="0.3">
      <c r="H76" s="3">
        <v>0.74</v>
      </c>
      <c r="I76" s="9">
        <f t="shared" si="2"/>
        <v>0.35135135135135137</v>
      </c>
      <c r="K76" s="3">
        <v>0.74</v>
      </c>
      <c r="L76" s="10">
        <f t="shared" si="3"/>
        <v>2.9599999999999995</v>
      </c>
    </row>
    <row r="77" spans="8:12" ht="17.25" x14ac:dyDescent="0.3">
      <c r="H77" s="3">
        <v>0.75</v>
      </c>
      <c r="I77" s="9">
        <f t="shared" si="2"/>
        <v>0.33333333333333331</v>
      </c>
      <c r="K77" s="3">
        <v>0.75</v>
      </c>
      <c r="L77" s="10">
        <f t="shared" si="3"/>
        <v>3.0000000000000004</v>
      </c>
    </row>
    <row r="78" spans="8:12" ht="17.25" x14ac:dyDescent="0.3">
      <c r="H78" s="3">
        <v>0.76</v>
      </c>
      <c r="I78" s="9">
        <f t="shared" si="2"/>
        <v>0.31578947368421051</v>
      </c>
      <c r="K78" s="3">
        <v>0.76</v>
      </c>
      <c r="L78" s="10">
        <f t="shared" si="3"/>
        <v>3.0400000000000005</v>
      </c>
    </row>
    <row r="79" spans="8:12" ht="17.25" x14ac:dyDescent="0.3">
      <c r="H79" s="3">
        <v>0.77</v>
      </c>
      <c r="I79" s="9">
        <f t="shared" si="2"/>
        <v>0.29870129870129869</v>
      </c>
      <c r="K79" s="3">
        <v>0.77</v>
      </c>
      <c r="L79" s="10">
        <f t="shared" si="3"/>
        <v>3.0800000000000005</v>
      </c>
    </row>
    <row r="80" spans="8:12" ht="17.25" x14ac:dyDescent="0.3">
      <c r="H80" s="3">
        <v>0.78</v>
      </c>
      <c r="I80" s="9">
        <f t="shared" si="2"/>
        <v>0.28205128205128199</v>
      </c>
      <c r="K80" s="3">
        <v>0.78</v>
      </c>
      <c r="L80" s="10">
        <f t="shared" si="3"/>
        <v>3.1200000000000006</v>
      </c>
    </row>
    <row r="81" spans="8:12" ht="17.25" x14ac:dyDescent="0.3">
      <c r="H81" s="3">
        <v>0.79</v>
      </c>
      <c r="I81" s="9">
        <f t="shared" si="2"/>
        <v>0.2658227848101265</v>
      </c>
      <c r="K81" s="3">
        <v>0.79</v>
      </c>
      <c r="L81" s="10">
        <f t="shared" si="3"/>
        <v>3.1600000000000006</v>
      </c>
    </row>
    <row r="82" spans="8:12" ht="17.25" x14ac:dyDescent="0.3">
      <c r="H82" s="3">
        <v>0.8</v>
      </c>
      <c r="I82" s="9">
        <f t="shared" si="2"/>
        <v>0.24999999999999994</v>
      </c>
      <c r="K82" s="3">
        <v>0.8</v>
      </c>
      <c r="L82" s="10">
        <f t="shared" si="3"/>
        <v>3.2000000000000006</v>
      </c>
    </row>
    <row r="83" spans="8:12" ht="17.25" x14ac:dyDescent="0.3">
      <c r="H83" s="3">
        <v>0.81</v>
      </c>
      <c r="I83" s="9">
        <f t="shared" si="2"/>
        <v>0.23456790123456783</v>
      </c>
      <c r="K83" s="3">
        <v>0.81</v>
      </c>
      <c r="L83" s="10">
        <f t="shared" si="3"/>
        <v>3.2400000000000007</v>
      </c>
    </row>
    <row r="84" spans="8:12" ht="17.25" x14ac:dyDescent="0.3">
      <c r="H84" s="3">
        <v>0.82</v>
      </c>
      <c r="I84" s="9">
        <f t="shared" si="2"/>
        <v>0.2195121951219513</v>
      </c>
      <c r="K84" s="3">
        <v>0.82</v>
      </c>
      <c r="L84" s="10">
        <f t="shared" si="3"/>
        <v>3.28</v>
      </c>
    </row>
    <row r="85" spans="8:12" ht="17.25" x14ac:dyDescent="0.3">
      <c r="H85" s="3">
        <v>0.83</v>
      </c>
      <c r="I85" s="9">
        <f t="shared" si="2"/>
        <v>0.20481927710843378</v>
      </c>
      <c r="K85" s="3">
        <v>0.83</v>
      </c>
      <c r="L85" s="10">
        <f t="shared" si="3"/>
        <v>3.32</v>
      </c>
    </row>
    <row r="86" spans="8:12" ht="17.25" x14ac:dyDescent="0.3">
      <c r="H86" s="3">
        <v>0.84</v>
      </c>
      <c r="I86" s="9">
        <f t="shared" si="2"/>
        <v>0.19047619047619052</v>
      </c>
      <c r="K86" s="3">
        <v>0.84</v>
      </c>
      <c r="L86" s="10">
        <f t="shared" si="3"/>
        <v>3.36</v>
      </c>
    </row>
    <row r="87" spans="8:12" ht="17.25" x14ac:dyDescent="0.3">
      <c r="H87" s="3">
        <v>0.85</v>
      </c>
      <c r="I87" s="9">
        <f t="shared" si="2"/>
        <v>0.17647058823529416</v>
      </c>
      <c r="K87" s="3">
        <v>0.85</v>
      </c>
      <c r="L87" s="10">
        <f t="shared" si="3"/>
        <v>3.4</v>
      </c>
    </row>
    <row r="88" spans="8:12" ht="17.25" x14ac:dyDescent="0.3">
      <c r="H88" s="3">
        <v>0.86</v>
      </c>
      <c r="I88" s="9">
        <f t="shared" si="2"/>
        <v>0.16279069767441862</v>
      </c>
      <c r="K88" s="3">
        <v>0.86</v>
      </c>
      <c r="L88" s="10">
        <f t="shared" si="3"/>
        <v>3.44</v>
      </c>
    </row>
    <row r="89" spans="8:12" ht="17.25" x14ac:dyDescent="0.3">
      <c r="H89" s="3">
        <v>0.87</v>
      </c>
      <c r="I89" s="9">
        <f t="shared" si="2"/>
        <v>0.14942528735632185</v>
      </c>
      <c r="K89" s="3">
        <v>0.87</v>
      </c>
      <c r="L89" s="10">
        <f t="shared" si="3"/>
        <v>3.48</v>
      </c>
    </row>
    <row r="90" spans="8:12" ht="17.25" x14ac:dyDescent="0.3">
      <c r="H90" s="3">
        <v>0.88</v>
      </c>
      <c r="I90" s="9">
        <f t="shared" si="2"/>
        <v>0.13636363636363635</v>
      </c>
      <c r="K90" s="3">
        <v>0.88</v>
      </c>
      <c r="L90" s="10">
        <f t="shared" si="3"/>
        <v>3.52</v>
      </c>
    </row>
    <row r="91" spans="8:12" ht="17.25" x14ac:dyDescent="0.3">
      <c r="H91" s="3">
        <v>0.89</v>
      </c>
      <c r="I91" s="9">
        <f t="shared" si="2"/>
        <v>0.12359550561797751</v>
      </c>
      <c r="K91" s="3">
        <v>0.89</v>
      </c>
      <c r="L91" s="10">
        <f t="shared" si="3"/>
        <v>3.56</v>
      </c>
    </row>
    <row r="92" spans="8:12" ht="17.25" x14ac:dyDescent="0.3">
      <c r="H92" s="3">
        <v>0.9</v>
      </c>
      <c r="I92" s="9">
        <f t="shared" si="2"/>
        <v>0.11111111111111108</v>
      </c>
      <c r="K92" s="3">
        <v>0.9</v>
      </c>
      <c r="L92" s="10">
        <f t="shared" si="3"/>
        <v>3.6</v>
      </c>
    </row>
    <row r="93" spans="8:12" ht="17.25" x14ac:dyDescent="0.3">
      <c r="H93" s="3">
        <v>0.91</v>
      </c>
      <c r="I93" s="9">
        <f t="shared" si="2"/>
        <v>9.8901098901098869E-2</v>
      </c>
      <c r="K93" s="3">
        <v>0.91</v>
      </c>
      <c r="L93" s="10">
        <f t="shared" si="3"/>
        <v>3.64</v>
      </c>
    </row>
    <row r="94" spans="8:12" ht="17.25" x14ac:dyDescent="0.3">
      <c r="H94" s="3">
        <v>0.92</v>
      </c>
      <c r="I94" s="9">
        <f t="shared" si="2"/>
        <v>8.6956521739130391E-2</v>
      </c>
      <c r="K94" s="3">
        <v>0.92</v>
      </c>
      <c r="L94" s="10">
        <f t="shared" si="3"/>
        <v>3.68</v>
      </c>
    </row>
    <row r="95" spans="8:12" ht="17.25" x14ac:dyDescent="0.3">
      <c r="H95" s="3">
        <v>0.93</v>
      </c>
      <c r="I95" s="9">
        <f t="shared" si="2"/>
        <v>7.5268817204301022E-2</v>
      </c>
      <c r="K95" s="3">
        <v>0.93</v>
      </c>
      <c r="L95" s="10">
        <f t="shared" si="3"/>
        <v>3.72</v>
      </c>
    </row>
    <row r="96" spans="8:12" ht="17.25" x14ac:dyDescent="0.3">
      <c r="H96" s="3">
        <v>0.94</v>
      </c>
      <c r="I96" s="9">
        <f t="shared" si="2"/>
        <v>6.3829787234042618E-2</v>
      </c>
      <c r="K96" s="3">
        <v>0.94</v>
      </c>
      <c r="L96" s="10">
        <f t="shared" si="3"/>
        <v>3.76</v>
      </c>
    </row>
    <row r="97" spans="8:12" ht="17.25" x14ac:dyDescent="0.3">
      <c r="H97" s="3">
        <v>0.95</v>
      </c>
      <c r="I97" s="9">
        <f t="shared" si="2"/>
        <v>5.2631578947368474E-2</v>
      </c>
      <c r="K97" s="3">
        <v>0.95</v>
      </c>
      <c r="L97" s="10">
        <f t="shared" si="3"/>
        <v>3.8</v>
      </c>
    </row>
    <row r="98" spans="8:12" ht="17.25" x14ac:dyDescent="0.3">
      <c r="H98" s="3">
        <v>0.96</v>
      </c>
      <c r="I98" s="9">
        <f t="shared" si="2"/>
        <v>4.1666666666666706E-2</v>
      </c>
      <c r="K98" s="3">
        <v>0.96</v>
      </c>
      <c r="L98" s="10">
        <f t="shared" si="3"/>
        <v>3.84</v>
      </c>
    </row>
    <row r="99" spans="8:12" ht="17.25" x14ac:dyDescent="0.3">
      <c r="H99" s="3">
        <v>0.97</v>
      </c>
      <c r="I99" s="9">
        <f t="shared" si="2"/>
        <v>3.0927835051546421E-2</v>
      </c>
      <c r="K99" s="3">
        <v>0.97</v>
      </c>
      <c r="L99" s="10">
        <f t="shared" si="3"/>
        <v>3.88</v>
      </c>
    </row>
    <row r="100" spans="8:12" ht="17.25" x14ac:dyDescent="0.3">
      <c r="H100" s="3">
        <v>0.98</v>
      </c>
      <c r="I100" s="9">
        <f t="shared" si="2"/>
        <v>2.0408163265306142E-2</v>
      </c>
      <c r="K100" s="3">
        <v>0.98</v>
      </c>
      <c r="L100" s="10">
        <f t="shared" si="3"/>
        <v>3.92</v>
      </c>
    </row>
    <row r="101" spans="8:12" ht="17.25" x14ac:dyDescent="0.3">
      <c r="H101" s="3">
        <v>0.99</v>
      </c>
      <c r="I101" s="9">
        <f t="shared" si="2"/>
        <v>1.0101010101010111E-2</v>
      </c>
      <c r="K101" s="3">
        <v>0.99</v>
      </c>
      <c r="L101" s="10">
        <f t="shared" si="3"/>
        <v>3.96</v>
      </c>
    </row>
    <row r="102" spans="8:12" ht="17.25" x14ac:dyDescent="0.3">
      <c r="H102" s="3">
        <v>1</v>
      </c>
      <c r="I102" s="9">
        <f t="shared" si="2"/>
        <v>0</v>
      </c>
      <c r="K102" s="3">
        <v>1</v>
      </c>
      <c r="L102" s="10">
        <f t="shared" si="3"/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TRR COUNTER 01</dc:creator>
  <cp:lastModifiedBy>CTP COUNTER 04</cp:lastModifiedBy>
  <dcterms:created xsi:type="dcterms:W3CDTF">2023-05-20T12:23:52Z</dcterms:created>
  <dcterms:modified xsi:type="dcterms:W3CDTF">2023-05-24T11:41:13Z</dcterms:modified>
</cp:coreProperties>
</file>